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LGPS S/Factors &amp; Guidance/2026 Factor Review/Outputs/"/>
    </mc:Choice>
  </mc:AlternateContent>
  <xr:revisionPtr revIDLastSave="34" documentId="8_{6F6D66DB-87A5-425A-9EA1-A1086A3DD8E0}" xr6:coauthVersionLast="47" xr6:coauthVersionMax="47" xr10:uidLastSave="{F8CB4BEE-91AD-4F85-8728-CDA00EC06851}"/>
  <bookViews>
    <workbookView xWindow="28680" yWindow="-120" windowWidth="29040" windowHeight="15720" tabRatio="83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8" sheetId="33" r:id="rId23"/>
    <sheet name="x-219" sheetId="34" r:id="rId24"/>
    <sheet name="x-301" sheetId="35" r:id="rId25"/>
    <sheet name="x-302" sheetId="36" r:id="rId26"/>
    <sheet name="x-303" sheetId="37" r:id="rId27"/>
    <sheet name="x-304" sheetId="38" r:id="rId28"/>
    <sheet name="x-306" sheetId="39" r:id="rId29"/>
    <sheet name="x-307" sheetId="40" r:id="rId30"/>
    <sheet name="x-308" sheetId="41" r:id="rId31"/>
    <sheet name="x-309" sheetId="42" r:id="rId32"/>
    <sheet name="x-310" sheetId="43" r:id="rId33"/>
    <sheet name="x-316" sheetId="44" r:id="rId34"/>
    <sheet name="x-317" sheetId="45" r:id="rId35"/>
    <sheet name="x-318" sheetId="46" r:id="rId36"/>
    <sheet name="x-319" sheetId="47" r:id="rId37"/>
    <sheet name="x-401" sheetId="48" r:id="rId38"/>
    <sheet name="x-402" sheetId="49" r:id="rId39"/>
    <sheet name="x-501" sheetId="50" r:id="rId40"/>
    <sheet name="x-502" sheetId="51" r:id="rId41"/>
    <sheet name="x-503" sheetId="52" r:id="rId42"/>
    <sheet name="x-605" sheetId="53" r:id="rId43"/>
    <sheet name="x-607" sheetId="54" r:id="rId44"/>
    <sheet name="x-608" sheetId="55" r:id="rId45"/>
    <sheet name="x-609" sheetId="56" r:id="rId46"/>
    <sheet name="x-610" sheetId="57" r:id="rId47"/>
    <sheet name="x-611" sheetId="58" r:id="rId48"/>
    <sheet name="x-612" sheetId="59" r:id="rId49"/>
    <sheet name="x-613" sheetId="60" r:id="rId50"/>
    <sheet name="x-614" sheetId="61" r:id="rId51"/>
    <sheet name="x-701" sheetId="62" r:id="rId52"/>
    <sheet name="x-702" sheetId="63" r:id="rId53"/>
    <sheet name="x-703" sheetId="64" r:id="rId54"/>
    <sheet name="x-704" sheetId="65" r:id="rId55"/>
    <sheet name="x-705" sheetId="66" r:id="rId56"/>
    <sheet name="x-706" sheetId="67" r:id="rId57"/>
    <sheet name="x-707" sheetId="68" r:id="rId58"/>
    <sheet name="x-708" sheetId="69" r:id="rId59"/>
    <sheet name="x-711" sheetId="70" r:id="rId60"/>
    <sheet name="x-712" sheetId="71" r:id="rId61"/>
    <sheet name="x-713" sheetId="72" r:id="rId62"/>
    <sheet name="x-714" sheetId="73" r:id="rId63"/>
    <sheet name="x-715" sheetId="74" r:id="rId64"/>
    <sheet name="x-716" sheetId="75" r:id="rId65"/>
    <sheet name="x-717" sheetId="76" r:id="rId66"/>
    <sheet name="x-718" sheetId="77" r:id="rId67"/>
    <sheet name="x-719" sheetId="78" r:id="rId68"/>
    <sheet name="x-720" sheetId="79" r:id="rId69"/>
    <sheet name="x-801" sheetId="80" r:id="rId70"/>
    <sheet name="x-802" sheetId="81" r:id="rId71"/>
    <sheet name="x-803" sheetId="82" r:id="rId72"/>
    <sheet name="x-804" sheetId="83" r:id="rId73"/>
    <sheet name="x-805" sheetId="84" r:id="rId74"/>
    <sheet name="x-806" sheetId="85" r:id="rId75"/>
    <sheet name="x-template" sheetId="14" state="hidden" r:id="rId76"/>
  </sheets>
  <definedNames>
    <definedName name="client_abbr">"Scottish Public Pensions Agency"</definedName>
    <definedName name="client_name">"SPPA"</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"LGPS_S"</definedName>
    <definedName name="scheme_name">"Local Government Pension Scheme (Scotland)"</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'x-218'!$B$12</definedName>
    <definedName name="TABLE_AGE_DEF_1" localSheetId="23">'x-219'!$B$12</definedName>
    <definedName name="TABLE_AGE_DEF_1" localSheetId="24">'x-301'!$B$12</definedName>
    <definedName name="TABLE_AGE_DEF_1" localSheetId="25">'x-302'!$B$12</definedName>
    <definedName name="TABLE_AGE_DEF_1" localSheetId="26">'x-303'!$B$12</definedName>
    <definedName name="TABLE_AGE_DEF_1" localSheetId="27">'x-304'!$B$12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'x-310'!$B$12</definedName>
    <definedName name="TABLE_AGE_DEF_1" localSheetId="33">'x-316'!$B$12</definedName>
    <definedName name="TABLE_AGE_DEF_1" localSheetId="34">'x-317'!$B$12</definedName>
    <definedName name="TABLE_AGE_DEF_1" localSheetId="35">'x-318'!$B$12</definedName>
    <definedName name="TABLE_AGE_DEF_1" localSheetId="36">'x-319'!$B$12</definedName>
    <definedName name="TABLE_AGE_DEF_1" localSheetId="37">'x-401'!$B$12</definedName>
    <definedName name="TABLE_AGE_DEF_1" localSheetId="38">'x-402'!$B$12</definedName>
    <definedName name="TABLE_AGE_DEF_1" localSheetId="39">'x-501'!$B$12</definedName>
    <definedName name="TABLE_AGE_DEF_1" localSheetId="40">'x-502'!$B$12</definedName>
    <definedName name="TABLE_AGE_DEF_1" localSheetId="41">'x-503'!$B$12</definedName>
    <definedName name="TABLE_AGE_DEF_1" localSheetId="42">'x-605'!$B$12</definedName>
    <definedName name="TABLE_AGE_DEF_1" localSheetId="43">'x-607'!$B$12</definedName>
    <definedName name="TABLE_AGE_DEF_1" localSheetId="44">'x-608'!$B$12</definedName>
    <definedName name="TABLE_AGE_DEF_1" localSheetId="45">'x-609'!$B$12</definedName>
    <definedName name="TABLE_AGE_DEF_1" localSheetId="46">'x-610'!$B$12</definedName>
    <definedName name="TABLE_AGE_DEF_1" localSheetId="47">'x-611'!$B$12</definedName>
    <definedName name="TABLE_AGE_DEF_1" localSheetId="48">'x-612'!$B$12</definedName>
    <definedName name="TABLE_AGE_DEF_1" localSheetId="49">'x-613'!$B$12</definedName>
    <definedName name="TABLE_AGE_DEF_1" localSheetId="50">'x-614'!$B$12</definedName>
    <definedName name="TABLE_AGE_DEF_1" localSheetId="51">'x-701'!$B$12</definedName>
    <definedName name="TABLE_AGE_DEF_1" localSheetId="52">'x-702'!$B$12</definedName>
    <definedName name="TABLE_AGE_DEF_1" localSheetId="53">'x-703'!$B$12</definedName>
    <definedName name="TABLE_AGE_DEF_1" localSheetId="54">'x-704'!$B$12</definedName>
    <definedName name="TABLE_AGE_DEF_1" localSheetId="55">'x-705'!$B$12</definedName>
    <definedName name="TABLE_AGE_DEF_1" localSheetId="56">'x-706'!$B$12</definedName>
    <definedName name="TABLE_AGE_DEF_1" localSheetId="57">'x-707'!$B$12</definedName>
    <definedName name="TABLE_AGE_DEF_1" localSheetId="58">'x-708'!$B$12</definedName>
    <definedName name="TABLE_AGE_DEF_1" localSheetId="59">'x-711'!$B$12</definedName>
    <definedName name="TABLE_AGE_DEF_1" localSheetId="60">'x-712'!$B$12</definedName>
    <definedName name="TABLE_AGE_DEF_1" localSheetId="61">'x-713'!$B$12</definedName>
    <definedName name="TABLE_AGE_DEF_1" localSheetId="62">'x-714'!$B$12</definedName>
    <definedName name="TABLE_AGE_DEF_1" localSheetId="63">'x-715'!$B$12</definedName>
    <definedName name="TABLE_AGE_DEF_1" localSheetId="64">'x-716'!$B$12</definedName>
    <definedName name="TABLE_AGE_DEF_1" localSheetId="65">'x-717'!$B$12</definedName>
    <definedName name="TABLE_AGE_DEF_1" localSheetId="66">'x-718'!$B$12</definedName>
    <definedName name="TABLE_AGE_DEF_1" localSheetId="67">'x-719'!$B$12</definedName>
    <definedName name="TABLE_AGE_DEF_1" localSheetId="68">'x-720'!$B$12</definedName>
    <definedName name="TABLE_AGE_DEF_1" localSheetId="69">'x-801'!$B$12</definedName>
    <definedName name="TABLE_AGE_DEF_1" localSheetId="70">'x-802'!$B$12</definedName>
    <definedName name="TABLE_AGE_DEF_1" localSheetId="71">'x-803'!$B$12</definedName>
    <definedName name="TABLE_AGE_DEF_1" localSheetId="72">'x-804'!$B$12</definedName>
    <definedName name="TABLE_AGE_DEF_1" localSheetId="73">'x-805'!$B$12</definedName>
    <definedName name="TABLE_AGE_DEF_1" localSheetId="74">'x-806'!$B$12</definedName>
    <definedName name="TABLE_AGE_DEF_1" localSheetId="75">'x-template'!$B$12</definedName>
    <definedName name="TABLE_AGE_DEF_2" localSheetId="41">'x-503'!$F$12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'x-217'!$A$26:$E$36</definedName>
    <definedName name="TABLE_AREA_1" localSheetId="22">'x-218'!$A$26:$E$36</definedName>
    <definedName name="TABLE_AREA_1" localSheetId="23">'x-219'!$A$26:$D$32</definedName>
    <definedName name="TABLE_AREA_1" localSheetId="24">'x-301'!$A$26:$E$72</definedName>
    <definedName name="TABLE_AREA_1" localSheetId="25">'x-302'!$A$26:$E$72</definedName>
    <definedName name="TABLE_AREA_1" localSheetId="26">'x-303'!$A$26:$E$102</definedName>
    <definedName name="TABLE_AREA_1" localSheetId="27">'x-304'!$A$26:$E$102</definedName>
    <definedName name="TABLE_AREA_1" localSheetId="28">'x-306'!$A$26:$C$75</definedName>
    <definedName name="TABLE_AREA_1" localSheetId="29">'x-307'!$A$26:$C$75</definedName>
    <definedName name="TABLE_AREA_1" localSheetId="30">'x-308'!$A$26:$B$57</definedName>
    <definedName name="TABLE_AREA_1" localSheetId="31">'x-309'!$A$26:$B$57</definedName>
    <definedName name="TABLE_AREA_1" localSheetId="32">'x-310'!$A$26:$E$106</definedName>
    <definedName name="TABLE_AREA_1" localSheetId="33">'x-316'!$A$26:$D$72</definedName>
    <definedName name="TABLE_AREA_1" localSheetId="34">'x-317'!$A$26:$D$37</definedName>
    <definedName name="TABLE_AREA_1" localSheetId="35">'x-318'!$A$26:$D$76</definedName>
    <definedName name="TABLE_AREA_1" localSheetId="36">'x-319'!$A$26:$D$40</definedName>
    <definedName name="TABLE_AREA_1" localSheetId="37">'x-401'!$A$26:$D$40</definedName>
    <definedName name="TABLE_AREA_1" localSheetId="38">'x-402'!$A$26:$C$36</definedName>
    <definedName name="TABLE_AREA_1" localSheetId="39">'x-501'!$A$26:$E$72</definedName>
    <definedName name="TABLE_AREA_1" localSheetId="40">'x-502'!$A$26:$C$107</definedName>
    <definedName name="TABLE_AREA_1" localSheetId="41">'x-503'!$A$26:$B$42</definedName>
    <definedName name="TABLE_AREA_1" localSheetId="42">'x-605'!$A$26:$E$79</definedName>
    <definedName name="TABLE_AREA_1" localSheetId="43">'x-607'!$A$26:$C$47</definedName>
    <definedName name="TABLE_AREA_1" localSheetId="44">'x-608'!$A$26:$C$82</definedName>
    <definedName name="TABLE_AREA_1" localSheetId="45">'x-609'!$A$26:$C$72</definedName>
    <definedName name="TABLE_AREA_1" localSheetId="46">'x-610'!$A$26:$C$37</definedName>
    <definedName name="TABLE_AREA_1" localSheetId="47">'x-611'!$A$26:$C$72</definedName>
    <definedName name="TABLE_AREA_1" localSheetId="48">'x-612'!$A$26:$C$40</definedName>
    <definedName name="TABLE_AREA_1" localSheetId="49">'x-613'!$A$26:$C$46</definedName>
    <definedName name="TABLE_AREA_1" localSheetId="50">'x-614'!$A$26:$C$74</definedName>
    <definedName name="TABLE_AREA_1" localSheetId="51">'x-701'!$A$26:$AW$74</definedName>
    <definedName name="TABLE_AREA_1" localSheetId="52">'x-702'!$A$26:$AW$74</definedName>
    <definedName name="TABLE_AREA_1" localSheetId="53">'x-703'!$A$26:$AW$74</definedName>
    <definedName name="TABLE_AREA_1" localSheetId="54">'x-704'!$A$26:$AW$74</definedName>
    <definedName name="TABLE_AREA_1" localSheetId="55">'x-705'!$A$26:$AW$74</definedName>
    <definedName name="TABLE_AREA_1" localSheetId="56">'x-706'!$A$26:$AW$74</definedName>
    <definedName name="TABLE_AREA_1" localSheetId="57">'x-707'!$A$26:$AW$74</definedName>
    <definedName name="TABLE_AREA_1" localSheetId="58">'x-708'!$A$26:$AW$74</definedName>
    <definedName name="TABLE_AREA_1" localSheetId="59">'x-711'!$A$26:$E$85</definedName>
    <definedName name="TABLE_AREA_1" localSheetId="60">'x-712'!$A$26:$E$85</definedName>
    <definedName name="TABLE_AREA_1" localSheetId="61">'x-713'!$A$26:$AX$75</definedName>
    <definedName name="TABLE_AREA_1" localSheetId="62">'x-714'!$A$26:$AX$75</definedName>
    <definedName name="TABLE_AREA_1" localSheetId="63">'x-715'!$A$26:$AY$76</definedName>
    <definedName name="TABLE_AREA_1" localSheetId="64">'x-716'!$A$26:$AY$76</definedName>
    <definedName name="TABLE_AREA_1" localSheetId="65">'x-717'!$A$26:$AZ$77</definedName>
    <definedName name="TABLE_AREA_1" localSheetId="66">'x-718'!$A$26:$AZ$77</definedName>
    <definedName name="TABLE_AREA_1" localSheetId="67">'x-719'!$A$26:$BA$78</definedName>
    <definedName name="TABLE_AREA_1" localSheetId="68">'x-720'!$A$26:$BA$78</definedName>
    <definedName name="TABLE_AREA_1" localSheetId="69">'x-801'!$A$26:$AC$54</definedName>
    <definedName name="TABLE_AREA_1" localSheetId="70">'x-802'!$A$26:$AC$54</definedName>
    <definedName name="TABLE_AREA_1" localSheetId="71">'x-803'!$A$26:$AC$54</definedName>
    <definedName name="TABLE_AREA_1" localSheetId="72">'x-804'!$A$26:$AC$54</definedName>
    <definedName name="TABLE_AREA_1" localSheetId="73">'x-805'!$A$26:$C$76</definedName>
    <definedName name="TABLE_AREA_1" localSheetId="74">'x-806'!$A$26:$C$116</definedName>
    <definedName name="TABLE_AREA_2" localSheetId="41">'x-503'!$E$26:$F$34</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'x-218'!$B$21</definedName>
    <definedName name="TABLE_ASSUMPTION_SET_1" localSheetId="23">'x-219'!$B$21</definedName>
    <definedName name="TABLE_ASSUMPTION_SET_1" localSheetId="24">'x-301'!$B$21</definedName>
    <definedName name="TABLE_ASSUMPTION_SET_1" localSheetId="25">'x-302'!$B$21</definedName>
    <definedName name="TABLE_ASSUMPTION_SET_1" localSheetId="26">'x-303'!$B$21</definedName>
    <definedName name="TABLE_ASSUMPTION_SET_1" localSheetId="27">'x-304'!$B$21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'x-310'!$B$21</definedName>
    <definedName name="TABLE_ASSUMPTION_SET_1" localSheetId="33">'x-316'!$B$21</definedName>
    <definedName name="TABLE_ASSUMPTION_SET_1" localSheetId="34">'x-317'!$B$21</definedName>
    <definedName name="TABLE_ASSUMPTION_SET_1" localSheetId="35">'x-318'!$B$21</definedName>
    <definedName name="TABLE_ASSUMPTION_SET_1" localSheetId="36">'x-319'!$B$21</definedName>
    <definedName name="TABLE_ASSUMPTION_SET_1" localSheetId="37">'x-401'!$B$21</definedName>
    <definedName name="TABLE_ASSUMPTION_SET_1" localSheetId="38">'x-402'!$B$21</definedName>
    <definedName name="TABLE_ASSUMPTION_SET_1" localSheetId="39">'x-501'!$B$21</definedName>
    <definedName name="TABLE_ASSUMPTION_SET_1" localSheetId="40">'x-502'!$B$21</definedName>
    <definedName name="TABLE_ASSUMPTION_SET_1" localSheetId="41">'x-503'!$B$21</definedName>
    <definedName name="TABLE_ASSUMPTION_SET_1" localSheetId="42">'x-605'!$B$21</definedName>
    <definedName name="TABLE_ASSUMPTION_SET_1" localSheetId="43">'x-607'!$B$21</definedName>
    <definedName name="TABLE_ASSUMPTION_SET_1" localSheetId="44">'x-608'!$B$21</definedName>
    <definedName name="TABLE_ASSUMPTION_SET_1" localSheetId="45">'x-609'!$B$21</definedName>
    <definedName name="TABLE_ASSUMPTION_SET_1" localSheetId="46">'x-610'!$B$21</definedName>
    <definedName name="TABLE_ASSUMPTION_SET_1" localSheetId="47">'x-611'!$B$21</definedName>
    <definedName name="TABLE_ASSUMPTION_SET_1" localSheetId="48">'x-612'!$B$21</definedName>
    <definedName name="TABLE_ASSUMPTION_SET_1" localSheetId="49">'x-613'!$B$21</definedName>
    <definedName name="TABLE_ASSUMPTION_SET_1" localSheetId="50">'x-614'!$B$21</definedName>
    <definedName name="TABLE_ASSUMPTION_SET_1" localSheetId="51">'x-701'!$B$21</definedName>
    <definedName name="TABLE_ASSUMPTION_SET_1" localSheetId="52">'x-702'!$B$21</definedName>
    <definedName name="TABLE_ASSUMPTION_SET_1" localSheetId="53">'x-703'!$B$21</definedName>
    <definedName name="TABLE_ASSUMPTION_SET_1" localSheetId="54">'x-704'!$B$21</definedName>
    <definedName name="TABLE_ASSUMPTION_SET_1" localSheetId="55">'x-705'!$B$21</definedName>
    <definedName name="TABLE_ASSUMPTION_SET_1" localSheetId="56">'x-706'!$B$21</definedName>
    <definedName name="TABLE_ASSUMPTION_SET_1" localSheetId="57">'x-707'!$B$21</definedName>
    <definedName name="TABLE_ASSUMPTION_SET_1" localSheetId="58">'x-708'!$B$21</definedName>
    <definedName name="TABLE_ASSUMPTION_SET_1" localSheetId="59">'x-711'!$B$21</definedName>
    <definedName name="TABLE_ASSUMPTION_SET_1" localSheetId="60">'x-712'!$B$21</definedName>
    <definedName name="TABLE_ASSUMPTION_SET_1" localSheetId="61">'x-713'!$B$21</definedName>
    <definedName name="TABLE_ASSUMPTION_SET_1" localSheetId="62">'x-714'!$B$21</definedName>
    <definedName name="TABLE_ASSUMPTION_SET_1" localSheetId="63">'x-715'!$B$21</definedName>
    <definedName name="TABLE_ASSUMPTION_SET_1" localSheetId="64">'x-716'!$B$21</definedName>
    <definedName name="TABLE_ASSUMPTION_SET_1" localSheetId="65">'x-717'!$B$21</definedName>
    <definedName name="TABLE_ASSUMPTION_SET_1" localSheetId="66">'x-718'!$B$21</definedName>
    <definedName name="TABLE_ASSUMPTION_SET_1" localSheetId="67">'x-719'!$B$21</definedName>
    <definedName name="TABLE_ASSUMPTION_SET_1" localSheetId="68">'x-720'!$B$21</definedName>
    <definedName name="TABLE_ASSUMPTION_SET_1" localSheetId="69">'x-801'!$B$21</definedName>
    <definedName name="TABLE_ASSUMPTION_SET_1" localSheetId="70">'x-802'!$B$21</definedName>
    <definedName name="TABLE_ASSUMPTION_SET_1" localSheetId="71">'x-803'!$B$21</definedName>
    <definedName name="TABLE_ASSUMPTION_SET_1" localSheetId="72">'x-804'!$B$21</definedName>
    <definedName name="TABLE_ASSUMPTION_SET_1" localSheetId="73">'x-805'!$B$21</definedName>
    <definedName name="TABLE_ASSUMPTION_SET_1" localSheetId="74">'x-806'!$B$21</definedName>
    <definedName name="TABLE_ASSUMPTION_SET_1" localSheetId="75">'x-template'!$B$21</definedName>
    <definedName name="TABLE_ASSUMPTION_SET_2" localSheetId="41">'x-503'!$F$21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'x-218'!$B$7</definedName>
    <definedName name="TABLE_CLIENT_1" localSheetId="23">'x-219'!$B$7</definedName>
    <definedName name="TABLE_CLIENT_1" localSheetId="24">'x-301'!$B$7</definedName>
    <definedName name="TABLE_CLIENT_1" localSheetId="25">'x-302'!$B$7</definedName>
    <definedName name="TABLE_CLIENT_1" localSheetId="26">'x-303'!$B$7</definedName>
    <definedName name="TABLE_CLIENT_1" localSheetId="27">'x-304'!$B$7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'x-310'!$B$7</definedName>
    <definedName name="TABLE_CLIENT_1" localSheetId="33">'x-316'!$B$7</definedName>
    <definedName name="TABLE_CLIENT_1" localSheetId="34">'x-317'!$B$7</definedName>
    <definedName name="TABLE_CLIENT_1" localSheetId="35">'x-318'!$B$7</definedName>
    <definedName name="TABLE_CLIENT_1" localSheetId="36">'x-319'!$B$7</definedName>
    <definedName name="TABLE_CLIENT_1" localSheetId="37">'x-401'!$B$7</definedName>
    <definedName name="TABLE_CLIENT_1" localSheetId="38">'x-402'!$B$7</definedName>
    <definedName name="TABLE_CLIENT_1" localSheetId="39">'x-501'!$B$7</definedName>
    <definedName name="TABLE_CLIENT_1" localSheetId="40">'x-502'!$B$7</definedName>
    <definedName name="TABLE_CLIENT_1" localSheetId="41">'x-503'!$B$7</definedName>
    <definedName name="TABLE_CLIENT_1" localSheetId="42">'x-605'!$B$7</definedName>
    <definedName name="TABLE_CLIENT_1" localSheetId="43">'x-607'!$B$7</definedName>
    <definedName name="TABLE_CLIENT_1" localSheetId="44">'x-608'!$B$7</definedName>
    <definedName name="TABLE_CLIENT_1" localSheetId="45">'x-609'!$B$7</definedName>
    <definedName name="TABLE_CLIENT_1" localSheetId="46">'x-610'!$B$7</definedName>
    <definedName name="TABLE_CLIENT_1" localSheetId="47">'x-611'!$B$7</definedName>
    <definedName name="TABLE_CLIENT_1" localSheetId="48">'x-612'!$B$7</definedName>
    <definedName name="TABLE_CLIENT_1" localSheetId="49">'x-613'!$B$7</definedName>
    <definedName name="TABLE_CLIENT_1" localSheetId="50">'x-614'!$B$7</definedName>
    <definedName name="TABLE_CLIENT_1" localSheetId="51">'x-701'!$B$7</definedName>
    <definedName name="TABLE_CLIENT_1" localSheetId="52">'x-702'!$B$7</definedName>
    <definedName name="TABLE_CLIENT_1" localSheetId="53">'x-703'!$B$7</definedName>
    <definedName name="TABLE_CLIENT_1" localSheetId="54">'x-704'!$B$7</definedName>
    <definedName name="TABLE_CLIENT_1" localSheetId="55">'x-705'!$B$7</definedName>
    <definedName name="TABLE_CLIENT_1" localSheetId="56">'x-706'!$B$7</definedName>
    <definedName name="TABLE_CLIENT_1" localSheetId="57">'x-707'!$B$7</definedName>
    <definedName name="TABLE_CLIENT_1" localSheetId="58">'x-708'!$B$7</definedName>
    <definedName name="TABLE_CLIENT_1" localSheetId="59">'x-711'!$B$7</definedName>
    <definedName name="TABLE_CLIENT_1" localSheetId="60">'x-712'!$B$7</definedName>
    <definedName name="TABLE_CLIENT_1" localSheetId="61">'x-713'!$B$7</definedName>
    <definedName name="TABLE_CLIENT_1" localSheetId="62">'x-714'!$B$7</definedName>
    <definedName name="TABLE_CLIENT_1" localSheetId="63">'x-715'!$B$7</definedName>
    <definedName name="TABLE_CLIENT_1" localSheetId="64">'x-716'!$B$7</definedName>
    <definedName name="TABLE_CLIENT_1" localSheetId="65">'x-717'!$B$7</definedName>
    <definedName name="TABLE_CLIENT_1" localSheetId="66">'x-718'!$B$7</definedName>
    <definedName name="TABLE_CLIENT_1" localSheetId="67">'x-719'!$B$7</definedName>
    <definedName name="TABLE_CLIENT_1" localSheetId="68">'x-720'!$B$7</definedName>
    <definedName name="TABLE_CLIENT_1" localSheetId="69">'x-801'!$B$7</definedName>
    <definedName name="TABLE_CLIENT_1" localSheetId="70">'x-802'!$B$7</definedName>
    <definedName name="TABLE_CLIENT_1" localSheetId="71">'x-803'!$B$7</definedName>
    <definedName name="TABLE_CLIENT_1" localSheetId="72">'x-804'!$B$7</definedName>
    <definedName name="TABLE_CLIENT_1" localSheetId="73">'x-805'!$B$7</definedName>
    <definedName name="TABLE_CLIENT_1" localSheetId="74">'x-806'!$B$7</definedName>
    <definedName name="TABLE_CLIENT_1" localSheetId="75">'x-template'!$B$7</definedName>
    <definedName name="TABLE_CLIENT_2" localSheetId="41">'x-503'!$F$7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'x-218'!$B$19</definedName>
    <definedName name="TABLE_DATE_IMPLEMENTED_1" localSheetId="23">'x-219'!$B$19</definedName>
    <definedName name="TABLE_DATE_IMPLEMENTED_1" localSheetId="24">'x-301'!$B$19</definedName>
    <definedName name="TABLE_DATE_IMPLEMENTED_1" localSheetId="25">'x-302'!$B$19</definedName>
    <definedName name="TABLE_DATE_IMPLEMENTED_1" localSheetId="26">'x-303'!$B$19</definedName>
    <definedName name="TABLE_DATE_IMPLEMENTED_1" localSheetId="27">'x-304'!$B$19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'x-310'!$B$19</definedName>
    <definedName name="TABLE_DATE_IMPLEMENTED_1" localSheetId="33">'x-316'!$B$19</definedName>
    <definedName name="TABLE_DATE_IMPLEMENTED_1" localSheetId="34">'x-317'!$B$19</definedName>
    <definedName name="TABLE_DATE_IMPLEMENTED_1" localSheetId="35">'x-318'!$B$19</definedName>
    <definedName name="TABLE_DATE_IMPLEMENTED_1" localSheetId="36">'x-319'!$B$19</definedName>
    <definedName name="TABLE_DATE_IMPLEMENTED_1" localSheetId="37">'x-401'!$B$19</definedName>
    <definedName name="TABLE_DATE_IMPLEMENTED_1" localSheetId="38">'x-402'!$B$19</definedName>
    <definedName name="TABLE_DATE_IMPLEMENTED_1" localSheetId="39">'x-501'!$B$19</definedName>
    <definedName name="TABLE_DATE_IMPLEMENTED_1" localSheetId="40">'x-502'!$B$19</definedName>
    <definedName name="TABLE_DATE_IMPLEMENTED_1" localSheetId="41">'x-503'!$B$19</definedName>
    <definedName name="TABLE_DATE_IMPLEMENTED_1" localSheetId="42">'x-605'!$B$19</definedName>
    <definedName name="TABLE_DATE_IMPLEMENTED_1" localSheetId="43">'x-607'!$B$19</definedName>
    <definedName name="TABLE_DATE_IMPLEMENTED_1" localSheetId="44">'x-608'!$B$19</definedName>
    <definedName name="TABLE_DATE_IMPLEMENTED_1" localSheetId="45">'x-609'!$B$19</definedName>
    <definedName name="TABLE_DATE_IMPLEMENTED_1" localSheetId="46">'x-610'!$B$19</definedName>
    <definedName name="TABLE_DATE_IMPLEMENTED_1" localSheetId="47">'x-611'!$B$19</definedName>
    <definedName name="TABLE_DATE_IMPLEMENTED_1" localSheetId="48">'x-612'!$B$19</definedName>
    <definedName name="TABLE_DATE_IMPLEMENTED_1" localSheetId="49">'x-613'!$B$19</definedName>
    <definedName name="TABLE_DATE_IMPLEMENTED_1" localSheetId="50">'x-614'!$B$19</definedName>
    <definedName name="TABLE_DATE_IMPLEMENTED_1" localSheetId="51">'x-701'!$B$19</definedName>
    <definedName name="TABLE_DATE_IMPLEMENTED_1" localSheetId="52">'x-702'!$B$19</definedName>
    <definedName name="TABLE_DATE_IMPLEMENTED_1" localSheetId="53">'x-703'!$B$19</definedName>
    <definedName name="TABLE_DATE_IMPLEMENTED_1" localSheetId="54">'x-704'!$B$19</definedName>
    <definedName name="TABLE_DATE_IMPLEMENTED_1" localSheetId="55">'x-705'!$B$19</definedName>
    <definedName name="TABLE_DATE_IMPLEMENTED_1" localSheetId="56">'x-706'!$B$19</definedName>
    <definedName name="TABLE_DATE_IMPLEMENTED_1" localSheetId="57">'x-707'!$B$19</definedName>
    <definedName name="TABLE_DATE_IMPLEMENTED_1" localSheetId="58">'x-708'!$B$19</definedName>
    <definedName name="TABLE_DATE_IMPLEMENTED_1" localSheetId="59">'x-711'!$B$19</definedName>
    <definedName name="TABLE_DATE_IMPLEMENTED_1" localSheetId="60">'x-712'!$B$19</definedName>
    <definedName name="TABLE_DATE_IMPLEMENTED_1" localSheetId="61">'x-713'!$B$19</definedName>
    <definedName name="TABLE_DATE_IMPLEMENTED_1" localSheetId="62">'x-714'!$B$19</definedName>
    <definedName name="TABLE_DATE_IMPLEMENTED_1" localSheetId="63">'x-715'!$B$19</definedName>
    <definedName name="TABLE_DATE_IMPLEMENTED_1" localSheetId="64">'x-716'!$B$19</definedName>
    <definedName name="TABLE_DATE_IMPLEMENTED_1" localSheetId="65">'x-717'!$B$19</definedName>
    <definedName name="TABLE_DATE_IMPLEMENTED_1" localSheetId="66">'x-718'!$B$19</definedName>
    <definedName name="TABLE_DATE_IMPLEMENTED_1" localSheetId="67">'x-719'!$B$19</definedName>
    <definedName name="TABLE_DATE_IMPLEMENTED_1" localSheetId="68">'x-720'!$B$19</definedName>
    <definedName name="TABLE_DATE_IMPLEMENTED_1" localSheetId="69">'x-801'!$B$19</definedName>
    <definedName name="TABLE_DATE_IMPLEMENTED_1" localSheetId="70">'x-802'!$B$19</definedName>
    <definedName name="TABLE_DATE_IMPLEMENTED_1" localSheetId="71">'x-803'!$B$19</definedName>
    <definedName name="TABLE_DATE_IMPLEMENTED_1" localSheetId="72">'x-804'!$B$19</definedName>
    <definedName name="TABLE_DATE_IMPLEMENTED_1" localSheetId="73">'x-805'!$B$19</definedName>
    <definedName name="TABLE_DATE_IMPLEMENTED_1" localSheetId="74">'x-806'!$B$19</definedName>
    <definedName name="TABLE_DATE_IMPLEMENTED_1" localSheetId="75">'x-template'!$B$19</definedName>
    <definedName name="TABLE_DATE_IMPLEMENTED_2" localSheetId="41">'x-503'!$F$19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'x-218'!$B$18</definedName>
    <definedName name="TABLE_DATE_ISSUED_1" localSheetId="23">'x-219'!$B$18</definedName>
    <definedName name="TABLE_DATE_ISSUED_1" localSheetId="24">'x-301'!$B$18</definedName>
    <definedName name="TABLE_DATE_ISSUED_1" localSheetId="25">'x-302'!$B$18</definedName>
    <definedName name="TABLE_DATE_ISSUED_1" localSheetId="26">'x-303'!$B$18</definedName>
    <definedName name="TABLE_DATE_ISSUED_1" localSheetId="27">'x-304'!$B$18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'x-310'!$B$18</definedName>
    <definedName name="TABLE_DATE_ISSUED_1" localSheetId="33">'x-316'!$B$18</definedName>
    <definedName name="TABLE_DATE_ISSUED_1" localSheetId="34">'x-317'!$B$18</definedName>
    <definedName name="TABLE_DATE_ISSUED_1" localSheetId="35">'x-318'!$B$18</definedName>
    <definedName name="TABLE_DATE_ISSUED_1" localSheetId="36">'x-319'!$B$18</definedName>
    <definedName name="TABLE_DATE_ISSUED_1" localSheetId="37">'x-401'!$B$18</definedName>
    <definedName name="TABLE_DATE_ISSUED_1" localSheetId="38">'x-402'!$B$18</definedName>
    <definedName name="TABLE_DATE_ISSUED_1" localSheetId="39">'x-501'!$B$18</definedName>
    <definedName name="TABLE_DATE_ISSUED_1" localSheetId="40">'x-502'!$B$18</definedName>
    <definedName name="TABLE_DATE_ISSUED_1" localSheetId="41">'x-503'!$B$18</definedName>
    <definedName name="TABLE_DATE_ISSUED_1" localSheetId="42">'x-605'!$B$18</definedName>
    <definedName name="TABLE_DATE_ISSUED_1" localSheetId="43">'x-607'!$B$18</definedName>
    <definedName name="TABLE_DATE_ISSUED_1" localSheetId="44">'x-608'!$B$18</definedName>
    <definedName name="TABLE_DATE_ISSUED_1" localSheetId="45">'x-609'!$B$18</definedName>
    <definedName name="TABLE_DATE_ISSUED_1" localSheetId="46">'x-610'!$B$18</definedName>
    <definedName name="TABLE_DATE_ISSUED_1" localSheetId="47">'x-611'!$B$18</definedName>
    <definedName name="TABLE_DATE_ISSUED_1" localSheetId="48">'x-612'!$B$18</definedName>
    <definedName name="TABLE_DATE_ISSUED_1" localSheetId="49">'x-613'!$B$18</definedName>
    <definedName name="TABLE_DATE_ISSUED_1" localSheetId="50">'x-614'!$B$18</definedName>
    <definedName name="TABLE_DATE_ISSUED_1" localSheetId="51">'x-701'!$B$18</definedName>
    <definedName name="TABLE_DATE_ISSUED_1" localSheetId="52">'x-702'!$B$18</definedName>
    <definedName name="TABLE_DATE_ISSUED_1" localSheetId="53">'x-703'!$B$18</definedName>
    <definedName name="TABLE_DATE_ISSUED_1" localSheetId="54">'x-704'!$B$18</definedName>
    <definedName name="TABLE_DATE_ISSUED_1" localSheetId="55">'x-705'!$B$18</definedName>
    <definedName name="TABLE_DATE_ISSUED_1" localSheetId="56">'x-706'!$B$18</definedName>
    <definedName name="TABLE_DATE_ISSUED_1" localSheetId="57">'x-707'!$B$18</definedName>
    <definedName name="TABLE_DATE_ISSUED_1" localSheetId="58">'x-708'!$B$18</definedName>
    <definedName name="TABLE_DATE_ISSUED_1" localSheetId="59">'x-711'!$B$18</definedName>
    <definedName name="TABLE_DATE_ISSUED_1" localSheetId="60">'x-712'!$B$18</definedName>
    <definedName name="TABLE_DATE_ISSUED_1" localSheetId="61">'x-713'!$B$18</definedName>
    <definedName name="TABLE_DATE_ISSUED_1" localSheetId="62">'x-714'!$B$18</definedName>
    <definedName name="TABLE_DATE_ISSUED_1" localSheetId="63">'x-715'!$B$18</definedName>
    <definedName name="TABLE_DATE_ISSUED_1" localSheetId="64">'x-716'!$B$18</definedName>
    <definedName name="TABLE_DATE_ISSUED_1" localSheetId="65">'x-717'!$B$18</definedName>
    <definedName name="TABLE_DATE_ISSUED_1" localSheetId="66">'x-718'!$B$18</definedName>
    <definedName name="TABLE_DATE_ISSUED_1" localSheetId="67">'x-719'!$B$18</definedName>
    <definedName name="TABLE_DATE_ISSUED_1" localSheetId="68">'x-720'!$B$18</definedName>
    <definedName name="TABLE_DATE_ISSUED_1" localSheetId="69">'x-801'!$B$18</definedName>
    <definedName name="TABLE_DATE_ISSUED_1" localSheetId="70">'x-802'!$B$18</definedName>
    <definedName name="TABLE_DATE_ISSUED_1" localSheetId="71">'x-803'!$B$18</definedName>
    <definedName name="TABLE_DATE_ISSUED_1" localSheetId="72">'x-804'!$B$18</definedName>
    <definedName name="TABLE_DATE_ISSUED_1" localSheetId="73">'x-805'!$B$18</definedName>
    <definedName name="TABLE_DATE_ISSUED_1" localSheetId="74">'x-806'!$B$18</definedName>
    <definedName name="TABLE_DATE_ISSUED_1" localSheetId="75">'x-template'!$B$18</definedName>
    <definedName name="TABLE_DATE_ISSUED_2" localSheetId="41">'x-503'!$F$18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'x-218'!$B$10</definedName>
    <definedName name="TABLE_DESCRIPTION_1" localSheetId="23">'x-219'!$B$10</definedName>
    <definedName name="TABLE_DESCRIPTION_1" localSheetId="24">'x-301'!$B$10</definedName>
    <definedName name="TABLE_DESCRIPTION_1" localSheetId="25">'x-302'!$B$10</definedName>
    <definedName name="TABLE_DESCRIPTION_1" localSheetId="26">'x-303'!$B$10</definedName>
    <definedName name="TABLE_DESCRIPTION_1" localSheetId="27">'x-304'!$B$10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'x-310'!$B$10</definedName>
    <definedName name="TABLE_DESCRIPTION_1" localSheetId="33">'x-316'!$B$10</definedName>
    <definedName name="TABLE_DESCRIPTION_1" localSheetId="34">'x-317'!$B$10</definedName>
    <definedName name="TABLE_DESCRIPTION_1" localSheetId="35">'x-318'!$B$10</definedName>
    <definedName name="TABLE_DESCRIPTION_1" localSheetId="36">'x-319'!$B$10</definedName>
    <definedName name="TABLE_DESCRIPTION_1" localSheetId="37">'x-401'!$B$10</definedName>
    <definedName name="TABLE_DESCRIPTION_1" localSheetId="38">'x-402'!$B$10</definedName>
    <definedName name="TABLE_DESCRIPTION_1" localSheetId="39">'x-501'!$B$10</definedName>
    <definedName name="TABLE_DESCRIPTION_1" localSheetId="40">'x-502'!$B$10</definedName>
    <definedName name="TABLE_DESCRIPTION_1" localSheetId="41">'x-503'!$B$10</definedName>
    <definedName name="TABLE_DESCRIPTION_1" localSheetId="42">'x-605'!$B$10</definedName>
    <definedName name="TABLE_DESCRIPTION_1" localSheetId="43">'x-607'!$B$10</definedName>
    <definedName name="TABLE_DESCRIPTION_1" localSheetId="44">'x-608'!$B$10</definedName>
    <definedName name="TABLE_DESCRIPTION_1" localSheetId="45">'x-609'!$B$10</definedName>
    <definedName name="TABLE_DESCRIPTION_1" localSheetId="46">'x-610'!$B$10</definedName>
    <definedName name="TABLE_DESCRIPTION_1" localSheetId="47">'x-611'!$B$10</definedName>
    <definedName name="TABLE_DESCRIPTION_1" localSheetId="48">'x-612'!$B$10</definedName>
    <definedName name="TABLE_DESCRIPTION_1" localSheetId="49">'x-613'!$B$10</definedName>
    <definedName name="TABLE_DESCRIPTION_1" localSheetId="50">'x-614'!$B$10</definedName>
    <definedName name="TABLE_DESCRIPTION_1" localSheetId="51">'x-701'!$B$10</definedName>
    <definedName name="TABLE_DESCRIPTION_1" localSheetId="52">'x-702'!$B$10</definedName>
    <definedName name="TABLE_DESCRIPTION_1" localSheetId="53">'x-703'!$B$10</definedName>
    <definedName name="TABLE_DESCRIPTION_1" localSheetId="54">'x-704'!$B$10</definedName>
    <definedName name="TABLE_DESCRIPTION_1" localSheetId="55">'x-705'!$B$10</definedName>
    <definedName name="TABLE_DESCRIPTION_1" localSheetId="56">'x-706'!$B$10</definedName>
    <definedName name="TABLE_DESCRIPTION_1" localSheetId="57">'x-707'!$B$10</definedName>
    <definedName name="TABLE_DESCRIPTION_1" localSheetId="58">'x-708'!$B$10</definedName>
    <definedName name="TABLE_DESCRIPTION_1" localSheetId="59">'x-711'!$B$10</definedName>
    <definedName name="TABLE_DESCRIPTION_1" localSheetId="60">'x-712'!$B$10</definedName>
    <definedName name="TABLE_DESCRIPTION_1" localSheetId="61">'x-713'!$B$10</definedName>
    <definedName name="TABLE_DESCRIPTION_1" localSheetId="62">'x-714'!$B$10</definedName>
    <definedName name="TABLE_DESCRIPTION_1" localSheetId="63">'x-715'!$B$10</definedName>
    <definedName name="TABLE_DESCRIPTION_1" localSheetId="64">'x-716'!$B$10</definedName>
    <definedName name="TABLE_DESCRIPTION_1" localSheetId="65">'x-717'!$B$10</definedName>
    <definedName name="TABLE_DESCRIPTION_1" localSheetId="66">'x-718'!$B$10</definedName>
    <definedName name="TABLE_DESCRIPTION_1" localSheetId="67">'x-719'!$B$10</definedName>
    <definedName name="TABLE_DESCRIPTION_1" localSheetId="68">'x-720'!$B$10</definedName>
    <definedName name="TABLE_DESCRIPTION_1" localSheetId="69">'x-801'!$B$10</definedName>
    <definedName name="TABLE_DESCRIPTION_1" localSheetId="70">'x-802'!$B$10</definedName>
    <definedName name="TABLE_DESCRIPTION_1" localSheetId="71">'x-803'!$B$10</definedName>
    <definedName name="TABLE_DESCRIPTION_1" localSheetId="72">'x-804'!$B$10</definedName>
    <definedName name="TABLE_DESCRIPTION_1" localSheetId="73">'x-805'!$B$10</definedName>
    <definedName name="TABLE_DESCRIPTION_1" localSheetId="74">'x-806'!$B$10</definedName>
    <definedName name="TABLE_DESCRIPTION_1" localSheetId="75">'x-template'!$B$10</definedName>
    <definedName name="TABLE_DESCRIPTION_2" localSheetId="41">'x-503'!$F$10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'x-218'!$B$20</definedName>
    <definedName name="TABLE_FACTOR_STATUS_1" localSheetId="23">'x-219'!$B$20</definedName>
    <definedName name="TABLE_FACTOR_STATUS_1" localSheetId="24">'x-301'!$B$20</definedName>
    <definedName name="TABLE_FACTOR_STATUS_1" localSheetId="25">'x-302'!$B$20</definedName>
    <definedName name="TABLE_FACTOR_STATUS_1" localSheetId="26">'x-303'!$B$20</definedName>
    <definedName name="TABLE_FACTOR_STATUS_1" localSheetId="27">'x-304'!$B$20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'x-310'!$B$20</definedName>
    <definedName name="TABLE_FACTOR_STATUS_1" localSheetId="33">'x-316'!$B$20</definedName>
    <definedName name="TABLE_FACTOR_STATUS_1" localSheetId="34">'x-317'!$B$20</definedName>
    <definedName name="TABLE_FACTOR_STATUS_1" localSheetId="35">'x-318'!$B$20</definedName>
    <definedName name="TABLE_FACTOR_STATUS_1" localSheetId="36">'x-319'!$B$20</definedName>
    <definedName name="TABLE_FACTOR_STATUS_1" localSheetId="37">'x-401'!$B$20</definedName>
    <definedName name="TABLE_FACTOR_STATUS_1" localSheetId="38">'x-402'!$B$20</definedName>
    <definedName name="TABLE_FACTOR_STATUS_1" localSheetId="39">'x-501'!$B$20</definedName>
    <definedName name="TABLE_FACTOR_STATUS_1" localSheetId="40">'x-502'!$B$20</definedName>
    <definedName name="TABLE_FACTOR_STATUS_1" localSheetId="41">'x-503'!$B$20</definedName>
    <definedName name="TABLE_FACTOR_STATUS_1" localSheetId="42">'x-605'!$B$20</definedName>
    <definedName name="TABLE_FACTOR_STATUS_1" localSheetId="43">'x-607'!$B$20</definedName>
    <definedName name="TABLE_FACTOR_STATUS_1" localSheetId="44">'x-608'!$B$20</definedName>
    <definedName name="TABLE_FACTOR_STATUS_1" localSheetId="45">'x-609'!$B$20</definedName>
    <definedName name="TABLE_FACTOR_STATUS_1" localSheetId="46">'x-610'!$B$20</definedName>
    <definedName name="TABLE_FACTOR_STATUS_1" localSheetId="47">'x-611'!$B$20</definedName>
    <definedName name="TABLE_FACTOR_STATUS_1" localSheetId="48">'x-612'!$B$20</definedName>
    <definedName name="TABLE_FACTOR_STATUS_1" localSheetId="49">'x-613'!$B$20</definedName>
    <definedName name="TABLE_FACTOR_STATUS_1" localSheetId="50">'x-614'!$B$20</definedName>
    <definedName name="TABLE_FACTOR_STATUS_1" localSheetId="51">'x-701'!$B$20</definedName>
    <definedName name="TABLE_FACTOR_STATUS_1" localSheetId="52">'x-702'!$B$20</definedName>
    <definedName name="TABLE_FACTOR_STATUS_1" localSheetId="53">'x-703'!$B$20</definedName>
    <definedName name="TABLE_FACTOR_STATUS_1" localSheetId="54">'x-704'!$B$20</definedName>
    <definedName name="TABLE_FACTOR_STATUS_1" localSheetId="55">'x-705'!$B$20</definedName>
    <definedName name="TABLE_FACTOR_STATUS_1" localSheetId="56">'x-706'!$B$20</definedName>
    <definedName name="TABLE_FACTOR_STATUS_1" localSheetId="57">'x-707'!$B$20</definedName>
    <definedName name="TABLE_FACTOR_STATUS_1" localSheetId="58">'x-708'!$B$20</definedName>
    <definedName name="TABLE_FACTOR_STATUS_1" localSheetId="59">'x-711'!$B$20</definedName>
    <definedName name="TABLE_FACTOR_STATUS_1" localSheetId="60">'x-712'!$B$20</definedName>
    <definedName name="TABLE_FACTOR_STATUS_1" localSheetId="61">'x-713'!$B$20</definedName>
    <definedName name="TABLE_FACTOR_STATUS_1" localSheetId="62">'x-714'!$B$20</definedName>
    <definedName name="TABLE_FACTOR_STATUS_1" localSheetId="63">'x-715'!$B$20</definedName>
    <definedName name="TABLE_FACTOR_STATUS_1" localSheetId="64">'x-716'!$B$20</definedName>
    <definedName name="TABLE_FACTOR_STATUS_1" localSheetId="65">'x-717'!$B$20</definedName>
    <definedName name="TABLE_FACTOR_STATUS_1" localSheetId="66">'x-718'!$B$20</definedName>
    <definedName name="TABLE_FACTOR_STATUS_1" localSheetId="67">'x-719'!$B$20</definedName>
    <definedName name="TABLE_FACTOR_STATUS_1" localSheetId="68">'x-720'!$B$20</definedName>
    <definedName name="TABLE_FACTOR_STATUS_1" localSheetId="69">'x-801'!$B$20</definedName>
    <definedName name="TABLE_FACTOR_STATUS_1" localSheetId="70">'x-802'!$B$20</definedName>
    <definedName name="TABLE_FACTOR_STATUS_1" localSheetId="71">'x-803'!$B$20</definedName>
    <definedName name="TABLE_FACTOR_STATUS_1" localSheetId="72">'x-804'!$B$20</definedName>
    <definedName name="TABLE_FACTOR_STATUS_1" localSheetId="73">'x-805'!$B$20</definedName>
    <definedName name="TABLE_FACTOR_STATUS_1" localSheetId="74">'x-806'!$B$20</definedName>
    <definedName name="TABLE_FACTOR_STATUS_1" localSheetId="75">'x-template'!$B$20</definedName>
    <definedName name="TABLE_FACTOR_STATUS_2" localSheetId="41">'x-503'!$F$20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'x-218'!$B$9</definedName>
    <definedName name="TABLE_FACTOR_TYPE_1" localSheetId="23">'x-219'!$B$9</definedName>
    <definedName name="TABLE_FACTOR_TYPE_1" localSheetId="24">'x-301'!$B$9</definedName>
    <definedName name="TABLE_FACTOR_TYPE_1" localSheetId="25">'x-302'!$B$9</definedName>
    <definedName name="TABLE_FACTOR_TYPE_1" localSheetId="26">'x-303'!$B$9</definedName>
    <definedName name="TABLE_FACTOR_TYPE_1" localSheetId="27">'x-304'!$B$9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'x-310'!$B$9</definedName>
    <definedName name="TABLE_FACTOR_TYPE_1" localSheetId="33">'x-316'!$B$9</definedName>
    <definedName name="TABLE_FACTOR_TYPE_1" localSheetId="34">'x-317'!$B$9</definedName>
    <definedName name="TABLE_FACTOR_TYPE_1" localSheetId="35">'x-318'!$B$9</definedName>
    <definedName name="TABLE_FACTOR_TYPE_1" localSheetId="36">'x-319'!$B$9</definedName>
    <definedName name="TABLE_FACTOR_TYPE_1" localSheetId="37">'x-401'!$B$9</definedName>
    <definedName name="TABLE_FACTOR_TYPE_1" localSheetId="38">'x-402'!$B$9</definedName>
    <definedName name="TABLE_FACTOR_TYPE_1" localSheetId="39">'x-501'!$B$9</definedName>
    <definedName name="TABLE_FACTOR_TYPE_1" localSheetId="40">'x-502'!$B$9</definedName>
    <definedName name="TABLE_FACTOR_TYPE_1" localSheetId="41">'x-503'!$B$9</definedName>
    <definedName name="TABLE_FACTOR_TYPE_1" localSheetId="42">'x-605'!$B$9</definedName>
    <definedName name="TABLE_FACTOR_TYPE_1" localSheetId="43">'x-607'!$B$9</definedName>
    <definedName name="TABLE_FACTOR_TYPE_1" localSheetId="44">'x-608'!$B$9</definedName>
    <definedName name="TABLE_FACTOR_TYPE_1" localSheetId="45">'x-609'!$B$9</definedName>
    <definedName name="TABLE_FACTOR_TYPE_1" localSheetId="46">'x-610'!$B$9</definedName>
    <definedName name="TABLE_FACTOR_TYPE_1" localSheetId="47">'x-611'!$B$9</definedName>
    <definedName name="TABLE_FACTOR_TYPE_1" localSheetId="48">'x-612'!$B$9</definedName>
    <definedName name="TABLE_FACTOR_TYPE_1" localSheetId="49">'x-613'!$B$9</definedName>
    <definedName name="TABLE_FACTOR_TYPE_1" localSheetId="50">'x-614'!$B$9</definedName>
    <definedName name="TABLE_FACTOR_TYPE_1" localSheetId="51">'x-701'!$B$9</definedName>
    <definedName name="TABLE_FACTOR_TYPE_1" localSheetId="52">'x-702'!$B$9</definedName>
    <definedName name="TABLE_FACTOR_TYPE_1" localSheetId="53">'x-703'!$B$9</definedName>
    <definedName name="TABLE_FACTOR_TYPE_1" localSheetId="54">'x-704'!$B$9</definedName>
    <definedName name="TABLE_FACTOR_TYPE_1" localSheetId="55">'x-705'!$B$9</definedName>
    <definedName name="TABLE_FACTOR_TYPE_1" localSheetId="56">'x-706'!$B$9</definedName>
    <definedName name="TABLE_FACTOR_TYPE_1" localSheetId="57">'x-707'!$B$9</definedName>
    <definedName name="TABLE_FACTOR_TYPE_1" localSheetId="58">'x-708'!$B$9</definedName>
    <definedName name="TABLE_FACTOR_TYPE_1" localSheetId="59">'x-711'!$B$9</definedName>
    <definedName name="TABLE_FACTOR_TYPE_1" localSheetId="60">'x-712'!$B$9</definedName>
    <definedName name="TABLE_FACTOR_TYPE_1" localSheetId="61">'x-713'!$B$9</definedName>
    <definedName name="TABLE_FACTOR_TYPE_1" localSheetId="62">'x-714'!$B$9</definedName>
    <definedName name="TABLE_FACTOR_TYPE_1" localSheetId="63">'x-715'!$B$9</definedName>
    <definedName name="TABLE_FACTOR_TYPE_1" localSheetId="64">'x-716'!$B$9</definedName>
    <definedName name="TABLE_FACTOR_TYPE_1" localSheetId="65">'x-717'!$B$9</definedName>
    <definedName name="TABLE_FACTOR_TYPE_1" localSheetId="66">'x-718'!$B$9</definedName>
    <definedName name="TABLE_FACTOR_TYPE_1" localSheetId="67">'x-719'!$B$9</definedName>
    <definedName name="TABLE_FACTOR_TYPE_1" localSheetId="68">'x-720'!$B$9</definedName>
    <definedName name="TABLE_FACTOR_TYPE_1" localSheetId="69">'x-801'!$B$9</definedName>
    <definedName name="TABLE_FACTOR_TYPE_1" localSheetId="70">'x-802'!$B$9</definedName>
    <definedName name="TABLE_FACTOR_TYPE_1" localSheetId="71">'x-803'!$B$9</definedName>
    <definedName name="TABLE_FACTOR_TYPE_1" localSheetId="72">'x-804'!$B$9</definedName>
    <definedName name="TABLE_FACTOR_TYPE_1" localSheetId="73">'x-805'!$B$9</definedName>
    <definedName name="TABLE_FACTOR_TYPE_1" localSheetId="74">'x-806'!$B$9</definedName>
    <definedName name="TABLE_FACTOR_TYPE_1" localSheetId="75">'x-template'!$B$9</definedName>
    <definedName name="TABLE_FACTOR_TYPE_2" localSheetId="41">'x-503'!$F$9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'x-218'!$B$11</definedName>
    <definedName name="TABLE_GENDER_1" localSheetId="23">'x-219'!$B$11</definedName>
    <definedName name="TABLE_GENDER_1" localSheetId="24">'x-301'!$B$11</definedName>
    <definedName name="TABLE_GENDER_1" localSheetId="25">'x-302'!$B$11</definedName>
    <definedName name="TABLE_GENDER_1" localSheetId="26">'x-303'!$B$11</definedName>
    <definedName name="TABLE_GENDER_1" localSheetId="27">'x-304'!$B$11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'x-310'!$B$11</definedName>
    <definedName name="TABLE_GENDER_1" localSheetId="33">'x-316'!$B$11</definedName>
    <definedName name="TABLE_GENDER_1" localSheetId="34">'x-317'!$B$11</definedName>
    <definedName name="TABLE_GENDER_1" localSheetId="35">'x-318'!$B$11</definedName>
    <definedName name="TABLE_GENDER_1" localSheetId="36">'x-319'!$B$11</definedName>
    <definedName name="TABLE_GENDER_1" localSheetId="37">'x-401'!$B$11</definedName>
    <definedName name="TABLE_GENDER_1" localSheetId="38">'x-402'!$B$11</definedName>
    <definedName name="TABLE_GENDER_1" localSheetId="39">'x-501'!$B$11</definedName>
    <definedName name="TABLE_GENDER_1" localSheetId="40">'x-502'!$B$11</definedName>
    <definedName name="TABLE_GENDER_1" localSheetId="41">'x-503'!$B$11</definedName>
    <definedName name="TABLE_GENDER_1" localSheetId="42">'x-605'!$B$11</definedName>
    <definedName name="TABLE_GENDER_1" localSheetId="43">'x-607'!$B$11</definedName>
    <definedName name="TABLE_GENDER_1" localSheetId="44">'x-608'!$B$11</definedName>
    <definedName name="TABLE_GENDER_1" localSheetId="45">'x-609'!$B$11</definedName>
    <definedName name="TABLE_GENDER_1" localSheetId="46">'x-610'!$B$11</definedName>
    <definedName name="TABLE_GENDER_1" localSheetId="47">'x-611'!$B$11</definedName>
    <definedName name="TABLE_GENDER_1" localSheetId="48">'x-612'!$B$11</definedName>
    <definedName name="TABLE_GENDER_1" localSheetId="49">'x-613'!$B$11</definedName>
    <definedName name="TABLE_GENDER_1" localSheetId="50">'x-614'!$B$11</definedName>
    <definedName name="TABLE_GENDER_1" localSheetId="51">'x-701'!$B$11</definedName>
    <definedName name="TABLE_GENDER_1" localSheetId="52">'x-702'!$B$11</definedName>
    <definedName name="TABLE_GENDER_1" localSheetId="53">'x-703'!$B$11</definedName>
    <definedName name="TABLE_GENDER_1" localSheetId="54">'x-704'!$B$11</definedName>
    <definedName name="TABLE_GENDER_1" localSheetId="55">'x-705'!$B$11</definedName>
    <definedName name="TABLE_GENDER_1" localSheetId="56">'x-706'!$B$11</definedName>
    <definedName name="TABLE_GENDER_1" localSheetId="57">'x-707'!$B$11</definedName>
    <definedName name="TABLE_GENDER_1" localSheetId="58">'x-708'!$B$11</definedName>
    <definedName name="TABLE_GENDER_1" localSheetId="59">'x-711'!$B$11</definedName>
    <definedName name="TABLE_GENDER_1" localSheetId="60">'x-712'!$B$11</definedName>
    <definedName name="TABLE_GENDER_1" localSheetId="61">'x-713'!$B$11</definedName>
    <definedName name="TABLE_GENDER_1" localSheetId="62">'x-714'!$B$11</definedName>
    <definedName name="TABLE_GENDER_1" localSheetId="63">'x-715'!$B$11</definedName>
    <definedName name="TABLE_GENDER_1" localSheetId="64">'x-716'!$B$11</definedName>
    <definedName name="TABLE_GENDER_1" localSheetId="65">'x-717'!$B$11</definedName>
    <definedName name="TABLE_GENDER_1" localSheetId="66">'x-718'!$B$11</definedName>
    <definedName name="TABLE_GENDER_1" localSheetId="67">'x-719'!$B$11</definedName>
    <definedName name="TABLE_GENDER_1" localSheetId="68">'x-720'!$B$11</definedName>
    <definedName name="TABLE_GENDER_1" localSheetId="69">'x-801'!$B$11</definedName>
    <definedName name="TABLE_GENDER_1" localSheetId="70">'x-802'!$B$11</definedName>
    <definedName name="TABLE_GENDER_1" localSheetId="71">'x-803'!$B$11</definedName>
    <definedName name="TABLE_GENDER_1" localSheetId="72">'x-804'!$B$11</definedName>
    <definedName name="TABLE_GENDER_1" localSheetId="73">'x-805'!$B$11</definedName>
    <definedName name="TABLE_GENDER_1" localSheetId="74">'x-806'!$B$11</definedName>
    <definedName name="TABLE_GENDER_1" localSheetId="75">'x-template'!$B$11</definedName>
    <definedName name="TABLE_GENDER_2" localSheetId="41">'x-503'!$F$11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'x-218'!$A$6:$B$21</definedName>
    <definedName name="TABLE_INFO_1" localSheetId="23">'x-219'!$A$6:$B$21</definedName>
    <definedName name="TABLE_INFO_1" localSheetId="24">'x-301'!$A$6:$B$21</definedName>
    <definedName name="TABLE_INFO_1" localSheetId="25">'x-302'!$A$6:$B$21</definedName>
    <definedName name="TABLE_INFO_1" localSheetId="26">'x-303'!$A$6:$B$21</definedName>
    <definedName name="TABLE_INFO_1" localSheetId="27">'x-304'!$A$6:$B$21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'x-310'!$A$6:$B$21</definedName>
    <definedName name="TABLE_INFO_1" localSheetId="33">'x-316'!$A$6:$B$21</definedName>
    <definedName name="TABLE_INFO_1" localSheetId="34">'x-317'!$A$6:$B$21</definedName>
    <definedName name="TABLE_INFO_1" localSheetId="35">'x-318'!$A$6:$B$21</definedName>
    <definedName name="TABLE_INFO_1" localSheetId="36">'x-319'!$A$6:$B$21</definedName>
    <definedName name="TABLE_INFO_1" localSheetId="37">'x-401'!$A$6:$B$21</definedName>
    <definedName name="TABLE_INFO_1" localSheetId="38">'x-402'!$A$6:$B$21</definedName>
    <definedName name="TABLE_INFO_1" localSheetId="39">'x-501'!$A$6:$B$21</definedName>
    <definedName name="TABLE_INFO_1" localSheetId="40">'x-502'!$A$6:$B$21</definedName>
    <definedName name="TABLE_INFO_1" localSheetId="41">'x-503'!$A$6:$B$21</definedName>
    <definedName name="TABLE_INFO_1" localSheetId="42">'x-605'!$A$6:$B$21</definedName>
    <definedName name="TABLE_INFO_1" localSheetId="43">'x-607'!$A$6:$B$21</definedName>
    <definedName name="TABLE_INFO_1" localSheetId="44">'x-608'!$A$6:$B$21</definedName>
    <definedName name="TABLE_INFO_1" localSheetId="45">'x-609'!$A$6:$B$21</definedName>
    <definedName name="TABLE_INFO_1" localSheetId="46">'x-610'!$A$6:$B$21</definedName>
    <definedName name="TABLE_INFO_1" localSheetId="47">'x-611'!$A$6:$B$21</definedName>
    <definedName name="TABLE_INFO_1" localSheetId="48">'x-612'!$A$6:$B$21</definedName>
    <definedName name="TABLE_INFO_1" localSheetId="49">'x-613'!$A$6:$B$21</definedName>
    <definedName name="TABLE_INFO_1" localSheetId="50">'x-614'!$A$6:$B$21</definedName>
    <definedName name="TABLE_INFO_1" localSheetId="51">'x-701'!$A$6:$B$21</definedName>
    <definedName name="TABLE_INFO_1" localSheetId="52">'x-702'!$A$6:$B$21</definedName>
    <definedName name="TABLE_INFO_1" localSheetId="53">'x-703'!$A$6:$B$21</definedName>
    <definedName name="TABLE_INFO_1" localSheetId="54">'x-704'!$A$6:$B$21</definedName>
    <definedName name="TABLE_INFO_1" localSheetId="55">'x-705'!$A$6:$B$21</definedName>
    <definedName name="TABLE_INFO_1" localSheetId="56">'x-706'!$A$6:$B$21</definedName>
    <definedName name="TABLE_INFO_1" localSheetId="57">'x-707'!$A$6:$B$21</definedName>
    <definedName name="TABLE_INFO_1" localSheetId="58">'x-708'!$A$6:$B$21</definedName>
    <definedName name="TABLE_INFO_1" localSheetId="59">'x-711'!$A$6:$B$21</definedName>
    <definedName name="TABLE_INFO_1" localSheetId="60">'x-712'!$A$6:$B$21</definedName>
    <definedName name="TABLE_INFO_1" localSheetId="61">'x-713'!$A$6:$B$21</definedName>
    <definedName name="TABLE_INFO_1" localSheetId="62">'x-714'!$A$6:$B$21</definedName>
    <definedName name="TABLE_INFO_1" localSheetId="63">'x-715'!$A$6:$B$21</definedName>
    <definedName name="TABLE_INFO_1" localSheetId="64">'x-716'!$A$6:$B$21</definedName>
    <definedName name="TABLE_INFO_1" localSheetId="65">'x-717'!$A$6:$B$21</definedName>
    <definedName name="TABLE_INFO_1" localSheetId="66">'x-718'!$A$6:$B$21</definedName>
    <definedName name="TABLE_INFO_1" localSheetId="67">'x-719'!$A$6:$B$21</definedName>
    <definedName name="TABLE_INFO_1" localSheetId="68">'x-720'!$A$6:$B$21</definedName>
    <definedName name="TABLE_INFO_1" localSheetId="69">'x-801'!$A$6:$B$21</definedName>
    <definedName name="TABLE_INFO_1" localSheetId="70">'x-802'!$A$6:$B$21</definedName>
    <definedName name="TABLE_INFO_1" localSheetId="71">'x-803'!$A$6:$B$21</definedName>
    <definedName name="TABLE_INFO_1" localSheetId="72">'x-804'!$A$6:$B$21</definedName>
    <definedName name="TABLE_INFO_1" localSheetId="73">'x-805'!$A$6:$B$21</definedName>
    <definedName name="TABLE_INFO_1" localSheetId="74">'x-806'!$A$6:$B$21</definedName>
    <definedName name="TABLE_INFO_1" localSheetId="75">'x-template'!$A$6:$B$21</definedName>
    <definedName name="TABLE_INFO_2" localSheetId="41">'x-503'!$E$6:$F$21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'x-218'!$B$15</definedName>
    <definedName name="TABLE_REFERENCE_1" localSheetId="23">'x-219'!$B$15</definedName>
    <definedName name="TABLE_REFERENCE_1" localSheetId="24">'x-301'!$B$15</definedName>
    <definedName name="TABLE_REFERENCE_1" localSheetId="25">'x-302'!$B$15</definedName>
    <definedName name="TABLE_REFERENCE_1" localSheetId="26">'x-303'!$B$15</definedName>
    <definedName name="TABLE_REFERENCE_1" localSheetId="27">'x-304'!$B$15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'x-310'!$B$15</definedName>
    <definedName name="TABLE_REFERENCE_1" localSheetId="33">'x-316'!$B$15</definedName>
    <definedName name="TABLE_REFERENCE_1" localSheetId="34">'x-317'!$B$15</definedName>
    <definedName name="TABLE_REFERENCE_1" localSheetId="35">'x-318'!$B$15</definedName>
    <definedName name="TABLE_REFERENCE_1" localSheetId="36">'x-319'!$B$15</definedName>
    <definedName name="TABLE_REFERENCE_1" localSheetId="37">'x-401'!$B$15</definedName>
    <definedName name="TABLE_REFERENCE_1" localSheetId="38">'x-402'!$B$15</definedName>
    <definedName name="TABLE_REFERENCE_1" localSheetId="39">'x-501'!$B$15</definedName>
    <definedName name="TABLE_REFERENCE_1" localSheetId="40">'x-502'!$B$15</definedName>
    <definedName name="TABLE_REFERENCE_1" localSheetId="41">'x-503'!$B$15</definedName>
    <definedName name="TABLE_REFERENCE_1" localSheetId="42">'x-605'!$B$15</definedName>
    <definedName name="TABLE_REFERENCE_1" localSheetId="43">'x-607'!$B$15</definedName>
    <definedName name="TABLE_REFERENCE_1" localSheetId="44">'x-608'!$B$15</definedName>
    <definedName name="TABLE_REFERENCE_1" localSheetId="45">'x-609'!$B$15</definedName>
    <definedName name="TABLE_REFERENCE_1" localSheetId="46">'x-610'!$B$15</definedName>
    <definedName name="TABLE_REFERENCE_1" localSheetId="47">'x-611'!$B$15</definedName>
    <definedName name="TABLE_REFERENCE_1" localSheetId="48">'x-612'!$B$15</definedName>
    <definedName name="TABLE_REFERENCE_1" localSheetId="49">'x-613'!$B$15</definedName>
    <definedName name="TABLE_REFERENCE_1" localSheetId="50">'x-614'!$B$15</definedName>
    <definedName name="TABLE_REFERENCE_1" localSheetId="51">'x-701'!$B$15</definedName>
    <definedName name="TABLE_REFERENCE_1" localSheetId="52">'x-702'!$B$15</definedName>
    <definedName name="TABLE_REFERENCE_1" localSheetId="53">'x-703'!$B$15</definedName>
    <definedName name="TABLE_REFERENCE_1" localSheetId="54">'x-704'!$B$15</definedName>
    <definedName name="TABLE_REFERENCE_1" localSheetId="55">'x-705'!$B$15</definedName>
    <definedName name="TABLE_REFERENCE_1" localSheetId="56">'x-706'!$B$15</definedName>
    <definedName name="TABLE_REFERENCE_1" localSheetId="57">'x-707'!$B$15</definedName>
    <definedName name="TABLE_REFERENCE_1" localSheetId="58">'x-708'!$B$15</definedName>
    <definedName name="TABLE_REFERENCE_1" localSheetId="59">'x-711'!$B$15</definedName>
    <definedName name="TABLE_REFERENCE_1" localSheetId="60">'x-712'!$B$15</definedName>
    <definedName name="TABLE_REFERENCE_1" localSheetId="61">'x-713'!$B$15</definedName>
    <definedName name="TABLE_REFERENCE_1" localSheetId="62">'x-714'!$B$15</definedName>
    <definedName name="TABLE_REFERENCE_1" localSheetId="63">'x-715'!$B$15</definedName>
    <definedName name="TABLE_REFERENCE_1" localSheetId="64">'x-716'!$B$15</definedName>
    <definedName name="TABLE_REFERENCE_1" localSheetId="65">'x-717'!$B$15</definedName>
    <definedName name="TABLE_REFERENCE_1" localSheetId="66">'x-718'!$B$15</definedName>
    <definedName name="TABLE_REFERENCE_1" localSheetId="67">'x-719'!$B$15</definedName>
    <definedName name="TABLE_REFERENCE_1" localSheetId="68">'x-720'!$B$15</definedName>
    <definedName name="TABLE_REFERENCE_1" localSheetId="69">'x-801'!$B$15</definedName>
    <definedName name="TABLE_REFERENCE_1" localSheetId="70">'x-802'!$B$15</definedName>
    <definedName name="TABLE_REFERENCE_1" localSheetId="71">'x-803'!$B$15</definedName>
    <definedName name="TABLE_REFERENCE_1" localSheetId="72">'x-804'!$B$15</definedName>
    <definedName name="TABLE_REFERENCE_1" localSheetId="73">'x-805'!$B$15</definedName>
    <definedName name="TABLE_REFERENCE_1" localSheetId="74">'x-806'!$B$15</definedName>
    <definedName name="TABLE_REFERENCE_1" localSheetId="75">'x-template'!$B$15</definedName>
    <definedName name="TABLE_REFERENCE_2" localSheetId="41">'x-503'!$F$15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'x-218'!$B$16</definedName>
    <definedName name="TABLE_REFERENCE_GUIDANCE_1" localSheetId="23">'x-219'!$B$16</definedName>
    <definedName name="TABLE_REFERENCE_GUIDANCE_1" localSheetId="24">'x-301'!$B$16</definedName>
    <definedName name="TABLE_REFERENCE_GUIDANCE_1" localSheetId="25">'x-302'!$B$16</definedName>
    <definedName name="TABLE_REFERENCE_GUIDANCE_1" localSheetId="26">'x-303'!$B$16</definedName>
    <definedName name="TABLE_REFERENCE_GUIDANCE_1" localSheetId="27">'x-304'!$B$16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'x-310'!$B$16</definedName>
    <definedName name="TABLE_REFERENCE_GUIDANCE_1" localSheetId="33">'x-316'!$B$16</definedName>
    <definedName name="TABLE_REFERENCE_GUIDANCE_1" localSheetId="34">'x-317'!$B$16</definedName>
    <definedName name="TABLE_REFERENCE_GUIDANCE_1" localSheetId="35">'x-318'!$B$16</definedName>
    <definedName name="TABLE_REFERENCE_GUIDANCE_1" localSheetId="36">'x-319'!$B$16</definedName>
    <definedName name="TABLE_REFERENCE_GUIDANCE_1" localSheetId="37">'x-401'!$B$16</definedName>
    <definedName name="TABLE_REFERENCE_GUIDANCE_1" localSheetId="38">'x-402'!$B$16</definedName>
    <definedName name="TABLE_REFERENCE_GUIDANCE_1" localSheetId="39">'x-501'!$B$16</definedName>
    <definedName name="TABLE_REFERENCE_GUIDANCE_1" localSheetId="40">'x-502'!$B$16</definedName>
    <definedName name="TABLE_REFERENCE_GUIDANCE_1" localSheetId="41">'x-503'!$B$16</definedName>
    <definedName name="TABLE_REFERENCE_GUIDANCE_1" localSheetId="42">'x-605'!$B$16</definedName>
    <definedName name="TABLE_REFERENCE_GUIDANCE_1" localSheetId="43">'x-607'!$B$16</definedName>
    <definedName name="TABLE_REFERENCE_GUIDANCE_1" localSheetId="44">'x-608'!$B$16</definedName>
    <definedName name="TABLE_REFERENCE_GUIDANCE_1" localSheetId="45">'x-609'!$B$16</definedName>
    <definedName name="TABLE_REFERENCE_GUIDANCE_1" localSheetId="46">'x-610'!$B$16</definedName>
    <definedName name="TABLE_REFERENCE_GUIDANCE_1" localSheetId="47">'x-611'!$B$16</definedName>
    <definedName name="TABLE_REFERENCE_GUIDANCE_1" localSheetId="48">'x-612'!$B$16</definedName>
    <definedName name="TABLE_REFERENCE_GUIDANCE_1" localSheetId="49">'x-613'!$B$16</definedName>
    <definedName name="TABLE_REFERENCE_GUIDANCE_1" localSheetId="50">'x-614'!$B$16</definedName>
    <definedName name="TABLE_REFERENCE_GUIDANCE_1" localSheetId="51">'x-701'!$B$16</definedName>
    <definedName name="TABLE_REFERENCE_GUIDANCE_1" localSheetId="52">'x-702'!$B$16</definedName>
    <definedName name="TABLE_REFERENCE_GUIDANCE_1" localSheetId="53">'x-703'!$B$16</definedName>
    <definedName name="TABLE_REFERENCE_GUIDANCE_1" localSheetId="54">'x-704'!$B$16</definedName>
    <definedName name="TABLE_REFERENCE_GUIDANCE_1" localSheetId="55">'x-705'!$B$16</definedName>
    <definedName name="TABLE_REFERENCE_GUIDANCE_1" localSheetId="56">'x-706'!$B$16</definedName>
    <definedName name="TABLE_REFERENCE_GUIDANCE_1" localSheetId="57">'x-707'!$B$16</definedName>
    <definedName name="TABLE_REFERENCE_GUIDANCE_1" localSheetId="58">'x-708'!$B$16</definedName>
    <definedName name="TABLE_REFERENCE_GUIDANCE_1" localSheetId="59">'x-711'!$B$16</definedName>
    <definedName name="TABLE_REFERENCE_GUIDANCE_1" localSheetId="60">'x-712'!$B$16</definedName>
    <definedName name="TABLE_REFERENCE_GUIDANCE_1" localSheetId="61">'x-713'!$B$16</definedName>
    <definedName name="TABLE_REFERENCE_GUIDANCE_1" localSheetId="62">'x-714'!$B$16</definedName>
    <definedName name="TABLE_REFERENCE_GUIDANCE_1" localSheetId="63">'x-715'!$B$16</definedName>
    <definedName name="TABLE_REFERENCE_GUIDANCE_1" localSheetId="64">'x-716'!$B$16</definedName>
    <definedName name="TABLE_REFERENCE_GUIDANCE_1" localSheetId="65">'x-717'!$B$16</definedName>
    <definedName name="TABLE_REFERENCE_GUIDANCE_1" localSheetId="66">'x-718'!$B$16</definedName>
    <definedName name="TABLE_REFERENCE_GUIDANCE_1" localSheetId="67">'x-719'!$B$16</definedName>
    <definedName name="TABLE_REFERENCE_GUIDANCE_1" localSheetId="68">'x-720'!$B$16</definedName>
    <definedName name="TABLE_REFERENCE_GUIDANCE_1" localSheetId="69">'x-801'!$B$16</definedName>
    <definedName name="TABLE_REFERENCE_GUIDANCE_1" localSheetId="70">'x-802'!$B$16</definedName>
    <definedName name="TABLE_REFERENCE_GUIDANCE_1" localSheetId="71">'x-803'!$B$16</definedName>
    <definedName name="TABLE_REFERENCE_GUIDANCE_1" localSheetId="72">'x-804'!$B$16</definedName>
    <definedName name="TABLE_REFERENCE_GUIDANCE_1" localSheetId="73">'x-805'!$B$16</definedName>
    <definedName name="TABLE_REFERENCE_GUIDANCE_1" localSheetId="74">'x-806'!$B$16</definedName>
    <definedName name="TABLE_REFERENCE_GUIDANCE_1" localSheetId="75">'x-template'!$B$16</definedName>
    <definedName name="TABLE_REFERENCE_GUIDANCE_2" localSheetId="41">'x-503'!$F$16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'x-218'!$B$17</definedName>
    <definedName name="TABLE_RELATED_1" localSheetId="23">'x-219'!$B$17</definedName>
    <definedName name="TABLE_RELATED_1" localSheetId="24">'x-301'!$B$17</definedName>
    <definedName name="TABLE_RELATED_1" localSheetId="25">'x-302'!$B$17</definedName>
    <definedName name="TABLE_RELATED_1" localSheetId="26">'x-303'!$B$17</definedName>
    <definedName name="TABLE_RELATED_1" localSheetId="27">'x-304'!$B$17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'x-310'!$B$17</definedName>
    <definedName name="TABLE_RELATED_1" localSheetId="33">'x-316'!$B$17</definedName>
    <definedName name="TABLE_RELATED_1" localSheetId="34">'x-317'!$B$17</definedName>
    <definedName name="TABLE_RELATED_1" localSheetId="35">'x-318'!$B$17</definedName>
    <definedName name="TABLE_RELATED_1" localSheetId="36">'x-319'!$B$17</definedName>
    <definedName name="TABLE_RELATED_1" localSheetId="37">'x-401'!$B$17</definedName>
    <definedName name="TABLE_RELATED_1" localSheetId="38">'x-402'!$B$17</definedName>
    <definedName name="TABLE_RELATED_1" localSheetId="39">'x-501'!$B$17</definedName>
    <definedName name="TABLE_RELATED_1" localSheetId="40">'x-502'!$B$17</definedName>
    <definedName name="TABLE_RELATED_1" localSheetId="41">'x-503'!$B$17</definedName>
    <definedName name="TABLE_RELATED_1" localSheetId="42">'x-605'!$B$17</definedName>
    <definedName name="TABLE_RELATED_1" localSheetId="43">'x-607'!$B$17</definedName>
    <definedName name="TABLE_RELATED_1" localSheetId="44">'x-608'!$B$17</definedName>
    <definedName name="TABLE_RELATED_1" localSheetId="45">'x-609'!$B$17</definedName>
    <definedName name="TABLE_RELATED_1" localSheetId="46">'x-610'!$B$17</definedName>
    <definedName name="TABLE_RELATED_1" localSheetId="47">'x-611'!$B$17</definedName>
    <definedName name="TABLE_RELATED_1" localSheetId="48">'x-612'!$B$17</definedName>
    <definedName name="TABLE_RELATED_1" localSheetId="49">'x-613'!$B$17</definedName>
    <definedName name="TABLE_RELATED_1" localSheetId="50">'x-614'!$B$17</definedName>
    <definedName name="TABLE_RELATED_1" localSheetId="51">'x-701'!$B$17</definedName>
    <definedName name="TABLE_RELATED_1" localSheetId="52">'x-702'!$B$17</definedName>
    <definedName name="TABLE_RELATED_1" localSheetId="53">'x-703'!$B$17</definedName>
    <definedName name="TABLE_RELATED_1" localSheetId="54">'x-704'!$B$17</definedName>
    <definedName name="TABLE_RELATED_1" localSheetId="55">'x-705'!$B$17</definedName>
    <definedName name="TABLE_RELATED_1" localSheetId="56">'x-706'!$B$17</definedName>
    <definedName name="TABLE_RELATED_1" localSheetId="57">'x-707'!$B$17</definedName>
    <definedName name="TABLE_RELATED_1" localSheetId="58">'x-708'!$B$17</definedName>
    <definedName name="TABLE_RELATED_1" localSheetId="59">'x-711'!$B$17</definedName>
    <definedName name="TABLE_RELATED_1" localSheetId="60">'x-712'!$B$17</definedName>
    <definedName name="TABLE_RELATED_1" localSheetId="61">'x-713'!$B$17</definedName>
    <definedName name="TABLE_RELATED_1" localSheetId="62">'x-714'!$B$17</definedName>
    <definedName name="TABLE_RELATED_1" localSheetId="63">'x-715'!$B$17</definedName>
    <definedName name="TABLE_RELATED_1" localSheetId="64">'x-716'!$B$17</definedName>
    <definedName name="TABLE_RELATED_1" localSheetId="65">'x-717'!$B$17</definedName>
    <definedName name="TABLE_RELATED_1" localSheetId="66">'x-718'!$B$17</definedName>
    <definedName name="TABLE_RELATED_1" localSheetId="67">'x-719'!$B$17</definedName>
    <definedName name="TABLE_RELATED_1" localSheetId="68">'x-720'!$B$17</definedName>
    <definedName name="TABLE_RELATED_1" localSheetId="69">'x-801'!$B$17</definedName>
    <definedName name="TABLE_RELATED_1" localSheetId="70">'x-802'!$B$17</definedName>
    <definedName name="TABLE_RELATED_1" localSheetId="71">'x-803'!$B$17</definedName>
    <definedName name="TABLE_RELATED_1" localSheetId="72">'x-804'!$B$17</definedName>
    <definedName name="TABLE_RELATED_1" localSheetId="73">'x-805'!$B$17</definedName>
    <definedName name="TABLE_RELATED_1" localSheetId="74">'x-806'!$B$17</definedName>
    <definedName name="TABLE_RELATED_1" localSheetId="75">'x-template'!$B$17</definedName>
    <definedName name="TABLE_RELATED_2" localSheetId="41">'x-503'!$F$17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'x-218'!$B$8</definedName>
    <definedName name="TABLE_SECTION_1" localSheetId="23">'x-219'!$B$8</definedName>
    <definedName name="TABLE_SECTION_1" localSheetId="24">'x-301'!$B$8</definedName>
    <definedName name="TABLE_SECTION_1" localSheetId="25">'x-302'!$B$8</definedName>
    <definedName name="TABLE_SECTION_1" localSheetId="26">'x-303'!$B$8</definedName>
    <definedName name="TABLE_SECTION_1" localSheetId="27">'x-304'!$B$8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'x-310'!$B$8</definedName>
    <definedName name="TABLE_SECTION_1" localSheetId="33">'x-316'!$B$8</definedName>
    <definedName name="TABLE_SECTION_1" localSheetId="34">'x-317'!$B$8</definedName>
    <definedName name="TABLE_SECTION_1" localSheetId="35">'x-318'!$B$8</definedName>
    <definedName name="TABLE_SECTION_1" localSheetId="36">'x-319'!$B$8</definedName>
    <definedName name="TABLE_SECTION_1" localSheetId="37">'x-401'!$B$8</definedName>
    <definedName name="TABLE_SECTION_1" localSheetId="38">'x-402'!$B$8</definedName>
    <definedName name="TABLE_SECTION_1" localSheetId="39">'x-501'!$B$8</definedName>
    <definedName name="TABLE_SECTION_1" localSheetId="40">'x-502'!$B$8</definedName>
    <definedName name="TABLE_SECTION_1" localSheetId="41">'x-503'!$B$8</definedName>
    <definedName name="TABLE_SECTION_1" localSheetId="42">'x-605'!$B$8</definedName>
    <definedName name="TABLE_SECTION_1" localSheetId="43">'x-607'!$B$8</definedName>
    <definedName name="TABLE_SECTION_1" localSheetId="44">'x-608'!$B$8</definedName>
    <definedName name="TABLE_SECTION_1" localSheetId="45">'x-609'!$B$8</definedName>
    <definedName name="TABLE_SECTION_1" localSheetId="46">'x-610'!$B$8</definedName>
    <definedName name="TABLE_SECTION_1" localSheetId="47">'x-611'!$B$8</definedName>
    <definedName name="TABLE_SECTION_1" localSheetId="48">'x-612'!$B$8</definedName>
    <definedName name="TABLE_SECTION_1" localSheetId="49">'x-613'!$B$8</definedName>
    <definedName name="TABLE_SECTION_1" localSheetId="50">'x-614'!$B$8</definedName>
    <definedName name="TABLE_SECTION_1" localSheetId="51">'x-701'!$B$8</definedName>
    <definedName name="TABLE_SECTION_1" localSheetId="52">'x-702'!$B$8</definedName>
    <definedName name="TABLE_SECTION_1" localSheetId="53">'x-703'!$B$8</definedName>
    <definedName name="TABLE_SECTION_1" localSheetId="54">'x-704'!$B$8</definedName>
    <definedName name="TABLE_SECTION_1" localSheetId="55">'x-705'!$B$8</definedName>
    <definedName name="TABLE_SECTION_1" localSheetId="56">'x-706'!$B$8</definedName>
    <definedName name="TABLE_SECTION_1" localSheetId="57">'x-707'!$B$8</definedName>
    <definedName name="TABLE_SECTION_1" localSheetId="58">'x-708'!$B$8</definedName>
    <definedName name="TABLE_SECTION_1" localSheetId="59">'x-711'!$B$8</definedName>
    <definedName name="TABLE_SECTION_1" localSheetId="60">'x-712'!$B$8</definedName>
    <definedName name="TABLE_SECTION_1" localSheetId="61">'x-713'!$B$8</definedName>
    <definedName name="TABLE_SECTION_1" localSheetId="62">'x-714'!$B$8</definedName>
    <definedName name="TABLE_SECTION_1" localSheetId="63">'x-715'!$B$8</definedName>
    <definedName name="TABLE_SECTION_1" localSheetId="64">'x-716'!$B$8</definedName>
    <definedName name="TABLE_SECTION_1" localSheetId="65">'x-717'!$B$8</definedName>
    <definedName name="TABLE_SECTION_1" localSheetId="66">'x-718'!$B$8</definedName>
    <definedName name="TABLE_SECTION_1" localSheetId="67">'x-719'!$B$8</definedName>
    <definedName name="TABLE_SECTION_1" localSheetId="68">'x-720'!$B$8</definedName>
    <definedName name="TABLE_SECTION_1" localSheetId="69">'x-801'!$B$8</definedName>
    <definedName name="TABLE_SECTION_1" localSheetId="70">'x-802'!$B$8</definedName>
    <definedName name="TABLE_SECTION_1" localSheetId="71">'x-803'!$B$8</definedName>
    <definedName name="TABLE_SECTION_1" localSheetId="72">'x-804'!$B$8</definedName>
    <definedName name="TABLE_SECTION_1" localSheetId="73">'x-805'!$B$8</definedName>
    <definedName name="TABLE_SECTION_1" localSheetId="74">'x-806'!$B$8</definedName>
    <definedName name="TABLE_SECTION_1" localSheetId="75">'x-template'!$B$8</definedName>
    <definedName name="TABLE_SECTION_2" localSheetId="41">'x-503'!$F$8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'x-218'!$B$13</definedName>
    <definedName name="TABLE_SECTION_NUMBER_1" localSheetId="23">'x-219'!$B$13</definedName>
    <definedName name="TABLE_SECTION_NUMBER_1" localSheetId="24">'x-301'!$B$13</definedName>
    <definedName name="TABLE_SECTION_NUMBER_1" localSheetId="25">'x-302'!$B$13</definedName>
    <definedName name="TABLE_SECTION_NUMBER_1" localSheetId="26">'x-303'!$B$13</definedName>
    <definedName name="TABLE_SECTION_NUMBER_1" localSheetId="27">'x-304'!$B$13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'x-310'!$B$13</definedName>
    <definedName name="TABLE_SECTION_NUMBER_1" localSheetId="33">'x-316'!$B$13</definedName>
    <definedName name="TABLE_SECTION_NUMBER_1" localSheetId="34">'x-317'!$B$13</definedName>
    <definedName name="TABLE_SECTION_NUMBER_1" localSheetId="35">'x-318'!$B$13</definedName>
    <definedName name="TABLE_SECTION_NUMBER_1" localSheetId="36">'x-319'!$B$13</definedName>
    <definedName name="TABLE_SECTION_NUMBER_1" localSheetId="37">'x-401'!$B$13</definedName>
    <definedName name="TABLE_SECTION_NUMBER_1" localSheetId="38">'x-402'!$B$13</definedName>
    <definedName name="TABLE_SECTION_NUMBER_1" localSheetId="39">'x-501'!$B$13</definedName>
    <definedName name="TABLE_SECTION_NUMBER_1" localSheetId="40">'x-502'!$B$13</definedName>
    <definedName name="TABLE_SECTION_NUMBER_1" localSheetId="41">'x-503'!$B$13</definedName>
    <definedName name="TABLE_SECTION_NUMBER_1" localSheetId="42">'x-605'!$B$13</definedName>
    <definedName name="TABLE_SECTION_NUMBER_1" localSheetId="43">'x-607'!$B$13</definedName>
    <definedName name="TABLE_SECTION_NUMBER_1" localSheetId="44">'x-608'!$B$13</definedName>
    <definedName name="TABLE_SECTION_NUMBER_1" localSheetId="45">'x-609'!$B$13</definedName>
    <definedName name="TABLE_SECTION_NUMBER_1" localSheetId="46">'x-610'!$B$13</definedName>
    <definedName name="TABLE_SECTION_NUMBER_1" localSheetId="47">'x-611'!$B$13</definedName>
    <definedName name="TABLE_SECTION_NUMBER_1" localSheetId="48">'x-612'!$B$13</definedName>
    <definedName name="TABLE_SECTION_NUMBER_1" localSheetId="49">'x-613'!$B$13</definedName>
    <definedName name="TABLE_SECTION_NUMBER_1" localSheetId="50">'x-614'!$B$13</definedName>
    <definedName name="TABLE_SECTION_NUMBER_1" localSheetId="51">'x-701'!$B$13</definedName>
    <definedName name="TABLE_SECTION_NUMBER_1" localSheetId="52">'x-702'!$B$13</definedName>
    <definedName name="TABLE_SECTION_NUMBER_1" localSheetId="53">'x-703'!$B$13</definedName>
    <definedName name="TABLE_SECTION_NUMBER_1" localSheetId="54">'x-704'!$B$13</definedName>
    <definedName name="TABLE_SECTION_NUMBER_1" localSheetId="55">'x-705'!$B$13</definedName>
    <definedName name="TABLE_SECTION_NUMBER_1" localSheetId="56">'x-706'!$B$13</definedName>
    <definedName name="TABLE_SECTION_NUMBER_1" localSheetId="57">'x-707'!$B$13</definedName>
    <definedName name="TABLE_SECTION_NUMBER_1" localSheetId="58">'x-708'!$B$13</definedName>
    <definedName name="TABLE_SECTION_NUMBER_1" localSheetId="59">'x-711'!$B$13</definedName>
    <definedName name="TABLE_SECTION_NUMBER_1" localSheetId="60">'x-712'!$B$13</definedName>
    <definedName name="TABLE_SECTION_NUMBER_1" localSheetId="61">'x-713'!$B$13</definedName>
    <definedName name="TABLE_SECTION_NUMBER_1" localSheetId="62">'x-714'!$B$13</definedName>
    <definedName name="TABLE_SECTION_NUMBER_1" localSheetId="63">'x-715'!$B$13</definedName>
    <definedName name="TABLE_SECTION_NUMBER_1" localSheetId="64">'x-716'!$B$13</definedName>
    <definedName name="TABLE_SECTION_NUMBER_1" localSheetId="65">'x-717'!$B$13</definedName>
    <definedName name="TABLE_SECTION_NUMBER_1" localSheetId="66">'x-718'!$B$13</definedName>
    <definedName name="TABLE_SECTION_NUMBER_1" localSheetId="67">'x-719'!$B$13</definedName>
    <definedName name="TABLE_SECTION_NUMBER_1" localSheetId="68">'x-720'!$B$13</definedName>
    <definedName name="TABLE_SECTION_NUMBER_1" localSheetId="69">'x-801'!$B$13</definedName>
    <definedName name="TABLE_SECTION_NUMBER_1" localSheetId="70">'x-802'!$B$13</definedName>
    <definedName name="TABLE_SECTION_NUMBER_1" localSheetId="71">'x-803'!$B$13</definedName>
    <definedName name="TABLE_SECTION_NUMBER_1" localSheetId="72">'x-804'!$B$13</definedName>
    <definedName name="TABLE_SECTION_NUMBER_1" localSheetId="73">'x-805'!$B$13</definedName>
    <definedName name="TABLE_SECTION_NUMBER_1" localSheetId="74">'x-806'!$B$13</definedName>
    <definedName name="TABLE_SECTION_NUMBER_1" localSheetId="75">'x-template'!$B$13</definedName>
    <definedName name="TABLE_SECTION_NUMBER_2" localSheetId="41">'x-503'!$F$13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'x-218'!$B$14</definedName>
    <definedName name="TABLE_SERIES_NUMBER_1" localSheetId="23">'x-219'!$B$14</definedName>
    <definedName name="TABLE_SERIES_NUMBER_1" localSheetId="24">'x-301'!$B$14</definedName>
    <definedName name="TABLE_SERIES_NUMBER_1" localSheetId="25">'x-302'!$B$14</definedName>
    <definedName name="TABLE_SERIES_NUMBER_1" localSheetId="26">'x-303'!$B$14</definedName>
    <definedName name="TABLE_SERIES_NUMBER_1" localSheetId="27">'x-304'!$B$14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'x-310'!$B$14</definedName>
    <definedName name="TABLE_SERIES_NUMBER_1" localSheetId="33">'x-316'!$B$14</definedName>
    <definedName name="TABLE_SERIES_NUMBER_1" localSheetId="34">'x-317'!$B$14</definedName>
    <definedName name="TABLE_SERIES_NUMBER_1" localSheetId="35">'x-318'!$B$14</definedName>
    <definedName name="TABLE_SERIES_NUMBER_1" localSheetId="36">'x-319'!$B$14</definedName>
    <definedName name="TABLE_SERIES_NUMBER_1" localSheetId="37">'x-401'!$B$14</definedName>
    <definedName name="TABLE_SERIES_NUMBER_1" localSheetId="38">'x-402'!$B$14</definedName>
    <definedName name="TABLE_SERIES_NUMBER_1" localSheetId="39">'x-501'!$B$14</definedName>
    <definedName name="TABLE_SERIES_NUMBER_1" localSheetId="40">'x-502'!$B$14</definedName>
    <definedName name="TABLE_SERIES_NUMBER_1" localSheetId="41">'x-503'!$B$14</definedName>
    <definedName name="TABLE_SERIES_NUMBER_1" localSheetId="42">'x-605'!$B$14</definedName>
    <definedName name="TABLE_SERIES_NUMBER_1" localSheetId="43">'x-607'!$B$14</definedName>
    <definedName name="TABLE_SERIES_NUMBER_1" localSheetId="44">'x-608'!$B$14</definedName>
    <definedName name="TABLE_SERIES_NUMBER_1" localSheetId="45">'x-609'!$B$14</definedName>
    <definedName name="TABLE_SERIES_NUMBER_1" localSheetId="46">'x-610'!$B$14</definedName>
    <definedName name="TABLE_SERIES_NUMBER_1" localSheetId="47">'x-611'!$B$14</definedName>
    <definedName name="TABLE_SERIES_NUMBER_1" localSheetId="48">'x-612'!$B$14</definedName>
    <definedName name="TABLE_SERIES_NUMBER_1" localSheetId="49">'x-613'!$B$14</definedName>
    <definedName name="TABLE_SERIES_NUMBER_1" localSheetId="50">'x-614'!$B$14</definedName>
    <definedName name="TABLE_SERIES_NUMBER_1" localSheetId="51">'x-701'!$B$14</definedName>
    <definedName name="TABLE_SERIES_NUMBER_1" localSheetId="52">'x-702'!$B$14</definedName>
    <definedName name="TABLE_SERIES_NUMBER_1" localSheetId="53">'x-703'!$B$14</definedName>
    <definedName name="TABLE_SERIES_NUMBER_1" localSheetId="54">'x-704'!$B$14</definedName>
    <definedName name="TABLE_SERIES_NUMBER_1" localSheetId="55">'x-705'!$B$14</definedName>
    <definedName name="TABLE_SERIES_NUMBER_1" localSheetId="56">'x-706'!$B$14</definedName>
    <definedName name="TABLE_SERIES_NUMBER_1" localSheetId="57">'x-707'!$B$14</definedName>
    <definedName name="TABLE_SERIES_NUMBER_1" localSheetId="58">'x-708'!$B$14</definedName>
    <definedName name="TABLE_SERIES_NUMBER_1" localSheetId="59">'x-711'!$B$14</definedName>
    <definedName name="TABLE_SERIES_NUMBER_1" localSheetId="60">'x-712'!$B$14</definedName>
    <definedName name="TABLE_SERIES_NUMBER_1" localSheetId="61">'x-713'!$B$14</definedName>
    <definedName name="TABLE_SERIES_NUMBER_1" localSheetId="62">'x-714'!$B$14</definedName>
    <definedName name="TABLE_SERIES_NUMBER_1" localSheetId="63">'x-715'!$B$14</definedName>
    <definedName name="TABLE_SERIES_NUMBER_1" localSheetId="64">'x-716'!$B$14</definedName>
    <definedName name="TABLE_SERIES_NUMBER_1" localSheetId="65">'x-717'!$B$14</definedName>
    <definedName name="TABLE_SERIES_NUMBER_1" localSheetId="66">'x-718'!$B$14</definedName>
    <definedName name="TABLE_SERIES_NUMBER_1" localSheetId="67">'x-719'!$B$14</definedName>
    <definedName name="TABLE_SERIES_NUMBER_1" localSheetId="68">'x-720'!$B$14</definedName>
    <definedName name="TABLE_SERIES_NUMBER_1" localSheetId="69">'x-801'!$B$14</definedName>
    <definedName name="TABLE_SERIES_NUMBER_1" localSheetId="70">'x-802'!$B$14</definedName>
    <definedName name="TABLE_SERIES_NUMBER_1" localSheetId="71">'x-803'!$B$14</definedName>
    <definedName name="TABLE_SERIES_NUMBER_1" localSheetId="72">'x-804'!$B$14</definedName>
    <definedName name="TABLE_SERIES_NUMBER_1" localSheetId="73">'x-805'!$B$14</definedName>
    <definedName name="TABLE_SERIES_NUMBER_1" localSheetId="74">'x-806'!$B$14</definedName>
    <definedName name="TABLE_SERIES_NUMBER_1" localSheetId="75">'x-template'!$B$14</definedName>
    <definedName name="TABLE_SERIES_NUMBER_2" localSheetId="41">'x-503'!$F$14</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9" l="1"/>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5" l="1"/>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64" l="1"/>
  <c r="B2" i="42"/>
  <c r="B2" i="80"/>
  <c r="B2" i="25"/>
  <c r="B2" i="63"/>
  <c r="B2" i="52"/>
  <c r="B2" i="41"/>
  <c r="B2" i="19"/>
  <c r="B2" i="79"/>
  <c r="B2" i="68"/>
  <c r="B2" i="35"/>
  <c r="B2" i="73"/>
  <c r="B2" i="62"/>
  <c r="B2" i="40"/>
  <c r="B2" i="29"/>
  <c r="B2" i="78"/>
  <c r="B2" i="67"/>
  <c r="B2" i="56"/>
  <c r="B2" i="45"/>
  <c r="B2" i="34"/>
  <c r="B2" i="23"/>
  <c r="B2" i="50"/>
  <c r="B2" i="39"/>
  <c r="B2" i="77"/>
  <c r="B2" i="55"/>
  <c r="B2" i="44"/>
  <c r="B2" i="33"/>
  <c r="B2" i="60"/>
  <c r="B2" i="27"/>
  <c r="B2" i="16"/>
  <c r="B2" i="43"/>
  <c r="B2" i="32"/>
  <c r="B2" i="81"/>
  <c r="B2" i="70"/>
  <c r="B2" i="59"/>
  <c r="B2" i="48"/>
  <c r="B2" i="37"/>
  <c r="B2" i="26"/>
  <c r="B2" i="75"/>
  <c r="B2" i="53"/>
  <c r="B2" i="31"/>
  <c r="B2" i="20"/>
  <c r="B2" i="69"/>
  <c r="B2" i="58"/>
  <c r="B2" i="47"/>
  <c r="B2" i="36"/>
  <c r="B2" i="85"/>
  <c r="B2" i="74"/>
  <c r="B2" i="30"/>
  <c r="B2" i="57"/>
  <c r="B2" i="46"/>
  <c r="B2" i="24"/>
  <c r="B2" i="84"/>
  <c r="B2" i="51"/>
  <c r="B2" i="18"/>
  <c r="B2" i="83"/>
  <c r="B2" i="72"/>
  <c r="B2" i="61"/>
  <c r="B2" i="28"/>
  <c r="B2" i="17"/>
  <c r="B2" i="66"/>
  <c r="B2" i="22"/>
  <c r="B2" i="82"/>
  <c r="B2" i="71"/>
  <c r="B2" i="49"/>
  <c r="B2" i="38"/>
  <c r="B2" i="76"/>
  <c r="B2" i="65"/>
  <c r="B2" i="54"/>
  <c r="B2" i="21"/>
  <c r="B2" i="14"/>
  <c r="B2" i="5"/>
  <c r="B2" i="9" l="1"/>
  <c r="B2" i="10"/>
  <c r="B2" i="7"/>
</calcChain>
</file>

<file path=xl/sharedStrings.xml><?xml version="1.0" encoding="utf-8"?>
<sst xmlns="http://schemas.openxmlformats.org/spreadsheetml/2006/main" count="5824" uniqueCount="660">
  <si>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</si>
  <si>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</si>
  <si>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</si>
  <si>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</si>
  <si>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</si>
  <si>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</si>
  <si>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</si>
  <si>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</si>
  <si>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</si>
  <si>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</si>
  <si>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</si>
  <si>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</si>
  <si>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</si>
  <si>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</si>
  <si>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</si>
  <si>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</si>
  <si>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</si>
  <si>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</si>
  <si>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</si>
  <si>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</si>
  <si>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</si>
  <si>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</si>
  <si>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</si>
  <si>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</si>
  <si>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</si>
  <si>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</si>
  <si>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</si>
  <si>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</si>
  <si>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</si>
  <si>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</si>
  <si>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</si>
  <si>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</si>
  <si>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</si>
  <si>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</si>
  <si>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</si>
  <si>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200811</t>
  </si>
  <si>
    <t>Provides the following new factor tables:</t>
  </si>
  <si>
    <t>none</t>
  </si>
  <si>
    <t>Provides the following revised factors:</t>
  </si>
  <si>
    <t>201 to 218 : updated GMP adjustment factors</t>
  </si>
  <si>
    <t>Added 14/05/2020</t>
  </si>
  <si>
    <t>806 and 806 - AVC to AP conversion factors</t>
  </si>
  <si>
    <t>Added 17/02/2020</t>
  </si>
  <si>
    <t>801 - 804 Purchase of Additional Survivor Benefits - factors for updating existing contract member contribution rates</t>
  </si>
  <si>
    <t>Amended 8/10/19</t>
  </si>
  <si>
    <t>Changed column headings for children's trivial commutation tables in sheet 503</t>
  </si>
  <si>
    <t>Added 17/9/19</t>
  </si>
  <si>
    <t>102 - Club transfer factors for immediate payment</t>
  </si>
  <si>
    <t>605, 607 to 614 - scheme pays AA and LTA factors</t>
  </si>
  <si>
    <t>Amended 19/9/17</t>
  </si>
  <si>
    <t>Tables 103 -110 corrections to Club transfer factors for members over age 65 to align with Club memorandum dated April 2019</t>
  </si>
  <si>
    <t>Added 10/9/19</t>
  </si>
  <si>
    <t>402 - late retirement</t>
  </si>
  <si>
    <t xml:space="preserve">Added 03/04/2019 </t>
  </si>
  <si>
    <t>902 and 903 - AVC to AP</t>
  </si>
  <si>
    <t>Added 27/2/19</t>
  </si>
  <si>
    <t>209 - 218 Factors for non-club transfers-in</t>
  </si>
  <si>
    <t>Added 26/2/19</t>
  </si>
  <si>
    <t>306 - 310, 501-503</t>
  </si>
  <si>
    <t>Added 12/3/19</t>
  </si>
  <si>
    <t>316-319; 401</t>
  </si>
  <si>
    <t>Added 22/3/19</t>
  </si>
  <si>
    <t>103 - 110; 707-708; 711-720</t>
  </si>
  <si>
    <t>Confirms that the following factor table is no longer required by SPPA:</t>
  </si>
  <si>
    <t>Version 2023-01</t>
  </si>
  <si>
    <t>Provides the following updated factor tables:</t>
  </si>
  <si>
    <t>x-201 to x-208, x-219, x-301 to x-310, x-316 to x-319</t>
  </si>
  <si>
    <t>Factors still to follow:</t>
  </si>
  <si>
    <t>Methodology changes:</t>
  </si>
  <si>
    <t>Date Modified:</t>
  </si>
  <si>
    <t>Version 2023-02</t>
  </si>
  <si>
    <t>x-209 to x-218, x-401, x-402</t>
  </si>
  <si>
    <t>Version 2023-03</t>
  </si>
  <si>
    <t>x-501 to x-503, x-605, x-607 to x-614</t>
  </si>
  <si>
    <t>Withdrawn factor tables:</t>
  </si>
  <si>
    <t>x-305</t>
  </si>
  <si>
    <t>Version 2023-04</t>
  </si>
  <si>
    <t>Club 2023 Tables 1&amp;2 and 3-6 (Copies of the Club factors)</t>
  </si>
  <si>
    <t>x-701 to x-708, x-711 to x-720,
x-801 to x-804,
x-805 to x-806</t>
  </si>
  <si>
    <t>x-102 to x-110 (old Club factor tables. These have been replaced by Club 2023 factor tables 1&amp;2 and 3-6)</t>
  </si>
  <si>
    <t>Version 2025-01</t>
  </si>
  <si>
    <t>Other changes:</t>
  </si>
  <si>
    <t>The key assumptions underlying the factors have been added on a separate tab called "Assumptions".</t>
  </si>
  <si>
    <t>Version 2026-01</t>
  </si>
  <si>
    <t>x-201 to x-208, x-219, x-301 to x-304, x-306 to x-310, x-316 to x-319</t>
  </si>
  <si>
    <t>Version 2026-02</t>
  </si>
  <si>
    <t>x-209 to x-218, x-401 to x-402, x-501 to x-503, x-609 to x-612, x-701 to x-708, x-711 to x-720, x-805 to x-806</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</si>
  <si>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</si>
  <si>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</si>
  <si>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</si>
  <si>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</si>
  <si>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</si>
  <si>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</si>
  <si>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</si>
  <si>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</si>
  <si>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</si>
  <si>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</si>
  <si>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</si>
  <si>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</si>
  <si>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</si>
  <si>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</si>
  <si>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</si>
  <si>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</si>
  <si>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</si>
  <si>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</si>
  <si>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</si>
  <si>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</si>
  <si>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</si>
  <si>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</si>
  <si>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</si>
  <si>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</si>
  <si>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</si>
  <si>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</si>
  <si>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</si>
  <si>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113% of S3NMA_M</t>
  </si>
  <si>
    <t>Female pensioners</t>
  </si>
  <si>
    <t>115% of S3NFA_M</t>
  </si>
  <si>
    <t>Male pensioners (ill-health)</t>
  </si>
  <si>
    <t xml:space="preserve">148% of S3IMA </t>
  </si>
  <si>
    <t>Female pensioners (ill-health)</t>
  </si>
  <si>
    <t>159% of S3IFA</t>
  </si>
  <si>
    <t>Male dependants</t>
  </si>
  <si>
    <t xml:space="preserve">110% of S3DMA </t>
  </si>
  <si>
    <t>Female dependants</t>
  </si>
  <si>
    <t>114% of S3NFA_H</t>
  </si>
  <si>
    <t>Future mortality improvements</t>
  </si>
  <si>
    <t>Based on ONS 2022 principal UK population projection</t>
  </si>
  <si>
    <t>Based on ONS 2020 principal UK population projection</t>
  </si>
  <si>
    <t>Year of use</t>
  </si>
  <si>
    <t xml:space="preserve">2028 for most factors. For factors intended to set a member contribution rate that is payable for the duration of a contract, we select a year of use that reflects the cohort of members who could use those factors </t>
  </si>
  <si>
    <t xml:space="preserve">2024 for most factors. For factors intended to set a member contribution rate that is payable for the duration of a contract, we select a year of use that reflects the cohort of members who could use those factors </t>
  </si>
  <si>
    <t>Proportion of male and female members for unisex factors</t>
  </si>
  <si>
    <t>Members: 40% male, 60% female
Dependants: 60% male, 40% female</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</si>
  <si>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</si>
  <si>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</si>
  <si>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</si>
  <si>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</si>
  <si>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</si>
  <si>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</si>
  <si>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</si>
  <si>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</si>
  <si>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</si>
  <si>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</si>
  <si>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</si>
  <si>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</si>
  <si>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</si>
  <si>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</si>
  <si>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</si>
  <si>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</si>
  <si>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</si>
  <si>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</si>
  <si>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</si>
  <si>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</si>
  <si>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</si>
  <si>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</si>
  <si>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</si>
  <si>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</si>
  <si>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</si>
  <si>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</si>
  <si>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</si>
  <si>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</si>
  <si>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</si>
  <si>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</si>
  <si>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</si>
  <si>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</si>
  <si>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</si>
  <si>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LGPS_S</t>
  </si>
  <si>
    <t>All</t>
  </si>
  <si>
    <t>CETV</t>
  </si>
  <si>
    <t>Non club transfers based on NPA 65</t>
  </si>
  <si>
    <t>Male</t>
  </si>
  <si>
    <t>Age last birthday at relevant date</t>
  </si>
  <si>
    <t>0-201</t>
  </si>
  <si>
    <t>Table NC3</t>
  </si>
  <si>
    <t>Issued</t>
  </si>
  <si>
    <t>Female</t>
  </si>
  <si>
    <t>0-202</t>
  </si>
  <si>
    <t>Table NC4</t>
  </si>
  <si>
    <t>Non club transfers based on NPA 66</t>
  </si>
  <si>
    <t>0-203</t>
  </si>
  <si>
    <t>Table NC5</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</si>
  <si>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</si>
  <si>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</si>
  <si>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</si>
  <si>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</si>
  <si>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</si>
  <si>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</si>
  <si>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</si>
  <si>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</si>
  <si>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</si>
  <si>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</si>
  <si>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</si>
  <si>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</si>
  <si>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</si>
  <si>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t>
  </si>
  <si>
    <t>0-209</t>
  </si>
  <si>
    <t>Table NM65</t>
  </si>
  <si>
    <t>0-210</t>
  </si>
  <si>
    <t>Table NF65</t>
  </si>
  <si>
    <t>Factors for non-club transfers-in based on NPA 66</t>
  </si>
  <si>
    <t>0-211</t>
  </si>
  <si>
    <t>Table NM66</t>
  </si>
  <si>
    <t>0-212</t>
  </si>
  <si>
    <t>Table NF66</t>
  </si>
  <si>
    <t>Factors for non-club transfers-in based on NPA 67</t>
  </si>
  <si>
    <t>0-213</t>
  </si>
  <si>
    <t>Table NM67</t>
  </si>
  <si>
    <t>0-214</t>
  </si>
  <si>
    <t>Table NF67</t>
  </si>
  <si>
    <t>Factors for non-club transfers-in based on NPA 68</t>
  </si>
  <si>
    <t>0-215</t>
  </si>
  <si>
    <t>Table NM68</t>
  </si>
  <si>
    <t>0-216</t>
  </si>
  <si>
    <t>Table NF68</t>
  </si>
  <si>
    <t>Factors for non-Club transfers-in over NPA</t>
  </si>
  <si>
    <t>0-217</t>
  </si>
  <si>
    <t>Table NMOverNPA</t>
  </si>
  <si>
    <t>0-218</t>
  </si>
  <si>
    <t>Table NFOverNPA</t>
  </si>
  <si>
    <t>CRA Conversion Factors - Pension and Lump Sum Conversion Factors</t>
  </si>
  <si>
    <t>Male and Female</t>
  </si>
  <si>
    <t>Relevant Period (years)</t>
  </si>
  <si>
    <t>0-219</t>
  </si>
  <si>
    <t>Table 11</t>
  </si>
  <si>
    <t>PenCE</t>
  </si>
  <si>
    <t>Pensioner cash equivalent factors on divorce - non ill health cases</t>
  </si>
  <si>
    <t>0-301</t>
  </si>
  <si>
    <t>Table 1.1</t>
  </si>
  <si>
    <t>0-302</t>
  </si>
  <si>
    <t>Table 1.2</t>
  </si>
  <si>
    <t>Ill health pensioner cash equivalent factors on divorce</t>
  </si>
  <si>
    <t>0-303</t>
  </si>
  <si>
    <t>Table 2.1</t>
  </si>
  <si>
    <t>0-304</t>
  </si>
  <si>
    <t>Table 2.2</t>
  </si>
  <si>
    <t>Pension credit</t>
  </si>
  <si>
    <t>Pension credit - Factors applicable to former spouse or civil partner below age 65 (pre 2015 transfer day)</t>
  </si>
  <si>
    <t>0-306</t>
  </si>
  <si>
    <t>Table 6.1</t>
  </si>
  <si>
    <t>0-307</t>
  </si>
  <si>
    <t>Table 6.2</t>
  </si>
  <si>
    <t>Pension credit - Factors applicable to former spouse or civil partner age 65 or above (pre 2015 transfer day)</t>
  </si>
  <si>
    <t>0-308</t>
  </si>
  <si>
    <t>Table 7.1</t>
  </si>
  <si>
    <t>0-309</t>
  </si>
  <si>
    <t>Table 7.2</t>
  </si>
  <si>
    <t>Pension credit factors applicable to the former spouse or civil partner (post 2015 transfer day)</t>
  </si>
  <si>
    <t>Unisex</t>
  </si>
  <si>
    <t>0-310</t>
  </si>
  <si>
    <t>Table 4.1</t>
  </si>
  <si>
    <t>ERF</t>
  </si>
  <si>
    <t>Pension debits - reduction to pension debits on early retirement in ill health (pre 2015 transfer day)</t>
  </si>
  <si>
    <t>Male &amp; Female</t>
  </si>
  <si>
    <t>Years Early</t>
  </si>
  <si>
    <t>0-316</t>
  </si>
  <si>
    <t>Table A</t>
  </si>
  <si>
    <t>Pension debits - reduction to pension debits on early retirement in normal health (pre 2015 transfer day)</t>
  </si>
  <si>
    <t>0-317</t>
  </si>
  <si>
    <t>Table B</t>
  </si>
  <si>
    <t>Pension debits - reduction to pension debits on early retirement in ill health (post 2015 transfer day)</t>
  </si>
  <si>
    <t>0-318</t>
  </si>
  <si>
    <t>Pension debits - reduction to pension debits on early retirement in normal health (post 2015 transfer day)</t>
  </si>
  <si>
    <t>0-319</t>
  </si>
  <si>
    <t>Early retirement - Factors to use after age 55</t>
  </si>
  <si>
    <t>0-401</t>
  </si>
  <si>
    <t>Appendix A: Table 1</t>
  </si>
  <si>
    <t>LRF</t>
  </si>
  <si>
    <t>Late retirement - increase in pension</t>
  </si>
  <si>
    <t>Years late</t>
  </si>
  <si>
    <t>0-402</t>
  </si>
  <si>
    <t>Appendix A</t>
  </si>
  <si>
    <t>Trivial commutation</t>
  </si>
  <si>
    <t>Trivial commutation - Factors for member's pension</t>
  </si>
  <si>
    <t>Member's age last birthday at the date of commutation</t>
  </si>
  <si>
    <t>0-501</t>
  </si>
  <si>
    <t>Trivial commutation - Factors for surviving adult dependant's and pension credit member's pension</t>
  </si>
  <si>
    <t>Age last birthday</t>
  </si>
  <si>
    <t>0-502</t>
  </si>
  <si>
    <t>Trivial commutation - Factors for children's pension, other than in the case of an incapacitated child, where the child is below age 16</t>
  </si>
  <si>
    <t>Age last birthday of child</t>
  </si>
  <si>
    <t>0-503A</t>
  </si>
  <si>
    <t>Table C</t>
  </si>
  <si>
    <t>Trivial commutation - Factors for children's pension, other than in the case of an incapacitated child, where the child is between 16 and 23</t>
  </si>
  <si>
    <t>Number of years expected to remain in full-time education</t>
  </si>
  <si>
    <t>0-503B</t>
  </si>
  <si>
    <t>Scheme pays AA</t>
  </si>
  <si>
    <t>Scheme pays factors based on NPA of 65</t>
  </si>
  <si>
    <t>0-605</t>
  </si>
  <si>
    <t>Table A1</t>
  </si>
  <si>
    <t>Age pensioner pension offset factors</t>
  </si>
  <si>
    <t>0-607</t>
  </si>
  <si>
    <t>Table D1</t>
  </si>
  <si>
    <t>Ill-health pensioner pension offset factors</t>
  </si>
  <si>
    <t>0-608</t>
  </si>
  <si>
    <t>Table E1</t>
  </si>
  <si>
    <t>Pre-2015</t>
  </si>
  <si>
    <t>Reduction to pension offset on ill health retirement</t>
  </si>
  <si>
    <t>Years until age 65 at date of retirement</t>
  </si>
  <si>
    <t>0-609</t>
  </si>
  <si>
    <t>Table B1</t>
  </si>
  <si>
    <t>Reduction to pension offset on retirement before age 65</t>
  </si>
  <si>
    <t>0-610</t>
  </si>
  <si>
    <t>Table B2</t>
  </si>
  <si>
    <t xml:space="preserve">Reduction to pension offset on ill health retirement </t>
  </si>
  <si>
    <t>Years until normal pension age at date of retirement</t>
  </si>
  <si>
    <t>0-611</t>
  </si>
  <si>
    <t>Reduction to pension offset in normal health retirement before NPA</t>
  </si>
  <si>
    <t>0-612</t>
  </si>
  <si>
    <t>Scheme Pays LTA</t>
  </si>
  <si>
    <t>Factors for calculating Lifetime Allowance debit (non ill-health cases)</t>
  </si>
  <si>
    <t>Age last birthday at retirement</t>
  </si>
  <si>
    <t>0-613</t>
  </si>
  <si>
    <t>Factors for calculating lifetime allowance debit (retirement in ill health)</t>
  </si>
  <si>
    <t>0-614</t>
  </si>
  <si>
    <t>Pre 2012</t>
  </si>
  <si>
    <t>Added pension</t>
  </si>
  <si>
    <t>Additional own pension – regular monthly contributions – Males (cost of purchasing £250 pa AP) - elections that commenced prior to 1 April 2012</t>
  </si>
  <si>
    <t>Age at first contribution</t>
  </si>
  <si>
    <t>0-701</t>
  </si>
  <si>
    <t>Additional own pension – regular monthly contributions – Females (cost of purchasing £250 pa AP) - elections that commenced prior to 1 April 2012</t>
  </si>
  <si>
    <t>0-702</t>
  </si>
  <si>
    <t>Additional own and dependants’ pension – regular monthly contributions – Males (cost of purchasing £250 pa AP) - elections that commenced prior to 1 April 2012</t>
  </si>
  <si>
    <t>0-703</t>
  </si>
  <si>
    <t>Additional own and dependants’ pension – regular monthly contributions – Females (cost of purchasing £250 pa AP) - elections that commenced prior to 1 April 2012</t>
  </si>
  <si>
    <t>0-704</t>
  </si>
  <si>
    <t>2012-2015</t>
  </si>
  <si>
    <t>Additional own pension - cost of purchasing £250 AP - regular monthly contributions - Males (purchase of additional pension between 1 April 2012 and 31 March 2015)</t>
  </si>
  <si>
    <t>0-705</t>
  </si>
  <si>
    <t>Additional own pension - cost of purchasing £250 AP - regular monthly contributions - Females (purchase of additional pension between 1 April 2012 and 31 March 2015)</t>
  </si>
  <si>
    <t>0-706</t>
  </si>
  <si>
    <t>Table D</t>
  </si>
  <si>
    <t>Additional own and dependant's pension - cost of purchasing £250 AP - regular monthly contributions - Males (purchase of additional pension between 1 April 2012 and 31 March 2015)</t>
  </si>
  <si>
    <t>0-707</t>
  </si>
  <si>
    <t>Table E</t>
  </si>
  <si>
    <t>Additional own and dependant's pension - cost of purchasing £250 AP - regular monthly contributions - Females (purchase of additional pension between 1 April 2012 and 31 March 2015)</t>
  </si>
  <si>
    <t>0-708</t>
  </si>
  <si>
    <t>Table F</t>
  </si>
  <si>
    <t>Post 2015</t>
  </si>
  <si>
    <t>Additional pension - lump sum contributions - Males (Purchased on or after 1 April 2015)</t>
  </si>
  <si>
    <t>Age at Payment</t>
  </si>
  <si>
    <t>0-711</t>
  </si>
  <si>
    <t>Additional pension - lump sum contributions - Females (Purchased on or after 1 April 2015)</t>
  </si>
  <si>
    <t>0-712</t>
  </si>
  <si>
    <t>Additional pension - Regular monthly contributions - Males with NPA 65 (purchase of additional pension after 1 April 2015)</t>
  </si>
  <si>
    <t>0-713</t>
  </si>
  <si>
    <t>Additional pension - Regular monthly contributions - Females with NPA 65 (purchase of additional pension after 1 April 2015)</t>
  </si>
  <si>
    <t>0-714</t>
  </si>
  <si>
    <t>Additional pension - Regular monthly contributions - Males with NPA 66 (purchase of additional pension after 1 April 2015)</t>
  </si>
  <si>
    <t>0-715</t>
  </si>
  <si>
    <t>Additional pension - Regular monthly contributions - Females with NPA 66 (purchase of additional pension after 1 April 2015)</t>
  </si>
  <si>
    <t>0-716</t>
  </si>
  <si>
    <t>Additional pension - Regular monthly contributions - Males with NPA 67 (purchase of additional pension after 1 April 2015)</t>
  </si>
  <si>
    <t>0-717</t>
  </si>
  <si>
    <t>Table G</t>
  </si>
  <si>
    <t>Additional pension - Regular monthly contributions - Females with NPA 67 (purchase of additional pension after 1 April 2015)</t>
  </si>
  <si>
    <t>0-718</t>
  </si>
  <si>
    <t>Table H</t>
  </si>
  <si>
    <t>Additional pension - Regular monthly contributions - Males with NPA 68 (purchase of additional pension after 1 April 2015)</t>
  </si>
  <si>
    <t>0-719</t>
  </si>
  <si>
    <t>Table I</t>
  </si>
  <si>
    <t>Additional pension - Regular monthly contributions - Females with NPA 68 (purchase of additional pension after 1 April 2015)</t>
  </si>
  <si>
    <t>0-720</t>
  </si>
  <si>
    <t>Table J</t>
  </si>
  <si>
    <t>Additional survivor benefits</t>
  </si>
  <si>
    <t>Cost of one year’s additional survivor benefits - Additional survivor benefit contribution rate - cost expressed as a percentage of full time equivalent salary - male member with female partner</t>
  </si>
  <si>
    <t>0-801</t>
  </si>
  <si>
    <t>Cost of one year’s additional survivor benefits - Additional survivor benefit contribution rate - cost expressed as a percentage of full time equivalent salary - female member with male partner</t>
  </si>
  <si>
    <t>0-802</t>
  </si>
  <si>
    <t>Cost of one year’s additional survivor benefits - Additional survivor benefit contribution rate - cost expressed as a percentage of full time equivalent salary - male member with male partner</t>
  </si>
  <si>
    <t>0-803</t>
  </si>
  <si>
    <t>Cost of one year’s additional survivor benefits - Additional survivor benefit contribution rate - cost expressed as a percentage of full time equivalent salary - female member with female partner</t>
  </si>
  <si>
    <t>0-804</t>
  </si>
  <si>
    <t>AVC to AP</t>
  </si>
  <si>
    <t>Use of accumulated AVCs for additional pension. Amount of additional annual pension for every £100 of accumulated AVCs - retirements in normal health</t>
  </si>
  <si>
    <t xml:space="preserve">Age at date member becomes entitled to an immediate pension or, if later, the date of election under Regulation 17(6) in years and complete months </t>
  </si>
  <si>
    <t>0-805</t>
  </si>
  <si>
    <t xml:space="preserve">Table 1 </t>
  </si>
  <si>
    <t>Use of accumulated AVCs for additional pension. Amount of additional annual pension for every £100 of accumulated AVCs - retirements in ill health</t>
  </si>
  <si>
    <t>0-806</t>
  </si>
  <si>
    <t xml:space="preserve">Table 2 </t>
  </si>
  <si>
    <t>Data Item</t>
  </si>
  <si>
    <t>Factor Table Information</t>
  </si>
  <si>
    <t>Client</t>
  </si>
  <si>
    <t>Section Number</t>
  </si>
  <si>
    <t>Table Reference</t>
  </si>
  <si>
    <t>Related Factor Table Reference</t>
  </si>
  <si>
    <t>Assumption Set</t>
  </si>
  <si>
    <t>Age</t>
  </si>
  <si>
    <t>Gross pension of £1 pa</t>
  </si>
  <si>
    <t>Lump sum of £1</t>
  </si>
  <si>
    <t>Surviving partner's pension of £1 pa</t>
  </si>
  <si>
    <t>Adjustment for Pre 88 GMP of £1 pa</t>
  </si>
  <si>
    <t>Adjustment for Post 88 GMP of £1 pa</t>
  </si>
  <si>
    <t>Deduction for NI modification of £1 pa</t>
  </si>
  <si>
    <t>Adjustment for pre-88 GMP of £1 pa</t>
  </si>
  <si>
    <t>Adjustment for post-88 GMP of £1 pa</t>
  </si>
  <si>
    <t xml:space="preserve">Personal Pension (Male) </t>
  </si>
  <si>
    <t>Personal Pension (Female)</t>
  </si>
  <si>
    <t>Lump Sum (Both sexes)</t>
  </si>
  <si>
    <t>Member's pension of £1 per annum</t>
  </si>
  <si>
    <t>Surviving partner's pension of £1 per annum</t>
  </si>
  <si>
    <t>Deduction for GMP of £1 pa</t>
  </si>
  <si>
    <t xml:space="preserve">Lump sum of £1  </t>
  </si>
  <si>
    <t>Normal Pension Age of 65</t>
  </si>
  <si>
    <t>Normal Pension Age of 66</t>
  </si>
  <si>
    <t>Normal Pension Age of 67</t>
  </si>
  <si>
    <t>Normal Pension Age of 68</t>
  </si>
  <si>
    <t>Pension Reduction (%) - Males</t>
  </si>
  <si>
    <t>Pension Reduction (%) - Females</t>
  </si>
  <si>
    <t>Retirement Grant Reduction All Members %</t>
  </si>
  <si>
    <t>Pension Reduction(%) male</t>
  </si>
  <si>
    <t>Pension Reduction(%) female</t>
  </si>
  <si>
    <t>Retirement Grant Reduction (%) - All Members</t>
  </si>
  <si>
    <t>Years Late</t>
  </si>
  <si>
    <t>Pension Increase (%)</t>
  </si>
  <si>
    <t>Retirement Grant Increase (%)</t>
  </si>
  <si>
    <t>Note: A figure of X shown is applied as X%, for example if 0.0205 is shown, this is applied as 0.0205%.</t>
  </si>
  <si>
    <t>Factor to apply to Member's pension (Fac1) - Males</t>
  </si>
  <si>
    <t>Factor to apply to Dependant's pension (Fac2) - Males</t>
  </si>
  <si>
    <t>Factor to apply to Member's pension (Fac1) - Females</t>
  </si>
  <si>
    <t>Factor to apply to Dependant's pension (Fac2) - Females</t>
  </si>
  <si>
    <t>Factor to apply to whole of pension (Fac1) - Males</t>
  </si>
  <si>
    <t>Factor to apply to whole of pension (Fac1) - Females</t>
  </si>
  <si>
    <t>Factor to apply to child's pension (Fac1)</t>
  </si>
  <si>
    <t xml:space="preserve">Factor to apply to child’s pension (Fac1) </t>
  </si>
  <si>
    <t>Normal pension age of 65</t>
  </si>
  <si>
    <t>Normal pension age of 66</t>
  </si>
  <si>
    <t>Normal pension age of 67</t>
  </si>
  <si>
    <t>Normal pension age of 68</t>
  </si>
  <si>
    <t>Male Factor</t>
  </si>
  <si>
    <t>Female Factor</t>
  </si>
  <si>
    <t>Pension Offset Reduction (%) - Males</t>
  </si>
  <si>
    <t>Pension Offset Reduction (%) - Females</t>
  </si>
  <si>
    <t>Gross pension of £1 per annum - Males</t>
  </si>
  <si>
    <t>Gross pension of £1 per annum - Females</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</si>
  <si>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</si>
  <si>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</si>
  <si>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</si>
  <si>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</si>
  <si>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</si>
  <si>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</si>
  <si>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</si>
  <si>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</si>
  <si>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</si>
  <si>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</si>
  <si>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</si>
  <si>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</si>
  <si>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</si>
  <si>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</si>
  <si>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</si>
  <si>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</si>
  <si>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</si>
  <si>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</si>
  <si>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</si>
  <si>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</si>
  <si>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</si>
  <si>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</si>
  <si>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</si>
  <si>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</si>
  <si>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</si>
  <si>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</si>
  <si>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</si>
  <si>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</si>
  <si>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</si>
  <si>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</si>
  <si>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</si>
  <si>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</si>
  <si>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</si>
  <si>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</si>
  <si>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</si>
  <si>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</si>
  <si>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</si>
  <si>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</si>
  <si>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</si>
  <si>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</si>
  <si>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</si>
  <si>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</si>
  <si>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</si>
  <si>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</si>
  <si>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</si>
  <si>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</si>
  <si>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</si>
  <si>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</si>
  <si>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 for an increase in pension of £100 a year - NPA 65</t>
  </si>
  <si>
    <t>Lump sum contribution (£) for an increase in pension of £100 a year - NPA 66</t>
  </si>
  <si>
    <t>Lump sum contribution (£) for an increase in pension of £100 a year - NPA 67</t>
  </si>
  <si>
    <t>Lump sum contribution (£)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</si>
  <si>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</si>
  <si>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</si>
  <si>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</si>
  <si>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</si>
  <si>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</si>
  <si>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</si>
  <si>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</si>
  <si>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</si>
  <si>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</si>
  <si>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</si>
  <si>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</si>
  <si>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</si>
  <si>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</si>
  <si>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</si>
  <si>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</si>
  <si>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</si>
  <si>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</si>
  <si>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</si>
  <si>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</si>
  <si>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</si>
  <si>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</si>
  <si>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</si>
  <si>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</si>
  <si>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</si>
  <si>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</si>
  <si>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</si>
  <si>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</si>
  <si>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</si>
  <si>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</si>
  <si>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</si>
  <si>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</si>
  <si>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</si>
  <si>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</si>
  <si>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</si>
  <si>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</si>
  <si>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</si>
  <si>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</si>
  <si>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</si>
  <si>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</si>
  <si>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</si>
  <si>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</si>
  <si>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</si>
  <si>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</si>
  <si>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</si>
  <si>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</si>
  <si>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</si>
  <si>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</si>
  <si>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</si>
  <si>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</si>
  <si>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</si>
  <si>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</si>
  <si>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</si>
  <si>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</si>
  <si>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</si>
  <si>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</si>
  <si>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</si>
  <si>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</si>
  <si>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</si>
  <si>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</si>
  <si>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</si>
  <si>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</si>
  <si>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</si>
  <si>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</si>
  <si>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</si>
  <si>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</si>
  <si>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</si>
  <si>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</si>
  <si>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</si>
  <si>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</si>
  <si>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</si>
  <si>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</si>
  <si>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</si>
  <si>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</si>
  <si>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</si>
  <si>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</si>
  <si>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</si>
  <si>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</si>
  <si>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</si>
  <si>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</si>
  <si>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</si>
  <si>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
  </si>
  <si>
    <t>Pension (£) for member if bought with dependants' benefits</t>
  </si>
  <si>
    <t>Pension (£) for member only</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</si>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</sst>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36"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b/>
      <sz val="10"/>
      <color rgb="FF808080"/>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1">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Fill="1"/>
    <xf numFmtId="0" fontId="0" fillId="0" borderId="0" xfId="0" applyFill="1" applyAlignment="1">
      <alignment wrapText="1"/>
    </xf>
    <xf numFmtId="0" fontId="0" fillId="0" borderId="0" xfId="0"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0"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0" fontId="29" fillId="0" borderId="0" xfId="0" applyFont="1" applyFill="1" applyAlignment="1"/>
    <xf numFmtId="14" fontId="29" fillId="0" borderId="0" xfId="0" applyNumberFormat="1" applyFont="1" applyFill="1" applyAlignment="1"/>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 fontId="31" fillId="0" borderId="0" xfId="0"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0" fontId="0" fillId="0" borderId="0" xfId="0" applyFill="1" applyAlignment="1">
      <alignment horizontal="centerContinuous"/>
    </xf>
    <xf numFmtId="0" fontId="35" fillId="0" borderId="0" xfId="0" applyFont="1" applyFill="1" applyAlignment="1"/>
    <xf numFmtId="0" fontId="29" fillId="0" borderId="0" xfId="0" applyFont="1" applyFill="1" applyAlignment="1">
      <alignment wrapText="1"/>
    </xf>
    <xf numFmtId="1" fontId="32" fillId="0" borderId="0" xfId="0" applyNumberFormat="1" applyFont="1" applyAlignment="1">
      <alignment horizontal="center" vertical="center" wrapText="1"/>
    </xf>
    <xf numFmtId="0" fontId="33" fillId="0" borderId="0" xfId="0" applyFont="1" applyAlignment="1">
      <alignment horizontal="center" vertical="center"/>
    </xf>
    <xf numFmtId="164" fontId="33" fillId="0" borderId="0" xfId="0" applyNumberFormat="1" applyFont="1" applyAlignment="1">
      <alignment horizontal="center" vertical="center"/>
    </xf>
    <xf numFmtId="1" fontId="0" fillId="0" borderId="0" xfId="0" applyNumberFormat="1" applyFill="1" applyAlignment="1">
      <alignment horizontal="center"/>
    </xf>
    <xf numFmtId="14" fontId="33" fillId="0" borderId="0" xfId="0" applyNumberFormat="1" applyFont="1" applyAlignment="1">
      <alignment vertical="center" wrapText="1"/>
    </xf>
    <xf numFmtId="165" fontId="33" fillId="0" borderId="0" xfId="0" applyNumberFormat="1" applyFont="1"/>
    <xf numFmtId="164" fontId="0" fillId="0" borderId="0" xfId="0" applyNumberFormat="1"/>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799">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6"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6"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4" defaultTableStyle="factors_info_tables" defaultPivotStyle="PivotStyleLight16">
    <tableStyle name="factors_info_tables" pivot="0" count="6" xr9:uid="{937D02E8-1A60-4466-B749-97D521449642}">
      <tableStyleElement type="wholeTable" dxfId="798"/>
      <tableStyleElement type="headerRow" dxfId="797"/>
      <tableStyleElement type="totalRow" dxfId="796"/>
      <tableStyleElement type="firstColumn" dxfId="795"/>
      <tableStyleElement type="lastColumn" dxfId="794"/>
      <tableStyleElement type="firstRowStripe" dxfId="793"/>
    </tableStyle>
    <tableStyle name="factors_info_tables 2" pivot="0" count="7" xr9:uid="{3FCF1831-2057-4FA5-9F11-ED5E630FE351}">
      <tableStyleElement type="wholeTable" dxfId="792"/>
      <tableStyleElement type="headerRow" dxfId="791"/>
      <tableStyleElement type="totalRow" dxfId="790"/>
      <tableStyleElement type="firstColumn" dxfId="789"/>
      <tableStyleElement type="lastColumn" dxfId="788"/>
      <tableStyleElement type="firstRowStripe" dxfId="787"/>
      <tableStyleElement type="secondRowStripe" dxfId="786"/>
    </tableStyle>
    <tableStyle name="factors_info_tables 3" pivot="0" count="7" xr9:uid="{39DB726C-0CD4-49AF-958B-C4D53F7E1787}">
      <tableStyleElement type="wholeTable" dxfId="785"/>
      <tableStyleElement type="headerRow" dxfId="784"/>
      <tableStyleElement type="totalRow" dxfId="783"/>
      <tableStyleElement type="firstColumn" dxfId="782"/>
      <tableStyleElement type="lastColumn" dxfId="781"/>
      <tableStyleElement type="firstRowStripe" dxfId="780"/>
      <tableStyleElement type="secondRowStripe" dxfId="779"/>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8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760" dataDxfId="759">
  <autoFilter ref="A6:C36" xr:uid="{5867D1E3-03AB-4746-8B71-91C0E9F37CC6}"/>
  <tableColumns count="3">
    <tableColumn id="1" xr3:uid="{A0123B3F-DD51-4E80-AF96-8EE75733E5DE}" name="Assumptions underlying factors" dataDxfId="758"/>
    <tableColumn id="2" xr3:uid="{364EC9BF-E51C-4E91-BFDB-864F1F09D986}" name="2026 factor review set" dataDxfId="757"/>
    <tableColumn id="3" xr3:uid="{5BB598A0-04CA-466B-B3CD-3613DDBE97F5}" name="2023 factor review set" dataDxfId="756"/>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A78E18-F884-4F3C-8A19-08DD2136880D}" name="x_208_template_table_1" displayName="x_208_template_table_1" ref="A6:B21" totalsRowShown="0">
  <autoFilter ref="A6:B21" xr:uid="{C725761B-DC0A-4807-ABBB-1B10DF3821F0}">
    <filterColumn colId="0" hiddenButton="1"/>
    <filterColumn colId="1" hiddenButton="1"/>
  </autoFilter>
  <tableColumns count="2">
    <tableColumn id="1" xr3:uid="{69E1EBE7-DF65-4C7D-AC31-A74681897195}" name="Data Item" dataDxfId="741"/>
    <tableColumn id="2" xr3:uid="{4F85A039-DD1B-47C1-8A75-F2A72231DD89}" name="Factor Table Information" dataDxfId="740"/>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87A9C32-D30A-45EE-94BA-E5179D450B05}" name="x_209_template_table_1" displayName="x_209_template_table_1" ref="A6:B21" totalsRowShown="0">
  <autoFilter ref="A6:B21" xr:uid="{C725761B-DC0A-4807-ABBB-1B10DF3821F0}">
    <filterColumn colId="0" hiddenButton="1"/>
    <filterColumn colId="1" hiddenButton="1"/>
  </autoFilter>
  <tableColumns count="2">
    <tableColumn id="1" xr3:uid="{A1956E8E-3A95-4FDA-8D9E-37591603E7C0}" name="Data Item" dataDxfId="739"/>
    <tableColumn id="2" xr3:uid="{4A53D926-AEE9-474E-9E1D-DDACD9AB0D9E}" name="Factor Table Information" dataDxfId="738"/>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756F737-692A-4FC4-9F2C-102535858489}" name="x_210_template_table_1" displayName="x_210_template_table_1" ref="A6:B21" totalsRowShown="0">
  <autoFilter ref="A6:B21" xr:uid="{C725761B-DC0A-4807-ABBB-1B10DF3821F0}">
    <filterColumn colId="0" hiddenButton="1"/>
    <filterColumn colId="1" hiddenButton="1"/>
  </autoFilter>
  <tableColumns count="2">
    <tableColumn id="1" xr3:uid="{27D24547-C800-4025-8033-A33FC30B6AA1}" name="Data Item" dataDxfId="737"/>
    <tableColumn id="2" xr3:uid="{29F4D792-96C1-4617-9621-7C1E28642AAA}" name="Factor Table Information" dataDxfId="736"/>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2A27D23-C827-4F10-80FD-586F0E432794}" name="x_211_template_table_1" displayName="x_211_template_table_1" ref="A6:B21" totalsRowShown="0">
  <autoFilter ref="A6:B21" xr:uid="{C725761B-DC0A-4807-ABBB-1B10DF3821F0}">
    <filterColumn colId="0" hiddenButton="1"/>
    <filterColumn colId="1" hiddenButton="1"/>
  </autoFilter>
  <tableColumns count="2">
    <tableColumn id="1" xr3:uid="{4102E86E-57FF-46A5-8440-65CC36F09F44}" name="Data Item" dataDxfId="735"/>
    <tableColumn id="2" xr3:uid="{E32DAEC5-646D-41B4-8843-35565DF8A15D}" name="Factor Table Information" dataDxfId="734"/>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FAEFD33-4486-419C-8FFB-50111D81254F}" name="x_212_template_table_1" displayName="x_212_template_table_1" ref="A6:B21" totalsRowShown="0">
  <autoFilter ref="A6:B21" xr:uid="{C725761B-DC0A-4807-ABBB-1B10DF3821F0}">
    <filterColumn colId="0" hiddenButton="1"/>
    <filterColumn colId="1" hiddenButton="1"/>
  </autoFilter>
  <tableColumns count="2">
    <tableColumn id="1" xr3:uid="{92638707-44FA-4D6C-AB9C-0DFA5437608D}" name="Data Item" dataDxfId="733"/>
    <tableColumn id="2" xr3:uid="{86773506-1D97-4473-B37D-7B213D47EEFA}" name="Factor Table Information" dataDxfId="732"/>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EAC18F-3841-45A7-A0A0-3C87CEC37531}" name="x_213_template_table_1" displayName="x_213_template_table_1" ref="A6:B21" totalsRowShown="0">
  <autoFilter ref="A6:B21" xr:uid="{C725761B-DC0A-4807-ABBB-1B10DF3821F0}">
    <filterColumn colId="0" hiddenButton="1"/>
    <filterColumn colId="1" hiddenButton="1"/>
  </autoFilter>
  <tableColumns count="2">
    <tableColumn id="1" xr3:uid="{5B59D704-97FE-4334-9212-B86109D579B6}" name="Data Item" dataDxfId="731"/>
    <tableColumn id="2" xr3:uid="{DD4A7A6F-0F0B-4AF7-92C9-C7047601B2C4}" name="Factor Table Information" dataDxfId="730"/>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FAFF7B4-5065-448B-9144-F1F63F50FB7C}" name="x_214_template_table_1" displayName="x_214_template_table_1" ref="A6:B21" totalsRowShown="0">
  <autoFilter ref="A6:B21" xr:uid="{C725761B-DC0A-4807-ABBB-1B10DF3821F0}">
    <filterColumn colId="0" hiddenButton="1"/>
    <filterColumn colId="1" hiddenButton="1"/>
  </autoFilter>
  <tableColumns count="2">
    <tableColumn id="1" xr3:uid="{8AE8F26A-8C02-4CD0-988B-08EE34B5F755}" name="Data Item" dataDxfId="729"/>
    <tableColumn id="2" xr3:uid="{FE277BEF-9C2D-4356-A43D-6EEE8164D354}" name="Factor Table Information" dataDxfId="728"/>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7227B31-E6C2-471C-BF1B-45AB64EC9DF8}" name="x_215_template_table_1" displayName="x_215_template_table_1" ref="A6:B21" totalsRowShown="0">
  <autoFilter ref="A6:B21" xr:uid="{C725761B-DC0A-4807-ABBB-1B10DF3821F0}">
    <filterColumn colId="0" hiddenButton="1"/>
    <filterColumn colId="1" hiddenButton="1"/>
  </autoFilter>
  <tableColumns count="2">
    <tableColumn id="1" xr3:uid="{751207A2-98CA-43CE-82AD-4DF77E4F732E}" name="Data Item" dataDxfId="727"/>
    <tableColumn id="2" xr3:uid="{36C6826A-CFD9-4754-B3B6-56577F96A93F}" name="Factor Table Information" dataDxfId="726"/>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E8011A5-BE8F-4519-BB83-312D9DA28CE4}" name="x_216_template_table_1" displayName="x_216_template_table_1" ref="A6:B21" totalsRowShown="0">
  <autoFilter ref="A6:B21" xr:uid="{C725761B-DC0A-4807-ABBB-1B10DF3821F0}">
    <filterColumn colId="0" hiddenButton="1"/>
    <filterColumn colId="1" hiddenButton="1"/>
  </autoFilter>
  <tableColumns count="2">
    <tableColumn id="1" xr3:uid="{FE8388F0-18EB-4E1B-BE4F-3A9C06E670D6}" name="Data Item" dataDxfId="725"/>
    <tableColumn id="2" xr3:uid="{ECA713FB-5220-462E-BD84-608FE02C165D}" name="Factor Table Information" dataDxfId="724"/>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8006508-943B-4547-B1B5-D283344C3D45}" name="x_217_template_table_1" displayName="x_217_template_table_1" ref="A6:B21" totalsRowShown="0">
  <autoFilter ref="A6:B21" xr:uid="{C725761B-DC0A-4807-ABBB-1B10DF3821F0}">
    <filterColumn colId="0" hiddenButton="1"/>
    <filterColumn colId="1" hiddenButton="1"/>
  </autoFilter>
  <tableColumns count="2">
    <tableColumn id="1" xr3:uid="{5D548FBE-60A4-4EAE-9AA4-0BCE636E9F37}" name="Data Item" dataDxfId="723"/>
    <tableColumn id="2" xr3:uid="{E711C35F-A053-464C-81D0-D2E0A52B7788}" name="Factor Table Information" dataDxfId="722"/>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8" totalsRowShown="0" headerRowDxfId="778" dataDxfId="777">
  <autoFilter ref="A7:P78" xr:uid="{3C0DB539-FF7D-4AE8-A136-71294137EDDD}"/>
  <tableColumns count="16">
    <tableColumn id="16" xr3:uid="{AD00A7A2-1E25-4CED-B71E-C04F52532AF9}" name="Link to Tables" dataDxfId="776" dataCellStyle="Hyperlink">
      <calculatedColumnFormula>HYPERLINK("#'x-" &amp; factor_list_table[[#This Row],[Series Number]] &amp; "'!A1", "x-" &amp; factor_list_table[[#This Row],[Series Number]])</calculatedColumnFormula>
    </tableColumn>
    <tableColumn id="1" xr3:uid="{31EF05DA-0C14-4B08-9BF5-EE7FBBB4706E}" name="Scheme" dataDxfId="775"/>
    <tableColumn id="2" xr3:uid="{8F58F67B-E05E-4DB6-BF88-E92042A8F804}" name="Section" dataDxfId="774"/>
    <tableColumn id="3" xr3:uid="{C0CC1951-45CA-47FA-980B-1AD23814E39F}" name="Factor Type" dataDxfId="773"/>
    <tableColumn id="4" xr3:uid="{9F12BD33-F9DF-49F8-9914-453AC95DF880}" name="Description" dataDxfId="772"/>
    <tableColumn id="5" xr3:uid="{26876318-934A-41B2-B629-0C93C4B8D47A}" name="Gender" dataDxfId="771"/>
    <tableColumn id="6" xr3:uid="{D347DB19-8E22-4CF2-926B-735C5B28F5EB}" name="Factor Age/Period Definition" dataDxfId="770"/>
    <tableColumn id="7" xr3:uid="{751250A1-458B-4196-8A5C-382ED39D5917}" name="Section Number (x)" dataDxfId="769"/>
    <tableColumn id="8" xr3:uid="{07B464F6-6BE5-4432-B85B-EF35BE710CF8}" name="Series Number" dataDxfId="768"/>
    <tableColumn id="9" xr3:uid="{E6205105-7908-4AAF-80B1-0CCFB94FF453}" name="Table Reference_x000a_(Section-Series Number)" dataDxfId="767"/>
    <tableColumn id="10" xr3:uid="{179ECF6B-3231-4E3A-8DC5-94232DF189CF}" name="Table Reference in Guidance" dataDxfId="766"/>
    <tableColumn id="11" xr3:uid="{5DF71A96-CC23-450E-A89E-249924BE2DF8}" name="Related Factor Guidance" dataDxfId="765"/>
    <tableColumn id="12" xr3:uid="{4BE7D75B-29B3-4D4D-81BC-2D76080A84A0}" name="Date Factors Issued to Client" dataDxfId="764"/>
    <tableColumn id="13" xr3:uid="{17725A31-2931-4C1D-A856-4290CBCE5D78}" name="Date Factors Implemented (if known)" dataDxfId="763"/>
    <tableColumn id="14" xr3:uid="{C0DEF26D-D1B8-482B-B0F3-D897795941C7}" name="Factor Status" dataDxfId="762"/>
    <tableColumn id="15" xr3:uid="{85E54397-0AFF-41E7-A379-C974577BD7C4}" name="Assumption set" dataDxfId="761"/>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A202528-1557-4F3F-8D32-D2F4B27CD92A}" name="x_218_template_table_1" displayName="x_218_template_table_1" ref="A6:B21" totalsRowShown="0">
  <autoFilter ref="A6:B21" xr:uid="{C725761B-DC0A-4807-ABBB-1B10DF3821F0}">
    <filterColumn colId="0" hiddenButton="1"/>
    <filterColumn colId="1" hiddenButton="1"/>
  </autoFilter>
  <tableColumns count="2">
    <tableColumn id="1" xr3:uid="{EA6CA250-2BB8-43B0-B481-DEDAE78B03B1}" name="Data Item" dataDxfId="721"/>
    <tableColumn id="2" xr3:uid="{EF1829E2-2AE6-4959-B47C-833EA22C8368}" name="Factor Table Information" dataDxfId="720"/>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5762A4D-850E-40F5-84E2-6E9BB1C6CB19}" name="x_219_template_table_1" displayName="x_219_template_table_1" ref="A6:B21" totalsRowShown="0">
  <autoFilter ref="A6:B21" xr:uid="{C725761B-DC0A-4807-ABBB-1B10DF3821F0}">
    <filterColumn colId="0" hiddenButton="1"/>
    <filterColumn colId="1" hiddenButton="1"/>
  </autoFilter>
  <tableColumns count="2">
    <tableColumn id="1" xr3:uid="{2C86B9F2-3A18-4405-BB68-D89BDE4A24BF}" name="Data Item" dataDxfId="719"/>
    <tableColumn id="2" xr3:uid="{9ED36D4D-CAC4-4027-9808-2D38474DF368}" name="Factor Table Information" dataDxfId="718"/>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DBB897D-AD85-4642-8F2E-91D2B3A013C9}" name="x_301_template_table_1" displayName="x_301_template_table_1" ref="A6:B21" totalsRowShown="0">
  <autoFilter ref="A6:B21" xr:uid="{C725761B-DC0A-4807-ABBB-1B10DF3821F0}">
    <filterColumn colId="0" hiddenButton="1"/>
    <filterColumn colId="1" hiddenButton="1"/>
  </autoFilter>
  <tableColumns count="2">
    <tableColumn id="1" xr3:uid="{E13FB5BE-D3B5-4F9B-81FE-A1549267F56A}" name="Data Item" dataDxfId="717"/>
    <tableColumn id="2" xr3:uid="{BB8F7FD0-7581-4604-A43C-FAAB5679063C}" name="Factor Table Information" dataDxfId="716"/>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E5DB665-DD75-4D1C-97ED-30B026FFE67D}" name="x_302_template_table_1" displayName="x_302_template_table_1" ref="A6:B21" totalsRowShown="0">
  <autoFilter ref="A6:B21" xr:uid="{C725761B-DC0A-4807-ABBB-1B10DF3821F0}">
    <filterColumn colId="0" hiddenButton="1"/>
    <filterColumn colId="1" hiddenButton="1"/>
  </autoFilter>
  <tableColumns count="2">
    <tableColumn id="1" xr3:uid="{341C799E-211A-4D14-AEDF-2D7D4B424DAE}" name="Data Item" dataDxfId="715"/>
    <tableColumn id="2" xr3:uid="{9A4EB737-6BB2-42F2-9CE1-34B8297A445E}" name="Factor Table Information" dataDxfId="714"/>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03C889A-D53B-41A3-9D3D-C8CEE36AA391}" name="x_303_template_table_1" displayName="x_303_template_table_1" ref="A6:B21" totalsRowShown="0">
  <autoFilter ref="A6:B21" xr:uid="{C725761B-DC0A-4807-ABBB-1B10DF3821F0}">
    <filterColumn colId="0" hiddenButton="1"/>
    <filterColumn colId="1" hiddenButton="1"/>
  </autoFilter>
  <tableColumns count="2">
    <tableColumn id="1" xr3:uid="{51812067-24EC-4A38-B74C-0F1185110E0C}" name="Data Item" dataDxfId="713"/>
    <tableColumn id="2" xr3:uid="{5981E8A4-1CFE-4A41-8E3F-AAA620A128D2}" name="Factor Table Information" dataDxfId="712"/>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088A5EF-A2C5-4253-9A7A-2F46F246EE30}" name="x_304_template_table_1" displayName="x_304_template_table_1" ref="A6:B21" totalsRowShown="0">
  <autoFilter ref="A6:B21" xr:uid="{C725761B-DC0A-4807-ABBB-1B10DF3821F0}">
    <filterColumn colId="0" hiddenButton="1"/>
    <filterColumn colId="1" hiddenButton="1"/>
  </autoFilter>
  <tableColumns count="2">
    <tableColumn id="1" xr3:uid="{48228006-7E4B-4FEB-9FF5-1535438602EE}" name="Data Item" dataDxfId="711"/>
    <tableColumn id="2" xr3:uid="{7FA8CACF-9675-48B7-84A8-50C5FB868DB5}" name="Factor Table Information" dataDxfId="710"/>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A5A5F6E-8861-4046-AAD2-0C838367309A}" name="x_306_template_table_1" displayName="x_306_template_table_1" ref="A6:B21" totalsRowShown="0">
  <autoFilter ref="A6:B21" xr:uid="{C725761B-DC0A-4807-ABBB-1B10DF3821F0}">
    <filterColumn colId="0" hiddenButton="1"/>
    <filterColumn colId="1" hiddenButton="1"/>
  </autoFilter>
  <tableColumns count="2">
    <tableColumn id="1" xr3:uid="{D9B5141A-D98C-416E-A5D8-98B6E85CD443}" name="Data Item" dataDxfId="709"/>
    <tableColumn id="2" xr3:uid="{C833C818-D128-4ED5-BC9B-0B000CE10EA3}" name="Factor Table Information" dataDxfId="708"/>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0DA1CD-9C05-434D-8F4E-D5D9DF43E82D}" name="x_307_template_table_1" displayName="x_307_template_table_1" ref="A6:B21" totalsRowShown="0">
  <autoFilter ref="A6:B21" xr:uid="{C725761B-DC0A-4807-ABBB-1B10DF3821F0}">
    <filterColumn colId="0" hiddenButton="1"/>
    <filterColumn colId="1" hiddenButton="1"/>
  </autoFilter>
  <tableColumns count="2">
    <tableColumn id="1" xr3:uid="{247F651B-A5D6-4607-9324-EEE096E8D3EE}" name="Data Item" dataDxfId="707"/>
    <tableColumn id="2" xr3:uid="{327CED71-014D-4673-AEFF-59F23B7E4275}" name="Factor Table Information" dataDxfId="706"/>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208D07-BF41-4324-A45B-751C5B9C129C}" name="x_308_template_table_1" displayName="x_308_template_table_1" ref="A6:B21" totalsRowShown="0">
  <autoFilter ref="A6:B21" xr:uid="{C725761B-DC0A-4807-ABBB-1B10DF3821F0}">
    <filterColumn colId="0" hiddenButton="1"/>
    <filterColumn colId="1" hiddenButton="1"/>
  </autoFilter>
  <tableColumns count="2">
    <tableColumn id="1" xr3:uid="{1947331F-BD56-4365-A232-D5CFD84BC755}" name="Data Item" dataDxfId="705"/>
    <tableColumn id="2" xr3:uid="{EB127DAD-72EF-46A4-94B8-42AF46D7067D}" name="Factor Table Information" dataDxfId="704"/>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8ABC25D-B2F3-4378-8D17-7D3037C0CA00}" name="x_309_template_table_1" displayName="x_309_template_table_1" ref="A6:B21" totalsRowShown="0">
  <autoFilter ref="A6:B21" xr:uid="{C725761B-DC0A-4807-ABBB-1B10DF3821F0}">
    <filterColumn colId="0" hiddenButton="1"/>
    <filterColumn colId="1" hiddenButton="1"/>
  </autoFilter>
  <tableColumns count="2">
    <tableColumn id="1" xr3:uid="{4A0D4EB2-841A-4F17-8F5D-3E24D317F3D6}" name="Data Item" dataDxfId="703"/>
    <tableColumn id="2" xr3:uid="{A840C800-7083-479D-9BE7-81D2523522CF}" name="Factor Table Information" dataDxfId="702"/>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C825C8-E88A-4204-B2EE-42F6520147E4}" name="x_201_template_table_1" displayName="x_201_template_table_1" ref="A6:B21" totalsRowShown="0">
  <autoFilter ref="A6:B21" xr:uid="{C725761B-DC0A-4807-ABBB-1B10DF3821F0}">
    <filterColumn colId="0" hiddenButton="1"/>
    <filterColumn colId="1" hiddenButton="1"/>
  </autoFilter>
  <tableColumns count="2">
    <tableColumn id="1" xr3:uid="{40078369-60B9-4535-A9CC-94C5BEFC303F}" name="Data Item" dataDxfId="755"/>
    <tableColumn id="2" xr3:uid="{3C498783-2CA1-49D7-9BD5-265CC6457DE9}" name="Factor Table Information" dataDxfId="754"/>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4171B81-AD24-4482-BCF8-AA8FE777099D}" name="x_310_template_table_1" displayName="x_310_template_table_1" ref="A6:B21" totalsRowShown="0">
  <autoFilter ref="A6:B21" xr:uid="{C725761B-DC0A-4807-ABBB-1B10DF3821F0}">
    <filterColumn colId="0" hiddenButton="1"/>
    <filterColumn colId="1" hiddenButton="1"/>
  </autoFilter>
  <tableColumns count="2">
    <tableColumn id="1" xr3:uid="{9CE32580-8F8A-4E5F-B35F-35E9687B2358}" name="Data Item" dataDxfId="701"/>
    <tableColumn id="2" xr3:uid="{AA9EF7CC-5CD1-4EFD-8841-2708491EA1B6}" name="Factor Table Information" dataDxfId="700"/>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F363A01-F55A-4C05-9C56-84E7F371803D}" name="x_316_template_table_1" displayName="x_316_template_table_1" ref="A6:B21" totalsRowShown="0">
  <autoFilter ref="A6:B21" xr:uid="{C725761B-DC0A-4807-ABBB-1B10DF3821F0}">
    <filterColumn colId="0" hiddenButton="1"/>
    <filterColumn colId="1" hiddenButton="1"/>
  </autoFilter>
  <tableColumns count="2">
    <tableColumn id="1" xr3:uid="{9B902D7C-A4C1-427B-BC18-69F4CDD584A3}" name="Data Item" dataDxfId="1"/>
    <tableColumn id="2" xr3:uid="{E10B266F-0342-4F19-8383-63066C5454D7}" name="Factor Table Information" dataDxfId="0"/>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9CD20A7-E7FB-412C-97F0-F29A431EE220}" name="x_317_template_table_1" displayName="x_317_template_table_1" ref="A6:B21" totalsRowShown="0">
  <autoFilter ref="A6:B21" xr:uid="{C725761B-DC0A-4807-ABBB-1B10DF3821F0}">
    <filterColumn colId="0" hiddenButton="1"/>
    <filterColumn colId="1" hiddenButton="1"/>
  </autoFilter>
  <tableColumns count="2">
    <tableColumn id="1" xr3:uid="{D5CE0CC1-5106-4BAA-BB7A-C70D95CA8839}" name="Data Item" dataDxfId="699"/>
    <tableColumn id="2" xr3:uid="{33CB4439-442F-4CF6-B0A2-19AF3FCB25A5}" name="Factor Table Information" dataDxfId="698"/>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0A4CFD1-71D2-4297-9C6B-DE9F56B65FC4}" name="x_318_template_table_1" displayName="x_318_template_table_1" ref="A6:B21" totalsRowShown="0">
  <autoFilter ref="A6:B21" xr:uid="{C725761B-DC0A-4807-ABBB-1B10DF3821F0}">
    <filterColumn colId="0" hiddenButton="1"/>
    <filterColumn colId="1" hiddenButton="1"/>
  </autoFilter>
  <tableColumns count="2">
    <tableColumn id="1" xr3:uid="{AB609506-8533-45EC-B72F-8678F93D95D1}" name="Data Item" dataDxfId="697"/>
    <tableColumn id="2" xr3:uid="{69871C4F-33DE-433D-BA93-8E8A3D0B50E1}" name="Factor Table Information" dataDxfId="696"/>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BC952D5-D6BE-4E1E-AA46-26CE00B86DD3}" name="x_319_template_table_1" displayName="x_319_template_table_1" ref="A6:B21" totalsRowShown="0">
  <autoFilter ref="A6:B21" xr:uid="{C725761B-DC0A-4807-ABBB-1B10DF3821F0}">
    <filterColumn colId="0" hiddenButton="1"/>
    <filterColumn colId="1" hiddenButton="1"/>
  </autoFilter>
  <tableColumns count="2">
    <tableColumn id="1" xr3:uid="{DF72E17E-D24D-49DB-BB8D-B44AEE24FF97}" name="Data Item" dataDxfId="695"/>
    <tableColumn id="2" xr3:uid="{A704563E-8C1A-4A5D-B1F9-CF9B7DF76356}" name="Factor Table Information" dataDxfId="694"/>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5A340AA-1765-4FF3-885B-F5418F202D61}" name="x_401_template_table_1" displayName="x_401_template_table_1" ref="A6:B21" totalsRowShown="0">
  <autoFilter ref="A6:B21" xr:uid="{C725761B-DC0A-4807-ABBB-1B10DF3821F0}">
    <filterColumn colId="0" hiddenButton="1"/>
    <filterColumn colId="1" hiddenButton="1"/>
  </autoFilter>
  <tableColumns count="2">
    <tableColumn id="1" xr3:uid="{7D94B029-A703-4333-9F81-0D28E31A96F0}" name="Data Item" dataDxfId="693"/>
    <tableColumn id="2" xr3:uid="{5C1486F9-304E-4F18-9565-9E6F480408F6}" name="Factor Table Information" dataDxfId="692"/>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9B86D58-1100-4BC5-8D00-65867FBCCFE4}" name="x_402_template_table_1" displayName="x_402_template_table_1" ref="A6:B21" totalsRowShown="0">
  <autoFilter ref="A6:B21" xr:uid="{C725761B-DC0A-4807-ABBB-1B10DF3821F0}">
    <filterColumn colId="0" hiddenButton="1"/>
    <filterColumn colId="1" hiddenButton="1"/>
  </autoFilter>
  <tableColumns count="2">
    <tableColumn id="1" xr3:uid="{56DF850A-AC3D-4EAB-8481-02743823E7DF}" name="Data Item" dataDxfId="691"/>
    <tableColumn id="2" xr3:uid="{FFF4FF48-4533-41B4-85B3-FD779F88BE41}" name="Factor Table Information" dataDxfId="690"/>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FA0F720-6378-453F-9F29-02A77828F6D5}" name="x_501_template_table_1" displayName="x_501_template_table_1" ref="A6:B21" totalsRowShown="0">
  <autoFilter ref="A6:B21" xr:uid="{C725761B-DC0A-4807-ABBB-1B10DF3821F0}">
    <filterColumn colId="0" hiddenButton="1"/>
    <filterColumn colId="1" hiddenButton="1"/>
  </autoFilter>
  <tableColumns count="2">
    <tableColumn id="1" xr3:uid="{76A3EBC5-7122-4AEA-BBFB-9B94D010B0E5}" name="Data Item" dataDxfId="689"/>
    <tableColumn id="2" xr3:uid="{6407A2FB-E366-4629-8B76-57C6911568C9}" name="Factor Table Information" dataDxfId="688"/>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6BE30AD-A382-49DD-8A45-09703271BC78}" name="x_502_template_table_1" displayName="x_502_template_table_1" ref="A6:B21" totalsRowShown="0">
  <autoFilter ref="A6:B21" xr:uid="{C725761B-DC0A-4807-ABBB-1B10DF3821F0}">
    <filterColumn colId="0" hiddenButton="1"/>
    <filterColumn colId="1" hiddenButton="1"/>
  </autoFilter>
  <tableColumns count="2">
    <tableColumn id="1" xr3:uid="{BCF252F9-EFF3-457B-B212-E0E132C8547E}" name="Data Item" dataDxfId="687"/>
    <tableColumn id="2" xr3:uid="{C09C79E7-B547-46C9-A61C-CAFEA7C71EA8}" name="Factor Table Information" dataDxfId="686"/>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66E82FE-D022-4596-892E-E96D25CD0D21}" name="x_503_template_table_1" displayName="x_503_template_table_1" ref="A6:B21" totalsRowShown="0">
  <autoFilter ref="A6:B21" xr:uid="{C725761B-DC0A-4807-ABBB-1B10DF3821F0}">
    <filterColumn colId="0" hiddenButton="1"/>
    <filterColumn colId="1" hiddenButton="1"/>
  </autoFilter>
  <tableColumns count="2">
    <tableColumn id="1" xr3:uid="{DBA7C4E2-64BD-451A-BA02-4AA727BCC27E}" name="Data Item" dataDxfId="685"/>
    <tableColumn id="2" xr3:uid="{09401F52-04F4-4C27-8066-823C9B75F156}" name="Factor Table Information" dataDxfId="684"/>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9C4438-0F0D-482E-808B-51DEBAF79678}" name="x_202_template_table_1" displayName="x_202_template_table_1" ref="A6:B21" totalsRowShown="0">
  <autoFilter ref="A6:B21" xr:uid="{C725761B-DC0A-4807-ABBB-1B10DF3821F0}">
    <filterColumn colId="0" hiddenButton="1"/>
    <filterColumn colId="1" hiddenButton="1"/>
  </autoFilter>
  <tableColumns count="2">
    <tableColumn id="1" xr3:uid="{697BBD64-5C59-4860-A58C-AD8197E2D56F}" name="Data Item" dataDxfId="753"/>
    <tableColumn id="2" xr3:uid="{BC69DF8F-EC1A-40C0-98A0-0948BD0110D1}" name="Factor Table Information" dataDxfId="752"/>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11160DA-D058-463C-B076-C99379E6AF69}" name="x_503_template_table_2" displayName="x_503_template_table_2" ref="E6:F21" totalsRowShown="0">
  <tableColumns count="2">
    <tableColumn id="1" xr3:uid="{D4F39A24-A22F-4F21-8484-86F189CFD191}" name="Data Item" dataDxfId="683"/>
    <tableColumn id="2" xr3:uid="{F8B0E7BF-741B-4030-B800-5CDCF1C26EA9}" name="Factor Table Information" dataDxfId="682"/>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95D02B7-FD1E-4CF2-B958-F16B084F7C4C}" name="x_605_template_table_1" displayName="x_605_template_table_1" ref="A6:B21" totalsRowShown="0">
  <autoFilter ref="A6:B21" xr:uid="{C725761B-DC0A-4807-ABBB-1B10DF3821F0}">
    <filterColumn colId="0" hiddenButton="1"/>
    <filterColumn colId="1" hiddenButton="1"/>
  </autoFilter>
  <tableColumns count="2">
    <tableColumn id="1" xr3:uid="{F6AC6473-1A3F-484E-B391-8CA47FC66C01}" name="Data Item" dataDxfId="681"/>
    <tableColumn id="2" xr3:uid="{BDC8F34A-0BA8-4602-89A8-E7EB5DE1C497}" name="Factor Table Information" dataDxfId="680"/>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992A9A1-095B-4D5A-B4C0-1A0950DC2978}" name="x_607_template_table_1" displayName="x_607_template_table_1" ref="A6:B21" totalsRowShown="0">
  <autoFilter ref="A6:B21" xr:uid="{C725761B-DC0A-4807-ABBB-1B10DF3821F0}">
    <filterColumn colId="0" hiddenButton="1"/>
    <filterColumn colId="1" hiddenButton="1"/>
  </autoFilter>
  <tableColumns count="2">
    <tableColumn id="1" xr3:uid="{C5C15590-E3B8-4844-8FEE-352FA55457B4}" name="Data Item" dataDxfId="679"/>
    <tableColumn id="2" xr3:uid="{AD36F4DD-DA97-422A-8C9B-FC5C2D3270E1}" name="Factor Table Information" dataDxfId="678"/>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58FEB5D-01A3-4325-9E67-50529FAE278E}" name="x_608_template_table_1" displayName="x_608_template_table_1" ref="A6:B21" totalsRowShown="0">
  <autoFilter ref="A6:B21" xr:uid="{C725761B-DC0A-4807-ABBB-1B10DF3821F0}">
    <filterColumn colId="0" hiddenButton="1"/>
    <filterColumn colId="1" hiddenButton="1"/>
  </autoFilter>
  <tableColumns count="2">
    <tableColumn id="1" xr3:uid="{EAB8ED5F-0A70-4D6B-A1C5-EA651751DF39}" name="Data Item" dataDxfId="677"/>
    <tableColumn id="2" xr3:uid="{BE46EF3C-15A0-4BA2-9D3D-53E9B7D149C1}" name="Factor Table Information" dataDxfId="676"/>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8AA0B3D-C402-4CBD-8016-E3313C3DD54A}" name="x_609_template_table_1" displayName="x_609_template_table_1" ref="A6:B21" totalsRowShown="0">
  <autoFilter ref="A6:B21" xr:uid="{C725761B-DC0A-4807-ABBB-1B10DF3821F0}">
    <filterColumn colId="0" hiddenButton="1"/>
    <filterColumn colId="1" hiddenButton="1"/>
  </autoFilter>
  <tableColumns count="2">
    <tableColumn id="1" xr3:uid="{8D1613D8-2DF0-451E-B40B-79A00187AB7C}" name="Data Item" dataDxfId="675"/>
    <tableColumn id="2" xr3:uid="{0B34D743-DE1F-45E0-8558-C599D5026250}" name="Factor Table Information" dataDxfId="674"/>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07C6E39-A798-4F6D-BBCF-33AC095A1A23}" name="x_610_template_table_1" displayName="x_610_template_table_1" ref="A6:B21" totalsRowShown="0">
  <autoFilter ref="A6:B21" xr:uid="{C725761B-DC0A-4807-ABBB-1B10DF3821F0}">
    <filterColumn colId="0" hiddenButton="1"/>
    <filterColumn colId="1" hiddenButton="1"/>
  </autoFilter>
  <tableColumns count="2">
    <tableColumn id="1" xr3:uid="{07A053CA-EC6B-4938-B790-D453733912D1}" name="Data Item" dataDxfId="673"/>
    <tableColumn id="2" xr3:uid="{778C9BDD-DEF2-4D8A-BBBB-7C06072B60F0}" name="Factor Table Information" dataDxfId="672"/>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2DBA66DA-ABCF-4E6F-B6B9-24BA91E7B67C}" name="x_611_template_table_1" displayName="x_611_template_table_1" ref="A6:B21" totalsRowShown="0">
  <autoFilter ref="A6:B21" xr:uid="{C725761B-DC0A-4807-ABBB-1B10DF3821F0}">
    <filterColumn colId="0" hiddenButton="1"/>
    <filterColumn colId="1" hiddenButton="1"/>
  </autoFilter>
  <tableColumns count="2">
    <tableColumn id="1" xr3:uid="{7FC52BFA-BE7D-42CD-8718-78B67DCD322B}" name="Data Item" dataDxfId="671"/>
    <tableColumn id="2" xr3:uid="{8A57DFED-3418-4707-B9AE-886C20CD5F6B}" name="Factor Table Information" dataDxfId="670"/>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EB0171D-74FA-478B-9F99-4A55E0FAC025}" name="x_612_template_table_1" displayName="x_612_template_table_1" ref="A6:B21" totalsRowShown="0">
  <autoFilter ref="A6:B21" xr:uid="{C725761B-DC0A-4807-ABBB-1B10DF3821F0}">
    <filterColumn colId="0" hiddenButton="1"/>
    <filterColumn colId="1" hiddenButton="1"/>
  </autoFilter>
  <tableColumns count="2">
    <tableColumn id="1" xr3:uid="{972EE51B-E884-4ABD-8E69-1B387C38A879}" name="Data Item" dataDxfId="669"/>
    <tableColumn id="2" xr3:uid="{5B145874-30E0-42D1-968A-9DFF9CE9C2B0}" name="Factor Table Information" dataDxfId="668"/>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D397A20-FF59-43C1-85ED-C48C41BFDDB5}" name="x_613_template_table_1" displayName="x_613_template_table_1" ref="A6:B21" totalsRowShown="0">
  <autoFilter ref="A6:B21" xr:uid="{C725761B-DC0A-4807-ABBB-1B10DF3821F0}">
    <filterColumn colId="0" hiddenButton="1"/>
    <filterColumn colId="1" hiddenButton="1"/>
  </autoFilter>
  <tableColumns count="2">
    <tableColumn id="1" xr3:uid="{443F33EA-41E4-4CC7-94F1-B370799CA7A5}" name="Data Item" dataDxfId="667"/>
    <tableColumn id="2" xr3:uid="{F4EAFA21-0868-4DC0-A5F4-285B8E96CC37}" name="Factor Table Information" dataDxfId="666"/>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17029C2-88AA-4AB8-8A1A-C3BF3BB1D7F0}" name="x_614_template_table_1" displayName="x_614_template_table_1" ref="A6:B21" totalsRowShown="0">
  <autoFilter ref="A6:B21" xr:uid="{C725761B-DC0A-4807-ABBB-1B10DF3821F0}">
    <filterColumn colId="0" hiddenButton="1"/>
    <filterColumn colId="1" hiddenButton="1"/>
  </autoFilter>
  <tableColumns count="2">
    <tableColumn id="1" xr3:uid="{B9C6F2BF-C430-40AE-823C-5DBF20A4F86A}" name="Data Item" dataDxfId="665"/>
    <tableColumn id="2" xr3:uid="{99DF54B1-6C73-4B3F-A2C6-92CF1AA2AC6C}" name="Factor Table Information" dataDxfId="664"/>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40AC657-F426-4A86-A4E9-73FC13ABB232}" name="x_203_template_table_1" displayName="x_203_template_table_1" ref="A6:B21" totalsRowShown="0">
  <autoFilter ref="A6:B21" xr:uid="{C725761B-DC0A-4807-ABBB-1B10DF3821F0}">
    <filterColumn colId="0" hiddenButton="1"/>
    <filterColumn colId="1" hiddenButton="1"/>
  </autoFilter>
  <tableColumns count="2">
    <tableColumn id="1" xr3:uid="{70199F89-6F96-42FE-8B41-3A49A64430FD}" name="Data Item" dataDxfId="751"/>
    <tableColumn id="2" xr3:uid="{0BA114E4-268A-4586-9D4A-245E5F024055}" name="Factor Table Information" dataDxfId="750"/>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152CDA8-E88B-4CFE-9CE3-640B3759EBC8}" name="x_701_template_table_1" displayName="x_701_template_table_1" ref="A6:B21" totalsRowShown="0">
  <autoFilter ref="A6:B21" xr:uid="{C725761B-DC0A-4807-ABBB-1B10DF3821F0}">
    <filterColumn colId="0" hiddenButton="1"/>
    <filterColumn colId="1" hiddenButton="1"/>
  </autoFilter>
  <tableColumns count="2">
    <tableColumn id="1" xr3:uid="{22030834-32A1-412E-8DD0-F0058B2E8BB2}" name="Data Item" dataDxfId="663"/>
    <tableColumn id="2" xr3:uid="{8F4CE731-6F54-4CDB-9AD3-82FD67D54047}" name="Factor Table Information" dataDxfId="662"/>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2C46B95-B7BB-487D-9D91-428511995130}" name="x_702_template_table_1" displayName="x_702_template_table_1" ref="A6:B21" totalsRowShown="0">
  <autoFilter ref="A6:B21" xr:uid="{C725761B-DC0A-4807-ABBB-1B10DF3821F0}">
    <filterColumn colId="0" hiddenButton="1"/>
    <filterColumn colId="1" hiddenButton="1"/>
  </autoFilter>
  <tableColumns count="2">
    <tableColumn id="1" xr3:uid="{64849574-22BF-4D59-A5DA-9B16FD44483B}" name="Data Item" dataDxfId="661"/>
    <tableColumn id="2" xr3:uid="{C7BB752E-5911-496C-8044-8EDED88A5255}" name="Factor Table Information" dataDxfId="660"/>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A84CFE3-CE85-48D3-9A7D-57F066E6625D}" name="x_703_template_table_1" displayName="x_703_template_table_1" ref="A6:B21" totalsRowShown="0">
  <autoFilter ref="A6:B21" xr:uid="{C725761B-DC0A-4807-ABBB-1B10DF3821F0}">
    <filterColumn colId="0" hiddenButton="1"/>
    <filterColumn colId="1" hiddenButton="1"/>
  </autoFilter>
  <tableColumns count="2">
    <tableColumn id="1" xr3:uid="{9D5B564A-24F5-476B-973B-44DDEC9F40A8}" name="Data Item" dataDxfId="659"/>
    <tableColumn id="2" xr3:uid="{4926AEC6-6D83-4CD9-B6B5-249C86BC15BF}" name="Factor Table Information" dataDxfId="658"/>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9A332B1-F9DE-4BAD-B066-467D8B43233F}" name="x_704_template_table_1" displayName="x_704_template_table_1" ref="A6:B21" totalsRowShown="0">
  <autoFilter ref="A6:B21" xr:uid="{C725761B-DC0A-4807-ABBB-1B10DF3821F0}">
    <filterColumn colId="0" hiddenButton="1"/>
    <filterColumn colId="1" hiddenButton="1"/>
  </autoFilter>
  <tableColumns count="2">
    <tableColumn id="1" xr3:uid="{6F75984E-EC0B-4E43-9B04-8712703BA789}" name="Data Item" dataDxfId="657"/>
    <tableColumn id="2" xr3:uid="{C1EBCFCB-8BCA-4091-830D-A2D76F384DAB}" name="Factor Table Information" dataDxfId="656"/>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0DD3DAD-DF39-4270-83AB-6453A4C0A64C}" name="x_705_template_table_1" displayName="x_705_template_table_1" ref="A6:B21" totalsRowShown="0">
  <autoFilter ref="A6:B21" xr:uid="{C725761B-DC0A-4807-ABBB-1B10DF3821F0}">
    <filterColumn colId="0" hiddenButton="1"/>
    <filterColumn colId="1" hiddenButton="1"/>
  </autoFilter>
  <tableColumns count="2">
    <tableColumn id="1" xr3:uid="{27D4CFC2-80A9-43BC-9206-8C42A49C0CB4}" name="Data Item" dataDxfId="655"/>
    <tableColumn id="2" xr3:uid="{6BCCF3E3-779B-4944-BD71-EC7B2586DF29}" name="Factor Table Information" dataDxfId="654"/>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92D69F2-A2A4-496B-BB65-B3E7B9A556C0}" name="x_706_template_table_1" displayName="x_706_template_table_1" ref="A6:B21" totalsRowShown="0">
  <autoFilter ref="A6:B21" xr:uid="{C725761B-DC0A-4807-ABBB-1B10DF3821F0}">
    <filterColumn colId="0" hiddenButton="1"/>
    <filterColumn colId="1" hiddenButton="1"/>
  </autoFilter>
  <tableColumns count="2">
    <tableColumn id="1" xr3:uid="{D30ADCB8-BE0A-493E-B086-7DD128C47593}" name="Data Item" dataDxfId="653"/>
    <tableColumn id="2" xr3:uid="{773D81F8-FE98-420B-AC4C-6CDBD85E1B03}" name="Factor Table Information" dataDxfId="652"/>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DAB77B2-5786-433D-B738-F2F31187C413}" name="x_707_template_table_1" displayName="x_707_template_table_1" ref="A6:B21" totalsRowShown="0">
  <autoFilter ref="A6:B21" xr:uid="{C725761B-DC0A-4807-ABBB-1B10DF3821F0}">
    <filterColumn colId="0" hiddenButton="1"/>
    <filterColumn colId="1" hiddenButton="1"/>
  </autoFilter>
  <tableColumns count="2">
    <tableColumn id="1" xr3:uid="{635C43A8-2544-4E31-8F8B-1A1F6D940745}" name="Data Item" dataDxfId="651"/>
    <tableColumn id="2" xr3:uid="{F7F7727D-8899-4D2F-AAE9-3B1F6345E2AD}" name="Factor Table Information" dataDxfId="650"/>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E94AFB3-7FDA-47B6-80E8-BB971475A4F9}" name="x_708_template_table_1" displayName="x_708_template_table_1" ref="A6:B21" totalsRowShown="0">
  <autoFilter ref="A6:B21" xr:uid="{C725761B-DC0A-4807-ABBB-1B10DF3821F0}">
    <filterColumn colId="0" hiddenButton="1"/>
    <filterColumn colId="1" hiddenButton="1"/>
  </autoFilter>
  <tableColumns count="2">
    <tableColumn id="1" xr3:uid="{E4D60D77-709C-46DE-B5D0-C4CC06C87061}" name="Data Item" dataDxfId="649"/>
    <tableColumn id="2" xr3:uid="{8D6BECEB-614E-4260-892C-972A879A411A}" name="Factor Table Information" dataDxfId="648"/>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F42ED61-2691-42C7-9946-406DA8E132F4}" name="x_711_template_table_1" displayName="x_711_template_table_1" ref="A6:B21" totalsRowShown="0">
  <autoFilter ref="A6:B21" xr:uid="{C725761B-DC0A-4807-ABBB-1B10DF3821F0}">
    <filterColumn colId="0" hiddenButton="1"/>
    <filterColumn colId="1" hiddenButton="1"/>
  </autoFilter>
  <tableColumns count="2">
    <tableColumn id="1" xr3:uid="{74AB8C7A-9A39-46DD-9ACD-4AF8BE01BFBD}" name="Data Item" dataDxfId="647"/>
    <tableColumn id="2" xr3:uid="{7D9CBB83-ED65-4398-B063-14EE9CC85735}" name="Factor Table Information" dataDxfId="646"/>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980DD03-54CC-4F8C-8184-20813B8528A0}" name="x_712_template_table_1" displayName="x_712_template_table_1" ref="A6:B21" totalsRowShown="0">
  <autoFilter ref="A6:B21" xr:uid="{C725761B-DC0A-4807-ABBB-1B10DF3821F0}">
    <filterColumn colId="0" hiddenButton="1"/>
    <filterColumn colId="1" hiddenButton="1"/>
  </autoFilter>
  <tableColumns count="2">
    <tableColumn id="1" xr3:uid="{37CB5B0F-BE20-44FF-93D4-4B0D1634C226}" name="Data Item" dataDxfId="645"/>
    <tableColumn id="2" xr3:uid="{161C0B55-585E-47EB-8CFD-F6A88F5F0F67}" name="Factor Table Information" dataDxfId="644"/>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3AA31D-F31A-4504-AE9A-8E6DA4D58CBE}" name="x_204_template_table_1" displayName="x_204_template_table_1" ref="A6:B21" totalsRowShown="0">
  <autoFilter ref="A6:B21" xr:uid="{C725761B-DC0A-4807-ABBB-1B10DF3821F0}">
    <filterColumn colId="0" hiddenButton="1"/>
    <filterColumn colId="1" hiddenButton="1"/>
  </autoFilter>
  <tableColumns count="2">
    <tableColumn id="1" xr3:uid="{617BFA80-4026-4982-8EE1-60FB9E62163A}" name="Data Item" dataDxfId="749"/>
    <tableColumn id="2" xr3:uid="{57F1D903-2990-4188-9059-2EE8B1E81AC8}" name="Factor Table Information" dataDxfId="748"/>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FB70DB4-F145-496F-A2A1-F908544AAFB4}" name="x_713_template_table_1" displayName="x_713_template_table_1" ref="A6:B21" totalsRowShown="0">
  <autoFilter ref="A6:B21" xr:uid="{C725761B-DC0A-4807-ABBB-1B10DF3821F0}">
    <filterColumn colId="0" hiddenButton="1"/>
    <filterColumn colId="1" hiddenButton="1"/>
  </autoFilter>
  <tableColumns count="2">
    <tableColumn id="1" xr3:uid="{7E81BEDF-8EF5-4A73-AA15-C1D59D3DEC48}" name="Data Item" dataDxfId="643"/>
    <tableColumn id="2" xr3:uid="{04C53820-2586-4DBA-B6B9-1A1D7FE3E752}" name="Factor Table Information" dataDxfId="642"/>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7EF9C67-D3AA-454F-BEE4-5B2A76342649}" name="x_714_template_table_1" displayName="x_714_template_table_1" ref="A6:B21" totalsRowShown="0">
  <autoFilter ref="A6:B21" xr:uid="{C725761B-DC0A-4807-ABBB-1B10DF3821F0}">
    <filterColumn colId="0" hiddenButton="1"/>
    <filterColumn colId="1" hiddenButton="1"/>
  </autoFilter>
  <tableColumns count="2">
    <tableColumn id="1" xr3:uid="{DAD2D6D2-C4A1-4766-A9EE-CC36711AAEB5}" name="Data Item" dataDxfId="641"/>
    <tableColumn id="2" xr3:uid="{7BC55C26-8D57-4C10-BB14-8A3D6C2A4A11}" name="Factor Table Information" dataDxfId="640"/>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B6EC0D5-A566-41BD-8330-A0FE5933943A}" name="x_715_template_table_1" displayName="x_715_template_table_1" ref="A6:B21" totalsRowShown="0">
  <autoFilter ref="A6:B21" xr:uid="{C725761B-DC0A-4807-ABBB-1B10DF3821F0}">
    <filterColumn colId="0" hiddenButton="1"/>
    <filterColumn colId="1" hiddenButton="1"/>
  </autoFilter>
  <tableColumns count="2">
    <tableColumn id="1" xr3:uid="{A9E49DF3-0BFE-4D9E-8BF5-71115444B08F}" name="Data Item" dataDxfId="639"/>
    <tableColumn id="2" xr3:uid="{A5FC8DE4-962C-4378-AEF4-8560744729A5}" name="Factor Table Information" dataDxfId="638"/>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23BE192-FBE3-4B07-9442-7CFC82DD2497}" name="x_716_template_table_1" displayName="x_716_template_table_1" ref="A6:B21" totalsRowShown="0">
  <autoFilter ref="A6:B21" xr:uid="{C725761B-DC0A-4807-ABBB-1B10DF3821F0}">
    <filterColumn colId="0" hiddenButton="1"/>
    <filterColumn colId="1" hiddenButton="1"/>
  </autoFilter>
  <tableColumns count="2">
    <tableColumn id="1" xr3:uid="{2779F952-40C9-4077-A172-2172EC926B56}" name="Data Item" dataDxfId="637"/>
    <tableColumn id="2" xr3:uid="{F6355F08-44D6-4031-9C7F-D3BABF8E5041}" name="Factor Table Information" dataDxfId="636"/>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B39589E-FDF9-477A-BCDB-965D0D775EAB}" name="x_717_template_table_1" displayName="x_717_template_table_1" ref="A6:B21" totalsRowShown="0">
  <autoFilter ref="A6:B21" xr:uid="{C725761B-DC0A-4807-ABBB-1B10DF3821F0}">
    <filterColumn colId="0" hiddenButton="1"/>
    <filterColumn colId="1" hiddenButton="1"/>
  </autoFilter>
  <tableColumns count="2">
    <tableColumn id="1" xr3:uid="{69E9C974-61E0-462C-B80A-C663E2B6E3F6}" name="Data Item" dataDxfId="635"/>
    <tableColumn id="2" xr3:uid="{C7C73215-B02B-411A-99D6-3B02F7769F12}" name="Factor Table Information" dataDxfId="634"/>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C689833-2AC4-4F85-87AF-FB23BF3F6638}" name="x_718_template_table_1" displayName="x_718_template_table_1" ref="A6:B21" totalsRowShown="0">
  <autoFilter ref="A6:B21" xr:uid="{C725761B-DC0A-4807-ABBB-1B10DF3821F0}">
    <filterColumn colId="0" hiddenButton="1"/>
    <filterColumn colId="1" hiddenButton="1"/>
  </autoFilter>
  <tableColumns count="2">
    <tableColumn id="1" xr3:uid="{6F107734-B11C-4E60-B445-859C291942FD}" name="Data Item" dataDxfId="633"/>
    <tableColumn id="2" xr3:uid="{0DF14EBD-E9FE-46F8-A3BB-E35B0E70AE23}" name="Factor Table Information" dataDxfId="632"/>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D3E415CD-5895-48F0-AA73-9818434E5DCA}" name="x_719_template_table_1" displayName="x_719_template_table_1" ref="A6:B21" totalsRowShown="0">
  <autoFilter ref="A6:B21" xr:uid="{C725761B-DC0A-4807-ABBB-1B10DF3821F0}">
    <filterColumn colId="0" hiddenButton="1"/>
    <filterColumn colId="1" hiddenButton="1"/>
  </autoFilter>
  <tableColumns count="2">
    <tableColumn id="1" xr3:uid="{CC48A528-3FDF-48ED-962F-5D2154DC7560}" name="Data Item" dataDxfId="631"/>
    <tableColumn id="2" xr3:uid="{9626AD30-7813-4C27-BC7B-1CFE96AD41EC}" name="Factor Table Information" dataDxfId="630"/>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A386585-7421-40FE-8455-696F6B2692E6}" name="x_720_template_table_1" displayName="x_720_template_table_1" ref="A6:B21" totalsRowShown="0">
  <autoFilter ref="A6:B21" xr:uid="{C725761B-DC0A-4807-ABBB-1B10DF3821F0}">
    <filterColumn colId="0" hiddenButton="1"/>
    <filterColumn colId="1" hiddenButton="1"/>
  </autoFilter>
  <tableColumns count="2">
    <tableColumn id="1" xr3:uid="{5F5CCF6A-BDE4-4A87-8C57-F91F69EA316A}" name="Data Item" dataDxfId="629"/>
    <tableColumn id="2" xr3:uid="{6CE14AC3-1415-4872-A201-F6D4DCEB61A5}" name="Factor Table Information" dataDxfId="628"/>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2E94DA3-A42B-4DF0-90EA-417CDCAF58B9}" name="x_801_template_table_1" displayName="x_801_template_table_1" ref="A6:B21" totalsRowShown="0">
  <autoFilter ref="A6:B21" xr:uid="{C725761B-DC0A-4807-ABBB-1B10DF3821F0}">
    <filterColumn colId="0" hiddenButton="1"/>
    <filterColumn colId="1" hiddenButton="1"/>
  </autoFilter>
  <tableColumns count="2">
    <tableColumn id="1" xr3:uid="{32D7A1CD-6C5B-41E7-942B-804E7BFD06EB}" name="Data Item" dataDxfId="627"/>
    <tableColumn id="2" xr3:uid="{3B420D78-B0EE-43C1-B448-0CCEF7340A7A}" name="Factor Table Information" dataDxfId="626"/>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DFDCA42-671F-410A-9974-DD679AFB52E0}" name="x_802_template_table_1" displayName="x_802_template_table_1" ref="A6:B21" totalsRowShown="0">
  <autoFilter ref="A6:B21" xr:uid="{C725761B-DC0A-4807-ABBB-1B10DF3821F0}">
    <filterColumn colId="0" hiddenButton="1"/>
    <filterColumn colId="1" hiddenButton="1"/>
  </autoFilter>
  <tableColumns count="2">
    <tableColumn id="1" xr3:uid="{FA4CBB6F-8B96-4E60-B912-9A57051D6440}" name="Data Item" dataDxfId="625"/>
    <tableColumn id="2" xr3:uid="{7DEB7915-ABE0-4A4B-AF13-9337C17111B3}" name="Factor Table Information" dataDxfId="624"/>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B7A667D-DA49-46D3-8D35-30CDBA9D83D0}" name="x_205_template_table_1" displayName="x_205_template_table_1" ref="A6:B21" totalsRowShown="0">
  <autoFilter ref="A6:B21" xr:uid="{C725761B-DC0A-4807-ABBB-1B10DF3821F0}">
    <filterColumn colId="0" hiddenButton="1"/>
    <filterColumn colId="1" hiddenButton="1"/>
  </autoFilter>
  <tableColumns count="2">
    <tableColumn id="1" xr3:uid="{85949734-4E6B-4616-8B1F-34CE48E5B576}" name="Data Item" dataDxfId="747"/>
    <tableColumn id="2" xr3:uid="{F7F331D1-9AD2-4064-9FAF-2D99A4FCB03A}" name="Factor Table Information" dataDxfId="746"/>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DC3A9156-1C54-404A-B696-92BAB96C1D78}" name="x_803_template_table_1" displayName="x_803_template_table_1" ref="A6:B21" totalsRowShown="0">
  <autoFilter ref="A6:B21" xr:uid="{C725761B-DC0A-4807-ABBB-1B10DF3821F0}">
    <filterColumn colId="0" hiddenButton="1"/>
    <filterColumn colId="1" hiddenButton="1"/>
  </autoFilter>
  <tableColumns count="2">
    <tableColumn id="1" xr3:uid="{12D5FEBC-4912-471D-85D7-58429EC53026}" name="Data Item" dataDxfId="623"/>
    <tableColumn id="2" xr3:uid="{43ED39C9-AFD4-4880-9993-5F04EAD7D35D}" name="Factor Table Information" dataDxfId="622"/>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16EF950-A0E3-4B03-8BBC-3694C4CAE32A}" name="x_804_template_table_1" displayName="x_804_template_table_1" ref="A6:B21" totalsRowShown="0">
  <autoFilter ref="A6:B21" xr:uid="{C725761B-DC0A-4807-ABBB-1B10DF3821F0}">
    <filterColumn colId="0" hiddenButton="1"/>
    <filterColumn colId="1" hiddenButton="1"/>
  </autoFilter>
  <tableColumns count="2">
    <tableColumn id="1" xr3:uid="{BB1C2826-E213-4ACA-9F1A-FB8217E78875}" name="Data Item" dataDxfId="621"/>
    <tableColumn id="2" xr3:uid="{1DEB2ACF-D82B-4485-8971-4D7284EF7324}" name="Factor Table Information" dataDxfId="620"/>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9EA76368-4074-4C16-BF08-72ECD19918A1}" name="x_805_template_table_1" displayName="x_805_template_table_1" ref="A6:B21" totalsRowShown="0">
  <autoFilter ref="A6:B21" xr:uid="{C725761B-DC0A-4807-ABBB-1B10DF3821F0}">
    <filterColumn colId="0" hiddenButton="1"/>
    <filterColumn colId="1" hiddenButton="1"/>
  </autoFilter>
  <tableColumns count="2">
    <tableColumn id="1" xr3:uid="{381F1522-13F2-40D2-AE92-5C0D6046CE47}" name="Data Item" dataDxfId="619"/>
    <tableColumn id="2" xr3:uid="{A79888D1-46CC-4522-A930-B7816BF1B512}" name="Factor Table Information" dataDxfId="618"/>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BC8FEF4E-F9DA-4327-B76C-0767C59AF1AE}" name="x_806_template_table_1" displayName="x_806_template_table_1" ref="A6:B21" totalsRowShown="0">
  <autoFilter ref="A6:B21" xr:uid="{C725761B-DC0A-4807-ABBB-1B10DF3821F0}">
    <filterColumn colId="0" hiddenButton="1"/>
    <filterColumn colId="1" hiddenButton="1"/>
  </autoFilter>
  <tableColumns count="2">
    <tableColumn id="1" xr3:uid="{CF5EBE8E-9930-41B1-A4A7-F6C6DA0884FF}" name="Data Item" dataDxfId="617"/>
    <tableColumn id="2" xr3:uid="{3A799879-62FB-4838-9E1F-9A2CC187F45C}" name="Factor Table Information" dataDxfId="616"/>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7F8D182-9A85-40B2-8BE2-7B541596566A}" name="x_206_template_table_1" displayName="x_206_template_table_1" ref="A6:B21" totalsRowShown="0">
  <autoFilter ref="A6:B21" xr:uid="{C725761B-DC0A-4807-ABBB-1B10DF3821F0}">
    <filterColumn colId="0" hiddenButton="1"/>
    <filterColumn colId="1" hiddenButton="1"/>
  </autoFilter>
  <tableColumns count="2">
    <tableColumn id="1" xr3:uid="{728A0485-63CE-458F-A15B-A4AEF9F98ADC}" name="Data Item" dataDxfId="745"/>
    <tableColumn id="2" xr3:uid="{5A1E5959-21D6-4236-A91A-F21C68F1B383}" name="Factor Table Information" dataDxfId="744"/>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134293-2CD9-42B8-B88D-7B721107D4E9}" name="x_207_template_table_1" displayName="x_207_template_table_1" ref="A6:B21" totalsRowShown="0">
  <autoFilter ref="A6:B21" xr:uid="{C725761B-DC0A-4807-ABBB-1B10DF3821F0}">
    <filterColumn colId="0" hiddenButton="1"/>
    <filterColumn colId="1" hiddenButton="1"/>
  </autoFilter>
  <tableColumns count="2">
    <tableColumn id="1" xr3:uid="{5951FF79-676C-4D2D-8EBD-3A2356DF436F}" name="Data Item" dataDxfId="743"/>
    <tableColumn id="2" xr3:uid="{C540592A-AFE4-41DA-9B47-60DDEE543A68}" name="Factor Table Information" dataDxfId="742"/>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A6" sqref="A6"/>
    </sheetView>
  </sheetViews>
  <sheetFormatPr defaultColWidth="9.140625" defaultRowHeight="15" x14ac:dyDescent="0.2"/>
  <cols>
    <col min="1" max="1" width="24.5703125" style="12" customWidth="1"/>
    <col min="2" max="2" width="120.5703125" style="4" customWidth="1"/>
    <col min="3" max="16384" width="9.140625" style="1"/>
  </cols>
  <sheetData>
    <row r="1" spans="1:2" ht="20.25" x14ac:dyDescent="0.3">
      <c r="A1" s="11" t="s">
        <v>0</v>
      </c>
    </row>
    <row r="2" spans="1:2" ht="15.75" x14ac:dyDescent="0.25">
      <c r="A2" s="13" t="s">
        <v>1</v>
      </c>
      <c r="B2" s="5" t="str">
        <f>scheme_abbr &amp; " - Consolidated Factor Spreadsheet"</f>
        <v>LGPS_S - Consolidated Factor Spreadsheet</v>
      </c>
    </row>
    <row r="3" spans="1:2" ht="15.75" x14ac:dyDescent="0.25">
      <c r="A3" s="13" t="s">
        <v>2</v>
      </c>
      <c r="B3" s="5" t="s">
        <v>3</v>
      </c>
    </row>
    <row r="6" spans="1:2" ht="30.75" x14ac:dyDescent="0.25">
      <c r="A6" s="13" t="s">
        <v>4</v>
      </c>
      <c r="B6" s="4" t="str">
        <f>"This spreadsheet contains the full suite of factors that are in force for the " &amp; scheme_name &amp; "."</f>
        <v>This spreadsheet contains the full suite of factors that are in force for the Local Government Pension Scheme (Scotland).</v>
      </c>
    </row>
    <row r="8" spans="1:2" ht="15.75" x14ac:dyDescent="0.25">
      <c r="A8" s="13" t="s">
        <v>5</v>
      </c>
      <c r="B8" s="6" t="s">
        <v>6</v>
      </c>
    </row>
    <row r="9" spans="1:2" x14ac:dyDescent="0.2">
      <c r="A9" s="14" t="s">
        <v>7</v>
      </c>
      <c r="B9" s="4" t="s">
        <v>8</v>
      </c>
    </row>
    <row r="10" spans="1:2" ht="30" x14ac:dyDescent="0.2">
      <c r="A10" s="15" t="s">
        <v>9</v>
      </c>
      <c r="B10" s="4" t="s">
        <v>10</v>
      </c>
    </row>
    <row r="11" spans="1:2" x14ac:dyDescent="0.2">
      <c r="A11" s="16" t="s">
        <v>11</v>
      </c>
      <c r="B11" s="4" t="s">
        <v>12</v>
      </c>
    </row>
    <row r="12" spans="1:2" x14ac:dyDescent="0.2">
      <c r="A12" s="16" t="s">
        <v>13</v>
      </c>
      <c r="B12" s="4" t="s">
        <v>14</v>
      </c>
    </row>
    <row r="13" spans="1:2" ht="30" x14ac:dyDescent="0.2">
      <c r="A13" s="12" t="s">
        <v>15</v>
      </c>
      <c r="B13" s="4" t="s">
        <v>16</v>
      </c>
    </row>
    <row r="14" spans="1:2" ht="30" x14ac:dyDescent="0.2">
      <c r="A14" s="12" t="s">
        <v>17</v>
      </c>
      <c r="B14" s="4" t="s">
        <v>18</v>
      </c>
    </row>
    <row r="15" spans="1:2" ht="45" x14ac:dyDescent="0.2">
      <c r="A15" s="12" t="s">
        <v>19</v>
      </c>
      <c r="B15" s="4" t="s">
        <v>20</v>
      </c>
    </row>
    <row r="16" spans="1:2" ht="30" x14ac:dyDescent="0.2">
      <c r="A16" s="12" t="s">
        <v>21</v>
      </c>
      <c r="B16" s="4" t="s">
        <v>22</v>
      </c>
    </row>
    <row r="17" spans="1:2" ht="30" x14ac:dyDescent="0.2">
      <c r="A17" s="12" t="s">
        <v>23</v>
      </c>
      <c r="B17" s="4" t="s">
        <v>24</v>
      </c>
    </row>
    <row r="18" spans="1:2" ht="30" x14ac:dyDescent="0.2">
      <c r="A18" s="12" t="s">
        <v>25</v>
      </c>
      <c r="B18" s="4" t="s">
        <v>26</v>
      </c>
    </row>
    <row r="19" spans="1:2" ht="45" x14ac:dyDescent="0.2">
      <c r="A19" s="12" t="s">
        <v>27</v>
      </c>
      <c r="B19" s="4" t="s">
        <v>28</v>
      </c>
    </row>
    <row r="20" spans="1:2" ht="30" x14ac:dyDescent="0.2">
      <c r="A20" s="12" t="s">
        <v>29</v>
      </c>
      <c r="B20" s="4" t="s">
        <v>30</v>
      </c>
    </row>
  </sheetData>
  <sheetProtection algorithmName="SHA-512" hashValue="I9ZdnyRsFJJi2V6I1LdlP7D1S+5d0RjJsJ968+HmoQ1/dQFTOU7g1VL5bda3PUEeB0MPHh29uBaw8M/7reUj/w==" saltValue="WMR8kPQZWlV9kE+IdNe5HA=="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377F-4103-4642-A16E-2AAC91427B27}">
  <sheetPr codeName="Sheet12"/>
  <dimension ref="A1:G77"/>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x-205</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183</v>
      </c>
      <c r="C10" s="46"/>
      <c r="D10" s="46"/>
      <c r="E10" s="46"/>
      <c r="F10" s="46"/>
      <c r="G10" s="46"/>
    </row>
    <row r="11" spans="1:7" x14ac:dyDescent="0.2">
      <c r="A11" s="40" t="s">
        <v>155</v>
      </c>
      <c r="B11" s="46" t="s">
        <v>170</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205</v>
      </c>
      <c r="C14" s="46"/>
      <c r="D14" s="46"/>
      <c r="E14" s="46"/>
      <c r="F14" s="46"/>
      <c r="G14" s="46"/>
    </row>
    <row r="15" spans="1:7" x14ac:dyDescent="0.2">
      <c r="A15" s="40" t="s">
        <v>384</v>
      </c>
      <c r="B15" s="46" t="s">
        <v>184</v>
      </c>
      <c r="C15" s="46"/>
      <c r="D15" s="46"/>
      <c r="E15" s="46"/>
      <c r="F15" s="46"/>
      <c r="G15" s="46"/>
    </row>
    <row r="16" spans="1:7" x14ac:dyDescent="0.2">
      <c r="A16" s="40" t="s">
        <v>160</v>
      </c>
      <c r="B16" s="46" t="s">
        <v>185</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6.64</v>
      </c>
      <c r="C27" s="43">
        <v>0.37</v>
      </c>
      <c r="D27" s="43">
        <v>1.23</v>
      </c>
      <c r="E27" s="43">
        <v>-1.59</v>
      </c>
      <c r="F27" s="43">
        <v>-1.59</v>
      </c>
      <c r="G27" s="43">
        <v>0</v>
      </c>
    </row>
    <row r="28" spans="1:7" x14ac:dyDescent="0.2">
      <c r="A28" s="42">
        <v>17</v>
      </c>
      <c r="B28" s="43">
        <v>6.76</v>
      </c>
      <c r="C28" s="43">
        <v>0.38</v>
      </c>
      <c r="D28" s="43">
        <v>1.3</v>
      </c>
      <c r="E28" s="43">
        <v>-1.59</v>
      </c>
      <c r="F28" s="43">
        <v>-1.59</v>
      </c>
      <c r="G28" s="43">
        <v>0</v>
      </c>
    </row>
    <row r="29" spans="1:7" x14ac:dyDescent="0.2">
      <c r="A29" s="42">
        <v>18</v>
      </c>
      <c r="B29" s="43">
        <v>6.88</v>
      </c>
      <c r="C29" s="43">
        <v>0.38</v>
      </c>
      <c r="D29" s="43">
        <v>1.38</v>
      </c>
      <c r="E29" s="43">
        <v>-1.6</v>
      </c>
      <c r="F29" s="43">
        <v>-1.6</v>
      </c>
      <c r="G29" s="43">
        <v>0</v>
      </c>
    </row>
    <row r="30" spans="1:7" x14ac:dyDescent="0.2">
      <c r="A30" s="42">
        <v>19</v>
      </c>
      <c r="B30" s="43">
        <v>7</v>
      </c>
      <c r="C30" s="43">
        <v>0.39</v>
      </c>
      <c r="D30" s="43">
        <v>1.42</v>
      </c>
      <c r="E30" s="43">
        <v>-1.6</v>
      </c>
      <c r="F30" s="43">
        <v>-1.6</v>
      </c>
      <c r="G30" s="43">
        <v>0</v>
      </c>
    </row>
    <row r="31" spans="1:7" x14ac:dyDescent="0.2">
      <c r="A31" s="42">
        <v>20</v>
      </c>
      <c r="B31" s="43">
        <v>7.12</v>
      </c>
      <c r="C31" s="43">
        <v>0.4</v>
      </c>
      <c r="D31" s="43">
        <v>1.45</v>
      </c>
      <c r="E31" s="43">
        <v>-1.6</v>
      </c>
      <c r="F31" s="43">
        <v>-1.6</v>
      </c>
      <c r="G31" s="43">
        <v>0</v>
      </c>
    </row>
    <row r="32" spans="1:7" x14ac:dyDescent="0.2">
      <c r="A32" s="42">
        <v>21</v>
      </c>
      <c r="B32" s="43">
        <v>7.25</v>
      </c>
      <c r="C32" s="43">
        <v>0.41</v>
      </c>
      <c r="D32" s="43">
        <v>1.47</v>
      </c>
      <c r="E32" s="43">
        <v>-1.61</v>
      </c>
      <c r="F32" s="43">
        <v>-1.61</v>
      </c>
      <c r="G32" s="43">
        <v>0</v>
      </c>
    </row>
    <row r="33" spans="1:7" x14ac:dyDescent="0.2">
      <c r="A33" s="42">
        <v>22</v>
      </c>
      <c r="B33" s="43">
        <v>7.38</v>
      </c>
      <c r="C33" s="43">
        <v>0.41</v>
      </c>
      <c r="D33" s="43">
        <v>1.5</v>
      </c>
      <c r="E33" s="43">
        <v>-1.61</v>
      </c>
      <c r="F33" s="43">
        <v>-1.61</v>
      </c>
      <c r="G33" s="43">
        <v>0</v>
      </c>
    </row>
    <row r="34" spans="1:7" x14ac:dyDescent="0.2">
      <c r="A34" s="42">
        <v>23</v>
      </c>
      <c r="B34" s="43">
        <v>7.51</v>
      </c>
      <c r="C34" s="43">
        <v>0.42</v>
      </c>
      <c r="D34" s="43">
        <v>1.53</v>
      </c>
      <c r="E34" s="43">
        <v>-1.61</v>
      </c>
      <c r="F34" s="43">
        <v>-1.61</v>
      </c>
      <c r="G34" s="43">
        <v>0</v>
      </c>
    </row>
    <row r="35" spans="1:7" x14ac:dyDescent="0.2">
      <c r="A35" s="42">
        <v>24</v>
      </c>
      <c r="B35" s="43">
        <v>7.64</v>
      </c>
      <c r="C35" s="43">
        <v>0.43</v>
      </c>
      <c r="D35" s="43">
        <v>1.55</v>
      </c>
      <c r="E35" s="43">
        <v>-1.62</v>
      </c>
      <c r="F35" s="43">
        <v>-1.62</v>
      </c>
      <c r="G35" s="43">
        <v>0</v>
      </c>
    </row>
    <row r="36" spans="1:7" x14ac:dyDescent="0.2">
      <c r="A36" s="42">
        <v>25</v>
      </c>
      <c r="B36" s="43">
        <v>7.77</v>
      </c>
      <c r="C36" s="43">
        <v>0.44</v>
      </c>
      <c r="D36" s="43">
        <v>1.58</v>
      </c>
      <c r="E36" s="43">
        <v>-1.62</v>
      </c>
      <c r="F36" s="43">
        <v>-1.62</v>
      </c>
      <c r="G36" s="43">
        <v>0</v>
      </c>
    </row>
    <row r="37" spans="1:7" x14ac:dyDescent="0.2">
      <c r="A37" s="42">
        <v>26</v>
      </c>
      <c r="B37" s="43">
        <v>7.91</v>
      </c>
      <c r="C37" s="43">
        <v>0.45</v>
      </c>
      <c r="D37" s="43">
        <v>1.61</v>
      </c>
      <c r="E37" s="43">
        <v>-1.62</v>
      </c>
      <c r="F37" s="43">
        <v>-1.62</v>
      </c>
      <c r="G37" s="43">
        <v>0</v>
      </c>
    </row>
    <row r="38" spans="1:7" x14ac:dyDescent="0.2">
      <c r="A38" s="42">
        <v>27</v>
      </c>
      <c r="B38" s="43">
        <v>8.0500000000000007</v>
      </c>
      <c r="C38" s="43">
        <v>0.46</v>
      </c>
      <c r="D38" s="43">
        <v>1.63</v>
      </c>
      <c r="E38" s="43">
        <v>-1.63</v>
      </c>
      <c r="F38" s="43">
        <v>-1.63</v>
      </c>
      <c r="G38" s="43">
        <v>0</v>
      </c>
    </row>
    <row r="39" spans="1:7" x14ac:dyDescent="0.2">
      <c r="A39" s="42">
        <v>28</v>
      </c>
      <c r="B39" s="43">
        <v>8.19</v>
      </c>
      <c r="C39" s="43">
        <v>0.47</v>
      </c>
      <c r="D39" s="43">
        <v>1.66</v>
      </c>
      <c r="E39" s="43">
        <v>-1.63</v>
      </c>
      <c r="F39" s="43">
        <v>-1.63</v>
      </c>
      <c r="G39" s="43">
        <v>0</v>
      </c>
    </row>
    <row r="40" spans="1:7" x14ac:dyDescent="0.2">
      <c r="A40" s="42">
        <v>29</v>
      </c>
      <c r="B40" s="43">
        <v>8.33</v>
      </c>
      <c r="C40" s="43">
        <v>0.48</v>
      </c>
      <c r="D40" s="43">
        <v>1.69</v>
      </c>
      <c r="E40" s="43">
        <v>-1.63</v>
      </c>
      <c r="F40" s="43">
        <v>-1.63</v>
      </c>
      <c r="G40" s="43">
        <v>0</v>
      </c>
    </row>
    <row r="41" spans="1:7" x14ac:dyDescent="0.2">
      <c r="A41" s="42">
        <v>30</v>
      </c>
      <c r="B41" s="43">
        <v>8.48</v>
      </c>
      <c r="C41" s="43">
        <v>0.49</v>
      </c>
      <c r="D41" s="43">
        <v>1.72</v>
      </c>
      <c r="E41" s="43">
        <v>-1.64</v>
      </c>
      <c r="F41" s="43">
        <v>-1.64</v>
      </c>
      <c r="G41" s="43">
        <v>0</v>
      </c>
    </row>
    <row r="42" spans="1:7" x14ac:dyDescent="0.2">
      <c r="A42" s="42">
        <v>31</v>
      </c>
      <c r="B42" s="43">
        <v>8.6300000000000008</v>
      </c>
      <c r="C42" s="43">
        <v>0.5</v>
      </c>
      <c r="D42" s="43">
        <v>1.75</v>
      </c>
      <c r="E42" s="43">
        <v>-1.64</v>
      </c>
      <c r="F42" s="43">
        <v>-1.64</v>
      </c>
      <c r="G42" s="43">
        <v>0</v>
      </c>
    </row>
    <row r="43" spans="1:7" x14ac:dyDescent="0.2">
      <c r="A43" s="42">
        <v>32</v>
      </c>
      <c r="B43" s="43">
        <v>8.7799999999999994</v>
      </c>
      <c r="C43" s="43">
        <v>0.51</v>
      </c>
      <c r="D43" s="43">
        <v>1.78</v>
      </c>
      <c r="E43" s="43">
        <v>-1.64</v>
      </c>
      <c r="F43" s="43">
        <v>-1.64</v>
      </c>
      <c r="G43" s="43">
        <v>0</v>
      </c>
    </row>
    <row r="44" spans="1:7" x14ac:dyDescent="0.2">
      <c r="A44" s="42">
        <v>33</v>
      </c>
      <c r="B44" s="43">
        <v>8.94</v>
      </c>
      <c r="C44" s="43">
        <v>0.52</v>
      </c>
      <c r="D44" s="43">
        <v>1.81</v>
      </c>
      <c r="E44" s="43">
        <v>-1.65</v>
      </c>
      <c r="F44" s="43">
        <v>-1.65</v>
      </c>
      <c r="G44" s="43">
        <v>0</v>
      </c>
    </row>
    <row r="45" spans="1:7" x14ac:dyDescent="0.2">
      <c r="A45" s="42">
        <v>34</v>
      </c>
      <c r="B45" s="43">
        <v>9.09</v>
      </c>
      <c r="C45" s="43">
        <v>0.53</v>
      </c>
      <c r="D45" s="43">
        <v>1.84</v>
      </c>
      <c r="E45" s="43">
        <v>-1.65</v>
      </c>
      <c r="F45" s="43">
        <v>-1.65</v>
      </c>
      <c r="G45" s="43">
        <v>0</v>
      </c>
    </row>
    <row r="46" spans="1:7" x14ac:dyDescent="0.2">
      <c r="A46" s="42">
        <v>35</v>
      </c>
      <c r="B46" s="43">
        <v>9.25</v>
      </c>
      <c r="C46" s="43">
        <v>0.54</v>
      </c>
      <c r="D46" s="43">
        <v>1.87</v>
      </c>
      <c r="E46" s="43">
        <v>-1.65</v>
      </c>
      <c r="F46" s="43">
        <v>-1.65</v>
      </c>
      <c r="G46" s="43">
        <v>0</v>
      </c>
    </row>
    <row r="47" spans="1:7" x14ac:dyDescent="0.2">
      <c r="A47" s="42">
        <v>36</v>
      </c>
      <c r="B47" s="43">
        <v>9.42</v>
      </c>
      <c r="C47" s="43">
        <v>0.55000000000000004</v>
      </c>
      <c r="D47" s="43">
        <v>1.9</v>
      </c>
      <c r="E47" s="43">
        <v>-1.66</v>
      </c>
      <c r="F47" s="43">
        <v>-1.66</v>
      </c>
      <c r="G47" s="43">
        <v>0</v>
      </c>
    </row>
    <row r="48" spans="1:7" x14ac:dyDescent="0.2">
      <c r="A48" s="42">
        <v>37</v>
      </c>
      <c r="B48" s="43">
        <v>9.58</v>
      </c>
      <c r="C48" s="43">
        <v>0.56000000000000005</v>
      </c>
      <c r="D48" s="43">
        <v>1.93</v>
      </c>
      <c r="E48" s="43">
        <v>-1.66</v>
      </c>
      <c r="F48" s="43">
        <v>-1.66</v>
      </c>
      <c r="G48" s="43">
        <v>0</v>
      </c>
    </row>
    <row r="49" spans="1:7" x14ac:dyDescent="0.2">
      <c r="A49" s="42">
        <v>38</v>
      </c>
      <c r="B49" s="43">
        <v>9.75</v>
      </c>
      <c r="C49" s="43">
        <v>0.56999999999999995</v>
      </c>
      <c r="D49" s="43">
        <v>1.96</v>
      </c>
      <c r="E49" s="43">
        <v>-1.66</v>
      </c>
      <c r="F49" s="43">
        <v>-1.66</v>
      </c>
      <c r="G49" s="43">
        <v>0</v>
      </c>
    </row>
    <row r="50" spans="1:7" x14ac:dyDescent="0.2">
      <c r="A50" s="42">
        <v>39</v>
      </c>
      <c r="B50" s="43">
        <v>9.92</v>
      </c>
      <c r="C50" s="43">
        <v>0.57999999999999996</v>
      </c>
      <c r="D50" s="43">
        <v>1.99</v>
      </c>
      <c r="E50" s="43">
        <v>-1.67</v>
      </c>
      <c r="F50" s="43">
        <v>-1.67</v>
      </c>
      <c r="G50" s="43">
        <v>0</v>
      </c>
    </row>
    <row r="51" spans="1:7" x14ac:dyDescent="0.2">
      <c r="A51" s="42">
        <v>40</v>
      </c>
      <c r="B51" s="43">
        <v>10.1</v>
      </c>
      <c r="C51" s="43">
        <v>0.59</v>
      </c>
      <c r="D51" s="43">
        <v>2.02</v>
      </c>
      <c r="E51" s="43">
        <v>-1.67</v>
      </c>
      <c r="F51" s="43">
        <v>-1.67</v>
      </c>
      <c r="G51" s="43">
        <v>0</v>
      </c>
    </row>
    <row r="52" spans="1:7" x14ac:dyDescent="0.2">
      <c r="A52" s="42">
        <v>41</v>
      </c>
      <c r="B52" s="43">
        <v>10.28</v>
      </c>
      <c r="C52" s="43">
        <v>0.6</v>
      </c>
      <c r="D52" s="43">
        <v>2.0499999999999998</v>
      </c>
      <c r="E52" s="43">
        <v>-1.68</v>
      </c>
      <c r="F52" s="43">
        <v>-1.68</v>
      </c>
      <c r="G52" s="43">
        <v>0</v>
      </c>
    </row>
    <row r="53" spans="1:7" x14ac:dyDescent="0.2">
      <c r="A53" s="42">
        <v>42</v>
      </c>
      <c r="B53" s="43">
        <v>10.46</v>
      </c>
      <c r="C53" s="43">
        <v>0.62</v>
      </c>
      <c r="D53" s="43">
        <v>2.08</v>
      </c>
      <c r="E53" s="43">
        <v>-1.68</v>
      </c>
      <c r="F53" s="43">
        <v>-1.68</v>
      </c>
      <c r="G53" s="43">
        <v>0</v>
      </c>
    </row>
    <row r="54" spans="1:7" x14ac:dyDescent="0.2">
      <c r="A54" s="42">
        <v>43</v>
      </c>
      <c r="B54" s="43">
        <v>10.65</v>
      </c>
      <c r="C54" s="43">
        <v>0.63</v>
      </c>
      <c r="D54" s="43">
        <v>2.11</v>
      </c>
      <c r="E54" s="43">
        <v>-1.69</v>
      </c>
      <c r="F54" s="43">
        <v>-1.69</v>
      </c>
      <c r="G54" s="43">
        <v>0</v>
      </c>
    </row>
    <row r="55" spans="1:7" x14ac:dyDescent="0.2">
      <c r="A55" s="42">
        <v>44</v>
      </c>
      <c r="B55" s="43">
        <v>10.84</v>
      </c>
      <c r="C55" s="43">
        <v>0.64</v>
      </c>
      <c r="D55" s="43">
        <v>2.14</v>
      </c>
      <c r="E55" s="43">
        <v>-1.69</v>
      </c>
      <c r="F55" s="43">
        <v>-1.69</v>
      </c>
      <c r="G55" s="43">
        <v>0</v>
      </c>
    </row>
    <row r="56" spans="1:7" x14ac:dyDescent="0.2">
      <c r="A56" s="42">
        <v>45</v>
      </c>
      <c r="B56" s="43">
        <v>11.03</v>
      </c>
      <c r="C56" s="43">
        <v>0.65</v>
      </c>
      <c r="D56" s="43">
        <v>2.17</v>
      </c>
      <c r="E56" s="43">
        <v>-1.69</v>
      </c>
      <c r="F56" s="43">
        <v>-1.69</v>
      </c>
      <c r="G56" s="43">
        <v>0</v>
      </c>
    </row>
    <row r="57" spans="1:7" x14ac:dyDescent="0.2">
      <c r="A57" s="42">
        <v>46</v>
      </c>
      <c r="B57" s="43">
        <v>11.23</v>
      </c>
      <c r="C57" s="43">
        <v>0.67</v>
      </c>
      <c r="D57" s="43">
        <v>2.2000000000000002</v>
      </c>
      <c r="E57" s="43">
        <v>-1.7</v>
      </c>
      <c r="F57" s="43">
        <v>-1.7</v>
      </c>
      <c r="G57" s="43">
        <v>0</v>
      </c>
    </row>
    <row r="58" spans="1:7" x14ac:dyDescent="0.2">
      <c r="A58" s="42">
        <v>47</v>
      </c>
      <c r="B58" s="43">
        <v>11.44</v>
      </c>
      <c r="C58" s="43">
        <v>0.68</v>
      </c>
      <c r="D58" s="43">
        <v>2.2200000000000002</v>
      </c>
      <c r="E58" s="43">
        <v>-1.7</v>
      </c>
      <c r="F58" s="43">
        <v>-1.7</v>
      </c>
      <c r="G58" s="43">
        <v>0</v>
      </c>
    </row>
    <row r="59" spans="1:7" x14ac:dyDescent="0.2">
      <c r="A59" s="42">
        <v>48</v>
      </c>
      <c r="B59" s="43">
        <v>11.65</v>
      </c>
      <c r="C59" s="43">
        <v>0.69</v>
      </c>
      <c r="D59" s="43">
        <v>2.2400000000000002</v>
      </c>
      <c r="E59" s="43">
        <v>-1.71</v>
      </c>
      <c r="F59" s="43">
        <v>-1.71</v>
      </c>
      <c r="G59" s="43">
        <v>0</v>
      </c>
    </row>
    <row r="60" spans="1:7" x14ac:dyDescent="0.2">
      <c r="A60" s="42">
        <v>49</v>
      </c>
      <c r="B60" s="43">
        <v>11.86</v>
      </c>
      <c r="C60" s="43">
        <v>0.71</v>
      </c>
      <c r="D60" s="43">
        <v>2.27</v>
      </c>
      <c r="E60" s="43">
        <v>-1.72</v>
      </c>
      <c r="F60" s="43">
        <v>-1.72</v>
      </c>
      <c r="G60" s="43">
        <v>0</v>
      </c>
    </row>
    <row r="61" spans="1:7" x14ac:dyDescent="0.2">
      <c r="A61" s="42">
        <v>50</v>
      </c>
      <c r="B61" s="43">
        <v>12.08</v>
      </c>
      <c r="C61" s="43">
        <v>0.72</v>
      </c>
      <c r="D61" s="43">
        <v>2.29</v>
      </c>
      <c r="E61" s="43">
        <v>-1.72</v>
      </c>
      <c r="F61" s="43">
        <v>-1.72</v>
      </c>
      <c r="G61" s="43">
        <v>0</v>
      </c>
    </row>
    <row r="62" spans="1:7" x14ac:dyDescent="0.2">
      <c r="A62" s="42">
        <v>51</v>
      </c>
      <c r="B62" s="43">
        <v>12.31</v>
      </c>
      <c r="C62" s="43">
        <v>0.74</v>
      </c>
      <c r="D62" s="43">
        <v>2.31</v>
      </c>
      <c r="E62" s="43">
        <v>-1.73</v>
      </c>
      <c r="F62" s="43">
        <v>-1.73</v>
      </c>
      <c r="G62" s="43">
        <v>0</v>
      </c>
    </row>
    <row r="63" spans="1:7" x14ac:dyDescent="0.2">
      <c r="A63" s="42">
        <v>52</v>
      </c>
      <c r="B63" s="43">
        <v>12.54</v>
      </c>
      <c r="C63" s="43">
        <v>0.75</v>
      </c>
      <c r="D63" s="43">
        <v>2.33</v>
      </c>
      <c r="E63" s="43">
        <v>-1.73</v>
      </c>
      <c r="F63" s="43">
        <v>-1.73</v>
      </c>
      <c r="G63" s="43">
        <v>0</v>
      </c>
    </row>
    <row r="64" spans="1:7" x14ac:dyDescent="0.2">
      <c r="A64" s="42">
        <v>53</v>
      </c>
      <c r="B64" s="43">
        <v>12.78</v>
      </c>
      <c r="C64" s="43">
        <v>0.77</v>
      </c>
      <c r="D64" s="43">
        <v>2.35</v>
      </c>
      <c r="E64" s="43">
        <v>-1.74</v>
      </c>
      <c r="F64" s="43">
        <v>-1.74</v>
      </c>
      <c r="G64" s="43">
        <v>0</v>
      </c>
    </row>
    <row r="65" spans="1:7" x14ac:dyDescent="0.2">
      <c r="A65" s="42">
        <v>54</v>
      </c>
      <c r="B65" s="43">
        <v>13.02</v>
      </c>
      <c r="C65" s="43">
        <v>0.78</v>
      </c>
      <c r="D65" s="43">
        <v>2.36</v>
      </c>
      <c r="E65" s="43">
        <v>-1.75</v>
      </c>
      <c r="F65" s="43">
        <v>-1.75</v>
      </c>
      <c r="G65" s="43">
        <v>0</v>
      </c>
    </row>
    <row r="66" spans="1:7" x14ac:dyDescent="0.2">
      <c r="A66" s="42">
        <v>55</v>
      </c>
      <c r="B66" s="43">
        <v>13.28</v>
      </c>
      <c r="C66" s="43">
        <v>0.8</v>
      </c>
      <c r="D66" s="43">
        <v>2.37</v>
      </c>
      <c r="E66" s="43">
        <v>-1.75</v>
      </c>
      <c r="F66" s="43">
        <v>-1.75</v>
      </c>
      <c r="G66" s="43">
        <v>0</v>
      </c>
    </row>
    <row r="67" spans="1:7" x14ac:dyDescent="0.2">
      <c r="A67" s="42">
        <v>56</v>
      </c>
      <c r="B67" s="43">
        <v>13.54</v>
      </c>
      <c r="C67" s="43">
        <v>0.81</v>
      </c>
      <c r="D67" s="43">
        <v>2.38</v>
      </c>
      <c r="E67" s="43">
        <v>-1.76</v>
      </c>
      <c r="F67" s="43">
        <v>-1.76</v>
      </c>
      <c r="G67" s="43">
        <v>0</v>
      </c>
    </row>
    <row r="68" spans="1:7" x14ac:dyDescent="0.2">
      <c r="A68" s="42">
        <v>57</v>
      </c>
      <c r="B68" s="43">
        <v>13.81</v>
      </c>
      <c r="C68" s="43">
        <v>0.83</v>
      </c>
      <c r="D68" s="43">
        <v>2.38</v>
      </c>
      <c r="E68" s="43">
        <v>-1.77</v>
      </c>
      <c r="F68" s="43">
        <v>-1.77</v>
      </c>
      <c r="G68" s="43">
        <v>0</v>
      </c>
    </row>
    <row r="69" spans="1:7" x14ac:dyDescent="0.2">
      <c r="A69" s="42">
        <v>58</v>
      </c>
      <c r="B69" s="43">
        <v>14.1</v>
      </c>
      <c r="C69" s="43">
        <v>0.85</v>
      </c>
      <c r="D69" s="43">
        <v>2.38</v>
      </c>
      <c r="E69" s="43">
        <v>-1.78</v>
      </c>
      <c r="F69" s="43">
        <v>-1.78</v>
      </c>
      <c r="G69" s="43">
        <v>0</v>
      </c>
    </row>
    <row r="70" spans="1:7" x14ac:dyDescent="0.2">
      <c r="A70" s="42">
        <v>59</v>
      </c>
      <c r="B70" s="43">
        <v>14.39</v>
      </c>
      <c r="C70" s="43">
        <v>0.86</v>
      </c>
      <c r="D70" s="43">
        <v>2.38</v>
      </c>
      <c r="E70" s="43">
        <v>-1.79</v>
      </c>
      <c r="F70" s="43">
        <v>-1.79</v>
      </c>
      <c r="G70" s="43">
        <v>0</v>
      </c>
    </row>
    <row r="71" spans="1:7" x14ac:dyDescent="0.2">
      <c r="A71" s="42">
        <v>60</v>
      </c>
      <c r="B71" s="43">
        <v>14.7</v>
      </c>
      <c r="C71" s="43">
        <v>0.88</v>
      </c>
      <c r="D71" s="43">
        <v>2.38</v>
      </c>
      <c r="E71" s="43">
        <v>-1.8</v>
      </c>
      <c r="F71" s="43">
        <v>-1.8</v>
      </c>
      <c r="G71" s="43">
        <v>0</v>
      </c>
    </row>
    <row r="72" spans="1:7" x14ac:dyDescent="0.2">
      <c r="A72" s="42">
        <v>61</v>
      </c>
      <c r="B72" s="43">
        <v>15.01</v>
      </c>
      <c r="C72" s="43">
        <v>0.9</v>
      </c>
      <c r="D72" s="43">
        <v>2.37</v>
      </c>
      <c r="E72" s="43">
        <v>-1.82</v>
      </c>
      <c r="F72" s="43">
        <v>-1.82</v>
      </c>
      <c r="G72" s="43">
        <v>0</v>
      </c>
    </row>
    <row r="73" spans="1:7" x14ac:dyDescent="0.2">
      <c r="A73" s="42">
        <v>62</v>
      </c>
      <c r="B73" s="43">
        <v>15.35</v>
      </c>
      <c r="C73" s="43">
        <v>0.91</v>
      </c>
      <c r="D73" s="43">
        <v>2.36</v>
      </c>
      <c r="E73" s="43">
        <v>-1.83</v>
      </c>
      <c r="F73" s="43">
        <v>-1.83</v>
      </c>
      <c r="G73" s="43">
        <v>0</v>
      </c>
    </row>
    <row r="74" spans="1:7" x14ac:dyDescent="0.2">
      <c r="A74" s="42">
        <v>63</v>
      </c>
      <c r="B74" s="43">
        <v>15.7</v>
      </c>
      <c r="C74" s="43">
        <v>0.93</v>
      </c>
      <c r="D74" s="43">
        <v>2.34</v>
      </c>
      <c r="E74" s="43">
        <v>-1.84</v>
      </c>
      <c r="F74" s="43">
        <v>-1.84</v>
      </c>
      <c r="G74" s="43">
        <v>0</v>
      </c>
    </row>
    <row r="75" spans="1:7" x14ac:dyDescent="0.2">
      <c r="A75" s="42">
        <v>64</v>
      </c>
      <c r="B75" s="43">
        <v>16.059999999999999</v>
      </c>
      <c r="C75" s="43">
        <v>0.95</v>
      </c>
      <c r="D75" s="43">
        <v>2.3199999999999998</v>
      </c>
      <c r="E75" s="43">
        <v>-1.86</v>
      </c>
      <c r="F75" s="43">
        <v>-1.86</v>
      </c>
      <c r="G75" s="43">
        <v>0</v>
      </c>
    </row>
    <row r="76" spans="1:7" x14ac:dyDescent="0.2">
      <c r="A76" s="42">
        <v>65</v>
      </c>
      <c r="B76" s="43">
        <v>16.45</v>
      </c>
      <c r="C76" s="43">
        <v>0.97</v>
      </c>
      <c r="D76" s="43">
        <v>2.2999999999999998</v>
      </c>
      <c r="E76" s="43">
        <v>-1.88</v>
      </c>
      <c r="F76" s="43">
        <v>-1.88</v>
      </c>
      <c r="G76" s="43">
        <v>0</v>
      </c>
    </row>
    <row r="77" spans="1:7" x14ac:dyDescent="0.2">
      <c r="A77" s="42">
        <v>66</v>
      </c>
      <c r="B77" s="43">
        <v>16.86</v>
      </c>
      <c r="C77" s="43">
        <v>0.99</v>
      </c>
      <c r="D77" s="43">
        <v>2.27</v>
      </c>
      <c r="E77" s="43">
        <v>-0.99</v>
      </c>
      <c r="F77" s="43">
        <v>-0.99</v>
      </c>
      <c r="G77" s="43">
        <v>0</v>
      </c>
    </row>
  </sheetData>
  <sheetProtection algorithmName="SHA-512" hashValue="mpd2AT8hxQPhduEmA/tqMkxv8CTUmzX00drKxHuWD3iGmY1fGGUkt1tUzsz9aYQTvyvWj/IsZqIs/CDK1fVOAQ==" saltValue="iswjPVLChTB6havcf9xKSQ==" spinCount="100000" sheet="1" objects="1" scenarios="1"/>
  <conditionalFormatting sqref="A6:A21">
    <cfRule type="expression" dxfId="551" priority="9" stopIfTrue="1">
      <formula>MOD(ROW(),2)=0</formula>
    </cfRule>
    <cfRule type="expression" dxfId="550" priority="10" stopIfTrue="1">
      <formula>MOD(ROW(),2)&lt;&gt;0</formula>
    </cfRule>
  </conditionalFormatting>
  <conditionalFormatting sqref="A26:A77">
    <cfRule type="expression" dxfId="549" priority="13" stopIfTrue="1">
      <formula>MOD(ROW(),2)=0</formula>
    </cfRule>
    <cfRule type="expression" dxfId="548" priority="14" stopIfTrue="1">
      <formula>MOD(ROW(),2)&lt;&gt;0</formula>
    </cfRule>
  </conditionalFormatting>
  <conditionalFormatting sqref="B6:G21">
    <cfRule type="expression" dxfId="547" priority="11" stopIfTrue="1">
      <formula>MOD(ROW(),2)=0</formula>
    </cfRule>
    <cfRule type="expression" dxfId="546" priority="12" stopIfTrue="1">
      <formula>MOD(ROW(),2)&lt;&gt;0</formula>
    </cfRule>
  </conditionalFormatting>
  <conditionalFormatting sqref="B26:G77">
    <cfRule type="expression" dxfId="545" priority="15" stopIfTrue="1">
      <formula>MOD(ROW(),2)=0</formula>
    </cfRule>
    <cfRule type="expression" dxfId="544" priority="16"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405A-6FB7-4DAB-BCF7-A9726E95020D}">
  <sheetPr codeName="Sheet13"/>
  <dimension ref="A1:G77"/>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x-206</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183</v>
      </c>
      <c r="C10" s="46"/>
      <c r="D10" s="46"/>
      <c r="E10" s="46"/>
      <c r="F10" s="46"/>
      <c r="G10" s="46"/>
    </row>
    <row r="11" spans="1:7" x14ac:dyDescent="0.2">
      <c r="A11" s="40" t="s">
        <v>155</v>
      </c>
      <c r="B11" s="46" t="s">
        <v>175</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206</v>
      </c>
      <c r="C14" s="46"/>
      <c r="D14" s="46"/>
      <c r="E14" s="46"/>
      <c r="F14" s="46"/>
      <c r="G14" s="46"/>
    </row>
    <row r="15" spans="1:7" x14ac:dyDescent="0.2">
      <c r="A15" s="40" t="s">
        <v>384</v>
      </c>
      <c r="B15" s="46" t="s">
        <v>186</v>
      </c>
      <c r="C15" s="46"/>
      <c r="D15" s="46"/>
      <c r="E15" s="46"/>
      <c r="F15" s="46"/>
      <c r="G15" s="46"/>
    </row>
    <row r="16" spans="1:7" x14ac:dyDescent="0.2">
      <c r="A16" s="40" t="s">
        <v>160</v>
      </c>
      <c r="B16" s="46" t="s">
        <v>187</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6.64</v>
      </c>
      <c r="C27" s="43">
        <v>0.37</v>
      </c>
      <c r="D27" s="43">
        <v>1.23</v>
      </c>
      <c r="E27" s="43">
        <v>-5.41</v>
      </c>
      <c r="F27" s="43">
        <v>-5.41</v>
      </c>
      <c r="G27" s="43">
        <v>0</v>
      </c>
    </row>
    <row r="28" spans="1:7" x14ac:dyDescent="0.2">
      <c r="A28" s="42">
        <v>17</v>
      </c>
      <c r="B28" s="43">
        <v>6.76</v>
      </c>
      <c r="C28" s="43">
        <v>0.38</v>
      </c>
      <c r="D28" s="43">
        <v>1.3</v>
      </c>
      <c r="E28" s="43">
        <v>-5.42</v>
      </c>
      <c r="F28" s="43">
        <v>-5.42</v>
      </c>
      <c r="G28" s="43">
        <v>0</v>
      </c>
    </row>
    <row r="29" spans="1:7" x14ac:dyDescent="0.2">
      <c r="A29" s="42">
        <v>18</v>
      </c>
      <c r="B29" s="43">
        <v>6.88</v>
      </c>
      <c r="C29" s="43">
        <v>0.38</v>
      </c>
      <c r="D29" s="43">
        <v>1.38</v>
      </c>
      <c r="E29" s="43">
        <v>-5.44</v>
      </c>
      <c r="F29" s="43">
        <v>-5.44</v>
      </c>
      <c r="G29" s="43">
        <v>0</v>
      </c>
    </row>
    <row r="30" spans="1:7" x14ac:dyDescent="0.2">
      <c r="A30" s="42">
        <v>19</v>
      </c>
      <c r="B30" s="43">
        <v>7</v>
      </c>
      <c r="C30" s="43">
        <v>0.39</v>
      </c>
      <c r="D30" s="43">
        <v>1.42</v>
      </c>
      <c r="E30" s="43">
        <v>-5.45</v>
      </c>
      <c r="F30" s="43">
        <v>-5.45</v>
      </c>
      <c r="G30" s="43">
        <v>0</v>
      </c>
    </row>
    <row r="31" spans="1:7" x14ac:dyDescent="0.2">
      <c r="A31" s="42">
        <v>20</v>
      </c>
      <c r="B31" s="43">
        <v>7.12</v>
      </c>
      <c r="C31" s="43">
        <v>0.4</v>
      </c>
      <c r="D31" s="43">
        <v>1.45</v>
      </c>
      <c r="E31" s="43">
        <v>-5.46</v>
      </c>
      <c r="F31" s="43">
        <v>-5.46</v>
      </c>
      <c r="G31" s="43">
        <v>0</v>
      </c>
    </row>
    <row r="32" spans="1:7" x14ac:dyDescent="0.2">
      <c r="A32" s="42">
        <v>21</v>
      </c>
      <c r="B32" s="43">
        <v>7.25</v>
      </c>
      <c r="C32" s="43">
        <v>0.41</v>
      </c>
      <c r="D32" s="43">
        <v>1.47</v>
      </c>
      <c r="E32" s="43">
        <v>-5.47</v>
      </c>
      <c r="F32" s="43">
        <v>-5.47</v>
      </c>
      <c r="G32" s="43">
        <v>0</v>
      </c>
    </row>
    <row r="33" spans="1:7" x14ac:dyDescent="0.2">
      <c r="A33" s="42">
        <v>22</v>
      </c>
      <c r="B33" s="43">
        <v>7.38</v>
      </c>
      <c r="C33" s="43">
        <v>0.41</v>
      </c>
      <c r="D33" s="43">
        <v>1.5</v>
      </c>
      <c r="E33" s="43">
        <v>-5.48</v>
      </c>
      <c r="F33" s="43">
        <v>-5.48</v>
      </c>
      <c r="G33" s="43">
        <v>0</v>
      </c>
    </row>
    <row r="34" spans="1:7" x14ac:dyDescent="0.2">
      <c r="A34" s="42">
        <v>23</v>
      </c>
      <c r="B34" s="43">
        <v>7.51</v>
      </c>
      <c r="C34" s="43">
        <v>0.42</v>
      </c>
      <c r="D34" s="43">
        <v>1.53</v>
      </c>
      <c r="E34" s="43">
        <v>-5.49</v>
      </c>
      <c r="F34" s="43">
        <v>-5.49</v>
      </c>
      <c r="G34" s="43">
        <v>0</v>
      </c>
    </row>
    <row r="35" spans="1:7" x14ac:dyDescent="0.2">
      <c r="A35" s="42">
        <v>24</v>
      </c>
      <c r="B35" s="43">
        <v>7.64</v>
      </c>
      <c r="C35" s="43">
        <v>0.43</v>
      </c>
      <c r="D35" s="43">
        <v>1.55</v>
      </c>
      <c r="E35" s="43">
        <v>-5.51</v>
      </c>
      <c r="F35" s="43">
        <v>-5.51</v>
      </c>
      <c r="G35" s="43">
        <v>0</v>
      </c>
    </row>
    <row r="36" spans="1:7" x14ac:dyDescent="0.2">
      <c r="A36" s="42">
        <v>25</v>
      </c>
      <c r="B36" s="43">
        <v>7.77</v>
      </c>
      <c r="C36" s="43">
        <v>0.44</v>
      </c>
      <c r="D36" s="43">
        <v>1.58</v>
      </c>
      <c r="E36" s="43">
        <v>-5.52</v>
      </c>
      <c r="F36" s="43">
        <v>-5.52</v>
      </c>
      <c r="G36" s="43">
        <v>0</v>
      </c>
    </row>
    <row r="37" spans="1:7" x14ac:dyDescent="0.2">
      <c r="A37" s="42">
        <v>26</v>
      </c>
      <c r="B37" s="43">
        <v>7.91</v>
      </c>
      <c r="C37" s="43">
        <v>0.45</v>
      </c>
      <c r="D37" s="43">
        <v>1.61</v>
      </c>
      <c r="E37" s="43">
        <v>-5.53</v>
      </c>
      <c r="F37" s="43">
        <v>-5.53</v>
      </c>
      <c r="G37" s="43">
        <v>0</v>
      </c>
    </row>
    <row r="38" spans="1:7" x14ac:dyDescent="0.2">
      <c r="A38" s="42">
        <v>27</v>
      </c>
      <c r="B38" s="43">
        <v>8.0500000000000007</v>
      </c>
      <c r="C38" s="43">
        <v>0.46</v>
      </c>
      <c r="D38" s="43">
        <v>1.63</v>
      </c>
      <c r="E38" s="43">
        <v>-5.54</v>
      </c>
      <c r="F38" s="43">
        <v>-5.54</v>
      </c>
      <c r="G38" s="43">
        <v>0</v>
      </c>
    </row>
    <row r="39" spans="1:7" x14ac:dyDescent="0.2">
      <c r="A39" s="42">
        <v>28</v>
      </c>
      <c r="B39" s="43">
        <v>8.19</v>
      </c>
      <c r="C39" s="43">
        <v>0.47</v>
      </c>
      <c r="D39" s="43">
        <v>1.66</v>
      </c>
      <c r="E39" s="43">
        <v>-5.56</v>
      </c>
      <c r="F39" s="43">
        <v>-5.56</v>
      </c>
      <c r="G39" s="43">
        <v>0</v>
      </c>
    </row>
    <row r="40" spans="1:7" x14ac:dyDescent="0.2">
      <c r="A40" s="42">
        <v>29</v>
      </c>
      <c r="B40" s="43">
        <v>8.33</v>
      </c>
      <c r="C40" s="43">
        <v>0.48</v>
      </c>
      <c r="D40" s="43">
        <v>1.69</v>
      </c>
      <c r="E40" s="43">
        <v>-5.57</v>
      </c>
      <c r="F40" s="43">
        <v>-5.57</v>
      </c>
      <c r="G40" s="43">
        <v>0</v>
      </c>
    </row>
    <row r="41" spans="1:7" x14ac:dyDescent="0.2">
      <c r="A41" s="42">
        <v>30</v>
      </c>
      <c r="B41" s="43">
        <v>8.48</v>
      </c>
      <c r="C41" s="43">
        <v>0.49</v>
      </c>
      <c r="D41" s="43">
        <v>1.72</v>
      </c>
      <c r="E41" s="43">
        <v>-5.58</v>
      </c>
      <c r="F41" s="43">
        <v>-5.58</v>
      </c>
      <c r="G41" s="43">
        <v>0</v>
      </c>
    </row>
    <row r="42" spans="1:7" x14ac:dyDescent="0.2">
      <c r="A42" s="42">
        <v>31</v>
      </c>
      <c r="B42" s="43">
        <v>8.6300000000000008</v>
      </c>
      <c r="C42" s="43">
        <v>0.5</v>
      </c>
      <c r="D42" s="43">
        <v>1.75</v>
      </c>
      <c r="E42" s="43">
        <v>-5.59</v>
      </c>
      <c r="F42" s="43">
        <v>-5.59</v>
      </c>
      <c r="G42" s="43">
        <v>0</v>
      </c>
    </row>
    <row r="43" spans="1:7" x14ac:dyDescent="0.2">
      <c r="A43" s="42">
        <v>32</v>
      </c>
      <c r="B43" s="43">
        <v>8.7799999999999994</v>
      </c>
      <c r="C43" s="43">
        <v>0.51</v>
      </c>
      <c r="D43" s="43">
        <v>1.78</v>
      </c>
      <c r="E43" s="43">
        <v>-5.61</v>
      </c>
      <c r="F43" s="43">
        <v>-5.61</v>
      </c>
      <c r="G43" s="43">
        <v>0</v>
      </c>
    </row>
    <row r="44" spans="1:7" x14ac:dyDescent="0.2">
      <c r="A44" s="42">
        <v>33</v>
      </c>
      <c r="B44" s="43">
        <v>8.94</v>
      </c>
      <c r="C44" s="43">
        <v>0.52</v>
      </c>
      <c r="D44" s="43">
        <v>1.81</v>
      </c>
      <c r="E44" s="43">
        <v>-5.62</v>
      </c>
      <c r="F44" s="43">
        <v>-5.62</v>
      </c>
      <c r="G44" s="43">
        <v>0</v>
      </c>
    </row>
    <row r="45" spans="1:7" x14ac:dyDescent="0.2">
      <c r="A45" s="42">
        <v>34</v>
      </c>
      <c r="B45" s="43">
        <v>9.09</v>
      </c>
      <c r="C45" s="43">
        <v>0.53</v>
      </c>
      <c r="D45" s="43">
        <v>1.84</v>
      </c>
      <c r="E45" s="43">
        <v>-5.63</v>
      </c>
      <c r="F45" s="43">
        <v>-5.63</v>
      </c>
      <c r="G45" s="43">
        <v>0</v>
      </c>
    </row>
    <row r="46" spans="1:7" x14ac:dyDescent="0.2">
      <c r="A46" s="42">
        <v>35</v>
      </c>
      <c r="B46" s="43">
        <v>9.25</v>
      </c>
      <c r="C46" s="43">
        <v>0.54</v>
      </c>
      <c r="D46" s="43">
        <v>1.87</v>
      </c>
      <c r="E46" s="43">
        <v>-5.65</v>
      </c>
      <c r="F46" s="43">
        <v>-5.65</v>
      </c>
      <c r="G46" s="43">
        <v>0</v>
      </c>
    </row>
    <row r="47" spans="1:7" x14ac:dyDescent="0.2">
      <c r="A47" s="42">
        <v>36</v>
      </c>
      <c r="B47" s="43">
        <v>9.42</v>
      </c>
      <c r="C47" s="43">
        <v>0.55000000000000004</v>
      </c>
      <c r="D47" s="43">
        <v>1.9</v>
      </c>
      <c r="E47" s="43">
        <v>-5.66</v>
      </c>
      <c r="F47" s="43">
        <v>-5.66</v>
      </c>
      <c r="G47" s="43">
        <v>0</v>
      </c>
    </row>
    <row r="48" spans="1:7" x14ac:dyDescent="0.2">
      <c r="A48" s="42">
        <v>37</v>
      </c>
      <c r="B48" s="43">
        <v>9.58</v>
      </c>
      <c r="C48" s="43">
        <v>0.56000000000000005</v>
      </c>
      <c r="D48" s="43">
        <v>1.93</v>
      </c>
      <c r="E48" s="43">
        <v>-5.67</v>
      </c>
      <c r="F48" s="43">
        <v>-5.67</v>
      </c>
      <c r="G48" s="43">
        <v>0</v>
      </c>
    </row>
    <row r="49" spans="1:7" x14ac:dyDescent="0.2">
      <c r="A49" s="42">
        <v>38</v>
      </c>
      <c r="B49" s="43">
        <v>9.75</v>
      </c>
      <c r="C49" s="43">
        <v>0.56999999999999995</v>
      </c>
      <c r="D49" s="43">
        <v>1.96</v>
      </c>
      <c r="E49" s="43">
        <v>-5.69</v>
      </c>
      <c r="F49" s="43">
        <v>-5.69</v>
      </c>
      <c r="G49" s="43">
        <v>0</v>
      </c>
    </row>
    <row r="50" spans="1:7" x14ac:dyDescent="0.2">
      <c r="A50" s="42">
        <v>39</v>
      </c>
      <c r="B50" s="43">
        <v>9.92</v>
      </c>
      <c r="C50" s="43">
        <v>0.57999999999999996</v>
      </c>
      <c r="D50" s="43">
        <v>1.99</v>
      </c>
      <c r="E50" s="43">
        <v>-5.7</v>
      </c>
      <c r="F50" s="43">
        <v>-5.7</v>
      </c>
      <c r="G50" s="43">
        <v>0</v>
      </c>
    </row>
    <row r="51" spans="1:7" x14ac:dyDescent="0.2">
      <c r="A51" s="42">
        <v>40</v>
      </c>
      <c r="B51" s="43">
        <v>10.1</v>
      </c>
      <c r="C51" s="43">
        <v>0.59</v>
      </c>
      <c r="D51" s="43">
        <v>2.02</v>
      </c>
      <c r="E51" s="43">
        <v>-5.71</v>
      </c>
      <c r="F51" s="43">
        <v>-5.71</v>
      </c>
      <c r="G51" s="43">
        <v>0</v>
      </c>
    </row>
    <row r="52" spans="1:7" x14ac:dyDescent="0.2">
      <c r="A52" s="42">
        <v>41</v>
      </c>
      <c r="B52" s="43">
        <v>10.28</v>
      </c>
      <c r="C52" s="43">
        <v>0.6</v>
      </c>
      <c r="D52" s="43">
        <v>2.0499999999999998</v>
      </c>
      <c r="E52" s="43">
        <v>-5.73</v>
      </c>
      <c r="F52" s="43">
        <v>-5.73</v>
      </c>
      <c r="G52" s="43">
        <v>0</v>
      </c>
    </row>
    <row r="53" spans="1:7" x14ac:dyDescent="0.2">
      <c r="A53" s="42">
        <v>42</v>
      </c>
      <c r="B53" s="43">
        <v>10.46</v>
      </c>
      <c r="C53" s="43">
        <v>0.62</v>
      </c>
      <c r="D53" s="43">
        <v>2.08</v>
      </c>
      <c r="E53" s="43">
        <v>-5.74</v>
      </c>
      <c r="F53" s="43">
        <v>-5.74</v>
      </c>
      <c r="G53" s="43">
        <v>0</v>
      </c>
    </row>
    <row r="54" spans="1:7" x14ac:dyDescent="0.2">
      <c r="A54" s="42">
        <v>43</v>
      </c>
      <c r="B54" s="43">
        <v>10.65</v>
      </c>
      <c r="C54" s="43">
        <v>0.63</v>
      </c>
      <c r="D54" s="43">
        <v>2.11</v>
      </c>
      <c r="E54" s="43">
        <v>-5.76</v>
      </c>
      <c r="F54" s="43">
        <v>-5.76</v>
      </c>
      <c r="G54" s="43">
        <v>0</v>
      </c>
    </row>
    <row r="55" spans="1:7" x14ac:dyDescent="0.2">
      <c r="A55" s="42">
        <v>44</v>
      </c>
      <c r="B55" s="43">
        <v>10.84</v>
      </c>
      <c r="C55" s="43">
        <v>0.64</v>
      </c>
      <c r="D55" s="43">
        <v>2.14</v>
      </c>
      <c r="E55" s="43">
        <v>-5.78</v>
      </c>
      <c r="F55" s="43">
        <v>-5.78</v>
      </c>
      <c r="G55" s="43">
        <v>0</v>
      </c>
    </row>
    <row r="56" spans="1:7" x14ac:dyDescent="0.2">
      <c r="A56" s="42">
        <v>45</v>
      </c>
      <c r="B56" s="43">
        <v>11.03</v>
      </c>
      <c r="C56" s="43">
        <v>0.65</v>
      </c>
      <c r="D56" s="43">
        <v>2.17</v>
      </c>
      <c r="E56" s="43">
        <v>-5.79</v>
      </c>
      <c r="F56" s="43">
        <v>-5.79</v>
      </c>
      <c r="G56" s="43">
        <v>0</v>
      </c>
    </row>
    <row r="57" spans="1:7" x14ac:dyDescent="0.2">
      <c r="A57" s="42">
        <v>46</v>
      </c>
      <c r="B57" s="43">
        <v>11.23</v>
      </c>
      <c r="C57" s="43">
        <v>0.67</v>
      </c>
      <c r="D57" s="43">
        <v>2.2000000000000002</v>
      </c>
      <c r="E57" s="43">
        <v>-5.81</v>
      </c>
      <c r="F57" s="43">
        <v>-5.81</v>
      </c>
      <c r="G57" s="43">
        <v>0</v>
      </c>
    </row>
    <row r="58" spans="1:7" x14ac:dyDescent="0.2">
      <c r="A58" s="42">
        <v>47</v>
      </c>
      <c r="B58" s="43">
        <v>11.44</v>
      </c>
      <c r="C58" s="43">
        <v>0.68</v>
      </c>
      <c r="D58" s="43">
        <v>2.2200000000000002</v>
      </c>
      <c r="E58" s="43">
        <v>-5.83</v>
      </c>
      <c r="F58" s="43">
        <v>-5.83</v>
      </c>
      <c r="G58" s="43">
        <v>0</v>
      </c>
    </row>
    <row r="59" spans="1:7" x14ac:dyDescent="0.2">
      <c r="A59" s="42">
        <v>48</v>
      </c>
      <c r="B59" s="43">
        <v>11.65</v>
      </c>
      <c r="C59" s="43">
        <v>0.69</v>
      </c>
      <c r="D59" s="43">
        <v>2.2400000000000002</v>
      </c>
      <c r="E59" s="43">
        <v>-5.85</v>
      </c>
      <c r="F59" s="43">
        <v>-5.85</v>
      </c>
      <c r="G59" s="43">
        <v>0</v>
      </c>
    </row>
    <row r="60" spans="1:7" x14ac:dyDescent="0.2">
      <c r="A60" s="42">
        <v>49</v>
      </c>
      <c r="B60" s="43">
        <v>11.86</v>
      </c>
      <c r="C60" s="43">
        <v>0.71</v>
      </c>
      <c r="D60" s="43">
        <v>2.27</v>
      </c>
      <c r="E60" s="43">
        <v>-5.87</v>
      </c>
      <c r="F60" s="43">
        <v>-5.87</v>
      </c>
      <c r="G60" s="43">
        <v>0</v>
      </c>
    </row>
    <row r="61" spans="1:7" x14ac:dyDescent="0.2">
      <c r="A61" s="42">
        <v>50</v>
      </c>
      <c r="B61" s="43">
        <v>12.08</v>
      </c>
      <c r="C61" s="43">
        <v>0.72</v>
      </c>
      <c r="D61" s="43">
        <v>2.29</v>
      </c>
      <c r="E61" s="43">
        <v>-5.89</v>
      </c>
      <c r="F61" s="43">
        <v>-5.89</v>
      </c>
      <c r="G61" s="43">
        <v>0</v>
      </c>
    </row>
    <row r="62" spans="1:7" x14ac:dyDescent="0.2">
      <c r="A62" s="42">
        <v>51</v>
      </c>
      <c r="B62" s="43">
        <v>12.31</v>
      </c>
      <c r="C62" s="43">
        <v>0.74</v>
      </c>
      <c r="D62" s="43">
        <v>2.31</v>
      </c>
      <c r="E62" s="43">
        <v>-5.91</v>
      </c>
      <c r="F62" s="43">
        <v>-5.91</v>
      </c>
      <c r="G62" s="43">
        <v>0</v>
      </c>
    </row>
    <row r="63" spans="1:7" x14ac:dyDescent="0.2">
      <c r="A63" s="42">
        <v>52</v>
      </c>
      <c r="B63" s="43">
        <v>12.54</v>
      </c>
      <c r="C63" s="43">
        <v>0.75</v>
      </c>
      <c r="D63" s="43">
        <v>2.33</v>
      </c>
      <c r="E63" s="43">
        <v>-5.93</v>
      </c>
      <c r="F63" s="43">
        <v>-5.93</v>
      </c>
      <c r="G63" s="43">
        <v>0</v>
      </c>
    </row>
    <row r="64" spans="1:7" x14ac:dyDescent="0.2">
      <c r="A64" s="42">
        <v>53</v>
      </c>
      <c r="B64" s="43">
        <v>12.78</v>
      </c>
      <c r="C64" s="43">
        <v>0.77</v>
      </c>
      <c r="D64" s="43">
        <v>2.35</v>
      </c>
      <c r="E64" s="43">
        <v>-5.96</v>
      </c>
      <c r="F64" s="43">
        <v>-5.96</v>
      </c>
      <c r="G64" s="43">
        <v>0</v>
      </c>
    </row>
    <row r="65" spans="1:7" x14ac:dyDescent="0.2">
      <c r="A65" s="42">
        <v>54</v>
      </c>
      <c r="B65" s="43">
        <v>13.02</v>
      </c>
      <c r="C65" s="43">
        <v>0.78</v>
      </c>
      <c r="D65" s="43">
        <v>2.36</v>
      </c>
      <c r="E65" s="43">
        <v>-5.98</v>
      </c>
      <c r="F65" s="43">
        <v>-5.98</v>
      </c>
      <c r="G65" s="43">
        <v>0</v>
      </c>
    </row>
    <row r="66" spans="1:7" x14ac:dyDescent="0.2">
      <c r="A66" s="42">
        <v>55</v>
      </c>
      <c r="B66" s="43">
        <v>13.28</v>
      </c>
      <c r="C66" s="43">
        <v>0.8</v>
      </c>
      <c r="D66" s="43">
        <v>2.37</v>
      </c>
      <c r="E66" s="43">
        <v>-6.01</v>
      </c>
      <c r="F66" s="43">
        <v>-6.01</v>
      </c>
      <c r="G66" s="43">
        <v>0</v>
      </c>
    </row>
    <row r="67" spans="1:7" x14ac:dyDescent="0.2">
      <c r="A67" s="42">
        <v>56</v>
      </c>
      <c r="B67" s="43">
        <v>13.54</v>
      </c>
      <c r="C67" s="43">
        <v>0.81</v>
      </c>
      <c r="D67" s="43">
        <v>2.38</v>
      </c>
      <c r="E67" s="43">
        <v>-6.04</v>
      </c>
      <c r="F67" s="43">
        <v>-6.04</v>
      </c>
      <c r="G67" s="43">
        <v>0</v>
      </c>
    </row>
    <row r="68" spans="1:7" x14ac:dyDescent="0.2">
      <c r="A68" s="42">
        <v>57</v>
      </c>
      <c r="B68" s="43">
        <v>13.81</v>
      </c>
      <c r="C68" s="43">
        <v>0.83</v>
      </c>
      <c r="D68" s="43">
        <v>2.38</v>
      </c>
      <c r="E68" s="43">
        <v>-6.07</v>
      </c>
      <c r="F68" s="43">
        <v>-6.07</v>
      </c>
      <c r="G68" s="43">
        <v>0</v>
      </c>
    </row>
    <row r="69" spans="1:7" x14ac:dyDescent="0.2">
      <c r="A69" s="42">
        <v>58</v>
      </c>
      <c r="B69" s="43">
        <v>14.1</v>
      </c>
      <c r="C69" s="43">
        <v>0.85</v>
      </c>
      <c r="D69" s="43">
        <v>2.38</v>
      </c>
      <c r="E69" s="43">
        <v>-6.11</v>
      </c>
      <c r="F69" s="43">
        <v>-6.11</v>
      </c>
      <c r="G69" s="43">
        <v>0</v>
      </c>
    </row>
    <row r="70" spans="1:7" x14ac:dyDescent="0.2">
      <c r="A70" s="42">
        <v>59</v>
      </c>
      <c r="B70" s="43">
        <v>14.39</v>
      </c>
      <c r="C70" s="43">
        <v>0.86</v>
      </c>
      <c r="D70" s="43">
        <v>2.38</v>
      </c>
      <c r="E70" s="43">
        <v>-6.14</v>
      </c>
      <c r="F70" s="43">
        <v>-6.14</v>
      </c>
      <c r="G70" s="43">
        <v>0</v>
      </c>
    </row>
    <row r="71" spans="1:7" x14ac:dyDescent="0.2">
      <c r="A71" s="42">
        <v>60</v>
      </c>
      <c r="B71" s="43">
        <v>14.7</v>
      </c>
      <c r="C71" s="43">
        <v>0.88</v>
      </c>
      <c r="D71" s="43">
        <v>2.38</v>
      </c>
      <c r="E71" s="43">
        <v>-6.18</v>
      </c>
      <c r="F71" s="43">
        <v>-6.18</v>
      </c>
      <c r="G71" s="43">
        <v>0</v>
      </c>
    </row>
    <row r="72" spans="1:7" x14ac:dyDescent="0.2">
      <c r="A72" s="42">
        <v>61</v>
      </c>
      <c r="B72" s="43">
        <v>15.01</v>
      </c>
      <c r="C72" s="43">
        <v>0.9</v>
      </c>
      <c r="D72" s="43">
        <v>2.37</v>
      </c>
      <c r="E72" s="43">
        <v>-5.56</v>
      </c>
      <c r="F72" s="43">
        <v>-5.56</v>
      </c>
      <c r="G72" s="43">
        <v>0</v>
      </c>
    </row>
    <row r="73" spans="1:7" x14ac:dyDescent="0.2">
      <c r="A73" s="42">
        <v>62</v>
      </c>
      <c r="B73" s="43">
        <v>15.35</v>
      </c>
      <c r="C73" s="43">
        <v>0.91</v>
      </c>
      <c r="D73" s="43">
        <v>2.36</v>
      </c>
      <c r="E73" s="43">
        <v>-4.6900000000000004</v>
      </c>
      <c r="F73" s="43">
        <v>-4.6900000000000004</v>
      </c>
      <c r="G73" s="43">
        <v>0</v>
      </c>
    </row>
    <row r="74" spans="1:7" x14ac:dyDescent="0.2">
      <c r="A74" s="42">
        <v>63</v>
      </c>
      <c r="B74" s="43">
        <v>15.7</v>
      </c>
      <c r="C74" s="43">
        <v>0.93</v>
      </c>
      <c r="D74" s="43">
        <v>2.34</v>
      </c>
      <c r="E74" s="43">
        <v>-3.8</v>
      </c>
      <c r="F74" s="43">
        <v>-3.8</v>
      </c>
      <c r="G74" s="43">
        <v>0</v>
      </c>
    </row>
    <row r="75" spans="1:7" x14ac:dyDescent="0.2">
      <c r="A75" s="42">
        <v>64</v>
      </c>
      <c r="B75" s="43">
        <v>16.059999999999999</v>
      </c>
      <c r="C75" s="43">
        <v>0.95</v>
      </c>
      <c r="D75" s="43">
        <v>2.3199999999999998</v>
      </c>
      <c r="E75" s="43">
        <v>-2.88</v>
      </c>
      <c r="F75" s="43">
        <v>-2.88</v>
      </c>
      <c r="G75" s="43">
        <v>0</v>
      </c>
    </row>
    <row r="76" spans="1:7" x14ac:dyDescent="0.2">
      <c r="A76" s="42">
        <v>65</v>
      </c>
      <c r="B76" s="43">
        <v>16.45</v>
      </c>
      <c r="C76" s="43">
        <v>0.97</v>
      </c>
      <c r="D76" s="43">
        <v>2.2999999999999998</v>
      </c>
      <c r="E76" s="43">
        <v>-1.95</v>
      </c>
      <c r="F76" s="43">
        <v>-1.95</v>
      </c>
      <c r="G76" s="43">
        <v>0</v>
      </c>
    </row>
    <row r="77" spans="1:7" x14ac:dyDescent="0.2">
      <c r="A77" s="42">
        <v>66</v>
      </c>
      <c r="B77" s="43">
        <v>16.86</v>
      </c>
      <c r="C77" s="43">
        <v>0.99</v>
      </c>
      <c r="D77" s="43">
        <v>2.27</v>
      </c>
      <c r="E77" s="43">
        <v>-0.99</v>
      </c>
      <c r="F77" s="43">
        <v>-0.99</v>
      </c>
      <c r="G77" s="43">
        <v>0</v>
      </c>
    </row>
  </sheetData>
  <sheetProtection algorithmName="SHA-512" hashValue="ktGb5LwljFnFuV3hGXaeGltRh34yVXxXGx6Kfy2RJnenqCypxb4mi1GQKv6CiiId0iM+h3oirwBO/Ex66amOsQ==" saltValue="ISa+RyJbv2mMplxDaWIU7g==" spinCount="100000" sheet="1" objects="1" scenarios="1"/>
  <conditionalFormatting sqref="A6:A21">
    <cfRule type="expression" dxfId="543" priority="9" stopIfTrue="1">
      <formula>MOD(ROW(),2)=0</formula>
    </cfRule>
    <cfRule type="expression" dxfId="542" priority="10" stopIfTrue="1">
      <formula>MOD(ROW(),2)&lt;&gt;0</formula>
    </cfRule>
  </conditionalFormatting>
  <conditionalFormatting sqref="A26:A77">
    <cfRule type="expression" dxfId="541" priority="13" stopIfTrue="1">
      <formula>MOD(ROW(),2)=0</formula>
    </cfRule>
    <cfRule type="expression" dxfId="540" priority="14" stopIfTrue="1">
      <formula>MOD(ROW(),2)&lt;&gt;0</formula>
    </cfRule>
  </conditionalFormatting>
  <conditionalFormatting sqref="B6:G21">
    <cfRule type="expression" dxfId="539" priority="11" stopIfTrue="1">
      <formula>MOD(ROW(),2)=0</formula>
    </cfRule>
    <cfRule type="expression" dxfId="538" priority="12" stopIfTrue="1">
      <formula>MOD(ROW(),2)&lt;&gt;0</formula>
    </cfRule>
  </conditionalFormatting>
  <conditionalFormatting sqref="B26:G77">
    <cfRule type="expression" dxfId="537" priority="15" stopIfTrue="1">
      <formula>MOD(ROW(),2)=0</formula>
    </cfRule>
    <cfRule type="expression" dxfId="536" priority="16"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B1FC-0582-42FB-913E-0D87FDCAAF92}">
  <sheetPr codeName="Sheet14"/>
  <dimension ref="A1:G78"/>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x-207</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188</v>
      </c>
      <c r="C10" s="46"/>
      <c r="D10" s="46"/>
      <c r="E10" s="46"/>
      <c r="F10" s="46"/>
      <c r="G10" s="46"/>
    </row>
    <row r="11" spans="1:7" x14ac:dyDescent="0.2">
      <c r="A11" s="40" t="s">
        <v>155</v>
      </c>
      <c r="B11" s="46" t="s">
        <v>170</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207</v>
      </c>
      <c r="C14" s="46"/>
      <c r="D14" s="46"/>
      <c r="E14" s="46"/>
      <c r="F14" s="46"/>
      <c r="G14" s="46"/>
    </row>
    <row r="15" spans="1:7" x14ac:dyDescent="0.2">
      <c r="A15" s="40" t="s">
        <v>384</v>
      </c>
      <c r="B15" s="46" t="s">
        <v>189</v>
      </c>
      <c r="C15" s="46"/>
      <c r="D15" s="46"/>
      <c r="E15" s="46"/>
      <c r="F15" s="46"/>
      <c r="G15" s="46"/>
    </row>
    <row r="16" spans="1:7" x14ac:dyDescent="0.2">
      <c r="A16" s="40" t="s">
        <v>160</v>
      </c>
      <c r="B16" s="46" t="s">
        <v>190</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6.31</v>
      </c>
      <c r="C27" s="43">
        <v>0.36</v>
      </c>
      <c r="D27" s="43">
        <v>1.24</v>
      </c>
      <c r="E27" s="43">
        <v>-2.36</v>
      </c>
      <c r="F27" s="43">
        <v>-2.36</v>
      </c>
      <c r="G27" s="43">
        <v>0</v>
      </c>
    </row>
    <row r="28" spans="1:7" x14ac:dyDescent="0.2">
      <c r="A28" s="42">
        <v>17</v>
      </c>
      <c r="B28" s="43">
        <v>6.42</v>
      </c>
      <c r="C28" s="43">
        <v>0.37</v>
      </c>
      <c r="D28" s="43">
        <v>1.31</v>
      </c>
      <c r="E28" s="43">
        <v>-2.36</v>
      </c>
      <c r="F28" s="43">
        <v>-2.36</v>
      </c>
      <c r="G28" s="43">
        <v>0</v>
      </c>
    </row>
    <row r="29" spans="1:7" x14ac:dyDescent="0.2">
      <c r="A29" s="42">
        <v>18</v>
      </c>
      <c r="B29" s="43">
        <v>6.53</v>
      </c>
      <c r="C29" s="43">
        <v>0.38</v>
      </c>
      <c r="D29" s="43">
        <v>1.38</v>
      </c>
      <c r="E29" s="43">
        <v>-2.36</v>
      </c>
      <c r="F29" s="43">
        <v>-2.36</v>
      </c>
      <c r="G29" s="43">
        <v>0</v>
      </c>
    </row>
    <row r="30" spans="1:7" x14ac:dyDescent="0.2">
      <c r="A30" s="42">
        <v>19</v>
      </c>
      <c r="B30" s="43">
        <v>6.64</v>
      </c>
      <c r="C30" s="43">
        <v>0.38</v>
      </c>
      <c r="D30" s="43">
        <v>1.43</v>
      </c>
      <c r="E30" s="43">
        <v>-2.37</v>
      </c>
      <c r="F30" s="43">
        <v>-2.37</v>
      </c>
      <c r="G30" s="43">
        <v>0</v>
      </c>
    </row>
    <row r="31" spans="1:7" x14ac:dyDescent="0.2">
      <c r="A31" s="42">
        <v>20</v>
      </c>
      <c r="B31" s="43">
        <v>6.76</v>
      </c>
      <c r="C31" s="43">
        <v>0.39</v>
      </c>
      <c r="D31" s="43">
        <v>1.46</v>
      </c>
      <c r="E31" s="43">
        <v>-2.37</v>
      </c>
      <c r="F31" s="43">
        <v>-2.37</v>
      </c>
      <c r="G31" s="43">
        <v>0</v>
      </c>
    </row>
    <row r="32" spans="1:7" x14ac:dyDescent="0.2">
      <c r="A32" s="42">
        <v>21</v>
      </c>
      <c r="B32" s="43">
        <v>6.88</v>
      </c>
      <c r="C32" s="43">
        <v>0.4</v>
      </c>
      <c r="D32" s="43">
        <v>1.49</v>
      </c>
      <c r="E32" s="43">
        <v>-2.38</v>
      </c>
      <c r="F32" s="43">
        <v>-2.38</v>
      </c>
      <c r="G32" s="43">
        <v>0</v>
      </c>
    </row>
    <row r="33" spans="1:7" x14ac:dyDescent="0.2">
      <c r="A33" s="42">
        <v>22</v>
      </c>
      <c r="B33" s="43">
        <v>7</v>
      </c>
      <c r="C33" s="43">
        <v>0.41</v>
      </c>
      <c r="D33" s="43">
        <v>1.51</v>
      </c>
      <c r="E33" s="43">
        <v>-2.38</v>
      </c>
      <c r="F33" s="43">
        <v>-2.38</v>
      </c>
      <c r="G33" s="43">
        <v>0</v>
      </c>
    </row>
    <row r="34" spans="1:7" x14ac:dyDescent="0.2">
      <c r="A34" s="42">
        <v>23</v>
      </c>
      <c r="B34" s="43">
        <v>7.12</v>
      </c>
      <c r="C34" s="43">
        <v>0.41</v>
      </c>
      <c r="D34" s="43">
        <v>1.54</v>
      </c>
      <c r="E34" s="43">
        <v>-2.39</v>
      </c>
      <c r="F34" s="43">
        <v>-2.39</v>
      </c>
      <c r="G34" s="43">
        <v>0</v>
      </c>
    </row>
    <row r="35" spans="1:7" x14ac:dyDescent="0.2">
      <c r="A35" s="42">
        <v>24</v>
      </c>
      <c r="B35" s="43">
        <v>7.24</v>
      </c>
      <c r="C35" s="43">
        <v>0.42</v>
      </c>
      <c r="D35" s="43">
        <v>1.56</v>
      </c>
      <c r="E35" s="43">
        <v>-2.39</v>
      </c>
      <c r="F35" s="43">
        <v>-2.39</v>
      </c>
      <c r="G35" s="43">
        <v>0</v>
      </c>
    </row>
    <row r="36" spans="1:7" x14ac:dyDescent="0.2">
      <c r="A36" s="42">
        <v>25</v>
      </c>
      <c r="B36" s="43">
        <v>7.37</v>
      </c>
      <c r="C36" s="43">
        <v>0.43</v>
      </c>
      <c r="D36" s="43">
        <v>1.59</v>
      </c>
      <c r="E36" s="43">
        <v>-2.4</v>
      </c>
      <c r="F36" s="43">
        <v>-2.4</v>
      </c>
      <c r="G36" s="43">
        <v>0</v>
      </c>
    </row>
    <row r="37" spans="1:7" x14ac:dyDescent="0.2">
      <c r="A37" s="42">
        <v>26</v>
      </c>
      <c r="B37" s="43">
        <v>7.5</v>
      </c>
      <c r="C37" s="43">
        <v>0.44</v>
      </c>
      <c r="D37" s="43">
        <v>1.62</v>
      </c>
      <c r="E37" s="43">
        <v>-2.4</v>
      </c>
      <c r="F37" s="43">
        <v>-2.4</v>
      </c>
      <c r="G37" s="43">
        <v>0</v>
      </c>
    </row>
    <row r="38" spans="1:7" x14ac:dyDescent="0.2">
      <c r="A38" s="42">
        <v>27</v>
      </c>
      <c r="B38" s="43">
        <v>7.63</v>
      </c>
      <c r="C38" s="43">
        <v>0.45</v>
      </c>
      <c r="D38" s="43">
        <v>1.65</v>
      </c>
      <c r="E38" s="43">
        <v>-2.41</v>
      </c>
      <c r="F38" s="43">
        <v>-2.41</v>
      </c>
      <c r="G38" s="43">
        <v>0</v>
      </c>
    </row>
    <row r="39" spans="1:7" x14ac:dyDescent="0.2">
      <c r="A39" s="42">
        <v>28</v>
      </c>
      <c r="B39" s="43">
        <v>7.76</v>
      </c>
      <c r="C39" s="43">
        <v>0.46</v>
      </c>
      <c r="D39" s="43">
        <v>1.67</v>
      </c>
      <c r="E39" s="43">
        <v>-2.41</v>
      </c>
      <c r="F39" s="43">
        <v>-2.41</v>
      </c>
      <c r="G39" s="43">
        <v>0</v>
      </c>
    </row>
    <row r="40" spans="1:7" x14ac:dyDescent="0.2">
      <c r="A40" s="42">
        <v>29</v>
      </c>
      <c r="B40" s="43">
        <v>7.9</v>
      </c>
      <c r="C40" s="43">
        <v>0.47</v>
      </c>
      <c r="D40" s="43">
        <v>1.7</v>
      </c>
      <c r="E40" s="43">
        <v>-2.42</v>
      </c>
      <c r="F40" s="43">
        <v>-2.42</v>
      </c>
      <c r="G40" s="43">
        <v>0</v>
      </c>
    </row>
    <row r="41" spans="1:7" x14ac:dyDescent="0.2">
      <c r="A41" s="42">
        <v>30</v>
      </c>
      <c r="B41" s="43">
        <v>8.0399999999999991</v>
      </c>
      <c r="C41" s="43">
        <v>0.48</v>
      </c>
      <c r="D41" s="43">
        <v>1.73</v>
      </c>
      <c r="E41" s="43">
        <v>-2.42</v>
      </c>
      <c r="F41" s="43">
        <v>-2.42</v>
      </c>
      <c r="G41" s="43">
        <v>0</v>
      </c>
    </row>
    <row r="42" spans="1:7" x14ac:dyDescent="0.2">
      <c r="A42" s="42">
        <v>31</v>
      </c>
      <c r="B42" s="43">
        <v>8.18</v>
      </c>
      <c r="C42" s="43">
        <v>0.49</v>
      </c>
      <c r="D42" s="43">
        <v>1.76</v>
      </c>
      <c r="E42" s="43">
        <v>-2.4300000000000002</v>
      </c>
      <c r="F42" s="43">
        <v>-2.4300000000000002</v>
      </c>
      <c r="G42" s="43">
        <v>0</v>
      </c>
    </row>
    <row r="43" spans="1:7" x14ac:dyDescent="0.2">
      <c r="A43" s="42">
        <v>32</v>
      </c>
      <c r="B43" s="43">
        <v>8.32</v>
      </c>
      <c r="C43" s="43">
        <v>0.5</v>
      </c>
      <c r="D43" s="43">
        <v>1.79</v>
      </c>
      <c r="E43" s="43">
        <v>-2.4300000000000002</v>
      </c>
      <c r="F43" s="43">
        <v>-2.4300000000000002</v>
      </c>
      <c r="G43" s="43">
        <v>0</v>
      </c>
    </row>
    <row r="44" spans="1:7" x14ac:dyDescent="0.2">
      <c r="A44" s="42">
        <v>33</v>
      </c>
      <c r="B44" s="43">
        <v>8.4700000000000006</v>
      </c>
      <c r="C44" s="43">
        <v>0.51</v>
      </c>
      <c r="D44" s="43">
        <v>1.82</v>
      </c>
      <c r="E44" s="43">
        <v>-2.44</v>
      </c>
      <c r="F44" s="43">
        <v>-2.44</v>
      </c>
      <c r="G44" s="43">
        <v>0</v>
      </c>
    </row>
    <row r="45" spans="1:7" x14ac:dyDescent="0.2">
      <c r="A45" s="42">
        <v>34</v>
      </c>
      <c r="B45" s="43">
        <v>8.6199999999999992</v>
      </c>
      <c r="C45" s="43">
        <v>0.52</v>
      </c>
      <c r="D45" s="43">
        <v>1.85</v>
      </c>
      <c r="E45" s="43">
        <v>-2.44</v>
      </c>
      <c r="F45" s="43">
        <v>-2.44</v>
      </c>
      <c r="G45" s="43">
        <v>0</v>
      </c>
    </row>
    <row r="46" spans="1:7" x14ac:dyDescent="0.2">
      <c r="A46" s="42">
        <v>35</v>
      </c>
      <c r="B46" s="43">
        <v>8.77</v>
      </c>
      <c r="C46" s="43">
        <v>0.53</v>
      </c>
      <c r="D46" s="43">
        <v>1.88</v>
      </c>
      <c r="E46" s="43">
        <v>-2.4500000000000002</v>
      </c>
      <c r="F46" s="43">
        <v>-2.4500000000000002</v>
      </c>
      <c r="G46" s="43">
        <v>0</v>
      </c>
    </row>
    <row r="47" spans="1:7" x14ac:dyDescent="0.2">
      <c r="A47" s="42">
        <v>36</v>
      </c>
      <c r="B47" s="43">
        <v>8.92</v>
      </c>
      <c r="C47" s="43">
        <v>0.54</v>
      </c>
      <c r="D47" s="43">
        <v>1.91</v>
      </c>
      <c r="E47" s="43">
        <v>-2.4500000000000002</v>
      </c>
      <c r="F47" s="43">
        <v>-2.4500000000000002</v>
      </c>
      <c r="G47" s="43">
        <v>0</v>
      </c>
    </row>
    <row r="48" spans="1:7" x14ac:dyDescent="0.2">
      <c r="A48" s="42">
        <v>37</v>
      </c>
      <c r="B48" s="43">
        <v>9.08</v>
      </c>
      <c r="C48" s="43">
        <v>0.55000000000000004</v>
      </c>
      <c r="D48" s="43">
        <v>1.94</v>
      </c>
      <c r="E48" s="43">
        <v>-2.46</v>
      </c>
      <c r="F48" s="43">
        <v>-2.46</v>
      </c>
      <c r="G48" s="43">
        <v>0</v>
      </c>
    </row>
    <row r="49" spans="1:7" x14ac:dyDescent="0.2">
      <c r="A49" s="42">
        <v>38</v>
      </c>
      <c r="B49" s="43">
        <v>9.23</v>
      </c>
      <c r="C49" s="43">
        <v>0.56000000000000005</v>
      </c>
      <c r="D49" s="43">
        <v>1.98</v>
      </c>
      <c r="E49" s="43">
        <v>-2.4700000000000002</v>
      </c>
      <c r="F49" s="43">
        <v>-2.4700000000000002</v>
      </c>
      <c r="G49" s="43">
        <v>0</v>
      </c>
    </row>
    <row r="50" spans="1:7" x14ac:dyDescent="0.2">
      <c r="A50" s="42">
        <v>39</v>
      </c>
      <c r="B50" s="43">
        <v>9.4</v>
      </c>
      <c r="C50" s="43">
        <v>0.56999999999999995</v>
      </c>
      <c r="D50" s="43">
        <v>2.0099999999999998</v>
      </c>
      <c r="E50" s="43">
        <v>-2.4700000000000002</v>
      </c>
      <c r="F50" s="43">
        <v>-2.4700000000000002</v>
      </c>
      <c r="G50" s="43">
        <v>0</v>
      </c>
    </row>
    <row r="51" spans="1:7" x14ac:dyDescent="0.2">
      <c r="A51" s="42">
        <v>40</v>
      </c>
      <c r="B51" s="43">
        <v>9.56</v>
      </c>
      <c r="C51" s="43">
        <v>0.57999999999999996</v>
      </c>
      <c r="D51" s="43">
        <v>2.04</v>
      </c>
      <c r="E51" s="43">
        <v>-2.48</v>
      </c>
      <c r="F51" s="43">
        <v>-2.48</v>
      </c>
      <c r="G51" s="43">
        <v>0</v>
      </c>
    </row>
    <row r="52" spans="1:7" x14ac:dyDescent="0.2">
      <c r="A52" s="42">
        <v>41</v>
      </c>
      <c r="B52" s="43">
        <v>9.73</v>
      </c>
      <c r="C52" s="43">
        <v>0.59</v>
      </c>
      <c r="D52" s="43">
        <v>2.0699999999999998</v>
      </c>
      <c r="E52" s="43">
        <v>-2.48</v>
      </c>
      <c r="F52" s="43">
        <v>-2.48</v>
      </c>
      <c r="G52" s="43">
        <v>0</v>
      </c>
    </row>
    <row r="53" spans="1:7" x14ac:dyDescent="0.2">
      <c r="A53" s="42">
        <v>42</v>
      </c>
      <c r="B53" s="43">
        <v>9.9</v>
      </c>
      <c r="C53" s="43">
        <v>0.6</v>
      </c>
      <c r="D53" s="43">
        <v>2.1</v>
      </c>
      <c r="E53" s="43">
        <v>-2.4900000000000002</v>
      </c>
      <c r="F53" s="43">
        <v>-2.4900000000000002</v>
      </c>
      <c r="G53" s="43">
        <v>0</v>
      </c>
    </row>
    <row r="54" spans="1:7" x14ac:dyDescent="0.2">
      <c r="A54" s="42">
        <v>43</v>
      </c>
      <c r="B54" s="43">
        <v>10.08</v>
      </c>
      <c r="C54" s="43">
        <v>0.62</v>
      </c>
      <c r="D54" s="43">
        <v>2.13</v>
      </c>
      <c r="E54" s="43">
        <v>-2.5</v>
      </c>
      <c r="F54" s="43">
        <v>-2.5</v>
      </c>
      <c r="G54" s="43">
        <v>0</v>
      </c>
    </row>
    <row r="55" spans="1:7" x14ac:dyDescent="0.2">
      <c r="A55" s="42">
        <v>44</v>
      </c>
      <c r="B55" s="43">
        <v>10.26</v>
      </c>
      <c r="C55" s="43">
        <v>0.63</v>
      </c>
      <c r="D55" s="43">
        <v>2.16</v>
      </c>
      <c r="E55" s="43">
        <v>-2.5</v>
      </c>
      <c r="F55" s="43">
        <v>-2.5</v>
      </c>
      <c r="G55" s="43">
        <v>0</v>
      </c>
    </row>
    <row r="56" spans="1:7" x14ac:dyDescent="0.2">
      <c r="A56" s="42">
        <v>45</v>
      </c>
      <c r="B56" s="43">
        <v>10.44</v>
      </c>
      <c r="C56" s="43">
        <v>0.64</v>
      </c>
      <c r="D56" s="43">
        <v>2.19</v>
      </c>
      <c r="E56" s="43">
        <v>-2.5099999999999998</v>
      </c>
      <c r="F56" s="43">
        <v>-2.5099999999999998</v>
      </c>
      <c r="G56" s="43">
        <v>0</v>
      </c>
    </row>
    <row r="57" spans="1:7" x14ac:dyDescent="0.2">
      <c r="A57" s="42">
        <v>46</v>
      </c>
      <c r="B57" s="43">
        <v>10.63</v>
      </c>
      <c r="C57" s="43">
        <v>0.65</v>
      </c>
      <c r="D57" s="43">
        <v>2.2200000000000002</v>
      </c>
      <c r="E57" s="43">
        <v>-2.52</v>
      </c>
      <c r="F57" s="43">
        <v>-2.52</v>
      </c>
      <c r="G57" s="43">
        <v>0</v>
      </c>
    </row>
    <row r="58" spans="1:7" x14ac:dyDescent="0.2">
      <c r="A58" s="42">
        <v>47</v>
      </c>
      <c r="B58" s="43">
        <v>10.82</v>
      </c>
      <c r="C58" s="43">
        <v>0.67</v>
      </c>
      <c r="D58" s="43">
        <v>2.2400000000000002</v>
      </c>
      <c r="E58" s="43">
        <v>-2.52</v>
      </c>
      <c r="F58" s="43">
        <v>-2.52</v>
      </c>
      <c r="G58" s="43">
        <v>0</v>
      </c>
    </row>
    <row r="59" spans="1:7" x14ac:dyDescent="0.2">
      <c r="A59" s="42">
        <v>48</v>
      </c>
      <c r="B59" s="43">
        <v>11.02</v>
      </c>
      <c r="C59" s="43">
        <v>0.68</v>
      </c>
      <c r="D59" s="43">
        <v>2.27</v>
      </c>
      <c r="E59" s="43">
        <v>-2.5299999999999998</v>
      </c>
      <c r="F59" s="43">
        <v>-2.5299999999999998</v>
      </c>
      <c r="G59" s="43">
        <v>0</v>
      </c>
    </row>
    <row r="60" spans="1:7" x14ac:dyDescent="0.2">
      <c r="A60" s="42">
        <v>49</v>
      </c>
      <c r="B60" s="43">
        <v>11.22</v>
      </c>
      <c r="C60" s="43">
        <v>0.69</v>
      </c>
      <c r="D60" s="43">
        <v>2.29</v>
      </c>
      <c r="E60" s="43">
        <v>-2.54</v>
      </c>
      <c r="F60" s="43">
        <v>-2.54</v>
      </c>
      <c r="G60" s="43">
        <v>0</v>
      </c>
    </row>
    <row r="61" spans="1:7" x14ac:dyDescent="0.2">
      <c r="A61" s="42">
        <v>50</v>
      </c>
      <c r="B61" s="43">
        <v>11.43</v>
      </c>
      <c r="C61" s="43">
        <v>0.71</v>
      </c>
      <c r="D61" s="43">
        <v>2.31</v>
      </c>
      <c r="E61" s="43">
        <v>-2.5499999999999998</v>
      </c>
      <c r="F61" s="43">
        <v>-2.5499999999999998</v>
      </c>
      <c r="G61" s="43">
        <v>0</v>
      </c>
    </row>
    <row r="62" spans="1:7" x14ac:dyDescent="0.2">
      <c r="A62" s="42">
        <v>51</v>
      </c>
      <c r="B62" s="43">
        <v>11.64</v>
      </c>
      <c r="C62" s="43">
        <v>0.72</v>
      </c>
      <c r="D62" s="43">
        <v>2.33</v>
      </c>
      <c r="E62" s="43">
        <v>-2.56</v>
      </c>
      <c r="F62" s="43">
        <v>-2.56</v>
      </c>
      <c r="G62" s="43">
        <v>0</v>
      </c>
    </row>
    <row r="63" spans="1:7" x14ac:dyDescent="0.2">
      <c r="A63" s="42">
        <v>52</v>
      </c>
      <c r="B63" s="43">
        <v>11.86</v>
      </c>
      <c r="C63" s="43">
        <v>0.74</v>
      </c>
      <c r="D63" s="43">
        <v>2.35</v>
      </c>
      <c r="E63" s="43">
        <v>-2.57</v>
      </c>
      <c r="F63" s="43">
        <v>-2.57</v>
      </c>
      <c r="G63" s="43">
        <v>0</v>
      </c>
    </row>
    <row r="64" spans="1:7" x14ac:dyDescent="0.2">
      <c r="A64" s="42">
        <v>53</v>
      </c>
      <c r="B64" s="43">
        <v>12.08</v>
      </c>
      <c r="C64" s="43">
        <v>0.75</v>
      </c>
      <c r="D64" s="43">
        <v>2.37</v>
      </c>
      <c r="E64" s="43">
        <v>-2.57</v>
      </c>
      <c r="F64" s="43">
        <v>-2.57</v>
      </c>
      <c r="G64" s="43">
        <v>0</v>
      </c>
    </row>
    <row r="65" spans="1:7" x14ac:dyDescent="0.2">
      <c r="A65" s="42">
        <v>54</v>
      </c>
      <c r="B65" s="43">
        <v>12.31</v>
      </c>
      <c r="C65" s="43">
        <v>0.77</v>
      </c>
      <c r="D65" s="43">
        <v>2.38</v>
      </c>
      <c r="E65" s="43">
        <v>-2.59</v>
      </c>
      <c r="F65" s="43">
        <v>-2.59</v>
      </c>
      <c r="G65" s="43">
        <v>0</v>
      </c>
    </row>
    <row r="66" spans="1:7" x14ac:dyDescent="0.2">
      <c r="A66" s="42">
        <v>55</v>
      </c>
      <c r="B66" s="43">
        <v>12.55</v>
      </c>
      <c r="C66" s="43">
        <v>0.78</v>
      </c>
      <c r="D66" s="43">
        <v>2.39</v>
      </c>
      <c r="E66" s="43">
        <v>-2.6</v>
      </c>
      <c r="F66" s="43">
        <v>-2.6</v>
      </c>
      <c r="G66" s="43">
        <v>0</v>
      </c>
    </row>
    <row r="67" spans="1:7" x14ac:dyDescent="0.2">
      <c r="A67" s="42">
        <v>56</v>
      </c>
      <c r="B67" s="43">
        <v>12.8</v>
      </c>
      <c r="C67" s="43">
        <v>0.8</v>
      </c>
      <c r="D67" s="43">
        <v>2.4</v>
      </c>
      <c r="E67" s="43">
        <v>-2.61</v>
      </c>
      <c r="F67" s="43">
        <v>-2.61</v>
      </c>
      <c r="G67" s="43">
        <v>0</v>
      </c>
    </row>
    <row r="68" spans="1:7" x14ac:dyDescent="0.2">
      <c r="A68" s="42">
        <v>57</v>
      </c>
      <c r="B68" s="43">
        <v>13.05</v>
      </c>
      <c r="C68" s="43">
        <v>0.81</v>
      </c>
      <c r="D68" s="43">
        <v>2.41</v>
      </c>
      <c r="E68" s="43">
        <v>-2.62</v>
      </c>
      <c r="F68" s="43">
        <v>-2.62</v>
      </c>
      <c r="G68" s="43">
        <v>0</v>
      </c>
    </row>
    <row r="69" spans="1:7" x14ac:dyDescent="0.2">
      <c r="A69" s="42">
        <v>58</v>
      </c>
      <c r="B69" s="43">
        <v>13.32</v>
      </c>
      <c r="C69" s="43">
        <v>0.83</v>
      </c>
      <c r="D69" s="43">
        <v>2.41</v>
      </c>
      <c r="E69" s="43">
        <v>-2.64</v>
      </c>
      <c r="F69" s="43">
        <v>-2.64</v>
      </c>
      <c r="G69" s="43">
        <v>0</v>
      </c>
    </row>
    <row r="70" spans="1:7" x14ac:dyDescent="0.2">
      <c r="A70" s="42">
        <v>59</v>
      </c>
      <c r="B70" s="43">
        <v>13.59</v>
      </c>
      <c r="C70" s="43">
        <v>0.85</v>
      </c>
      <c r="D70" s="43">
        <v>2.41</v>
      </c>
      <c r="E70" s="43">
        <v>-2.65</v>
      </c>
      <c r="F70" s="43">
        <v>-2.65</v>
      </c>
      <c r="G70" s="43">
        <v>0</v>
      </c>
    </row>
    <row r="71" spans="1:7" x14ac:dyDescent="0.2">
      <c r="A71" s="42">
        <v>60</v>
      </c>
      <c r="B71" s="43">
        <v>13.88</v>
      </c>
      <c r="C71" s="43">
        <v>0.86</v>
      </c>
      <c r="D71" s="43">
        <v>2.41</v>
      </c>
      <c r="E71" s="43">
        <v>-2.67</v>
      </c>
      <c r="F71" s="43">
        <v>-2.67</v>
      </c>
      <c r="G71" s="43">
        <v>0</v>
      </c>
    </row>
    <row r="72" spans="1:7" x14ac:dyDescent="0.2">
      <c r="A72" s="42">
        <v>61</v>
      </c>
      <c r="B72" s="43">
        <v>14.18</v>
      </c>
      <c r="C72" s="43">
        <v>0.88</v>
      </c>
      <c r="D72" s="43">
        <v>2.4</v>
      </c>
      <c r="E72" s="43">
        <v>-2.69</v>
      </c>
      <c r="F72" s="43">
        <v>-2.69</v>
      </c>
      <c r="G72" s="43">
        <v>0</v>
      </c>
    </row>
    <row r="73" spans="1:7" x14ac:dyDescent="0.2">
      <c r="A73" s="42">
        <v>62</v>
      </c>
      <c r="B73" s="43">
        <v>14.49</v>
      </c>
      <c r="C73" s="43">
        <v>0.9</v>
      </c>
      <c r="D73" s="43">
        <v>2.39</v>
      </c>
      <c r="E73" s="43">
        <v>-2.71</v>
      </c>
      <c r="F73" s="43">
        <v>-2.71</v>
      </c>
      <c r="G73" s="43">
        <v>0</v>
      </c>
    </row>
    <row r="74" spans="1:7" x14ac:dyDescent="0.2">
      <c r="A74" s="42">
        <v>63</v>
      </c>
      <c r="B74" s="43">
        <v>14.82</v>
      </c>
      <c r="C74" s="43">
        <v>0.91</v>
      </c>
      <c r="D74" s="43">
        <v>2.37</v>
      </c>
      <c r="E74" s="43">
        <v>-2.73</v>
      </c>
      <c r="F74" s="43">
        <v>-2.73</v>
      </c>
      <c r="G74" s="43">
        <v>0</v>
      </c>
    </row>
    <row r="75" spans="1:7" x14ac:dyDescent="0.2">
      <c r="A75" s="42">
        <v>64</v>
      </c>
      <c r="B75" s="43">
        <v>15.17</v>
      </c>
      <c r="C75" s="43">
        <v>0.93</v>
      </c>
      <c r="D75" s="43">
        <v>2.35</v>
      </c>
      <c r="E75" s="43">
        <v>-2.75</v>
      </c>
      <c r="F75" s="43">
        <v>-2.75</v>
      </c>
      <c r="G75" s="43">
        <v>0</v>
      </c>
    </row>
    <row r="76" spans="1:7" x14ac:dyDescent="0.2">
      <c r="A76" s="42">
        <v>65</v>
      </c>
      <c r="B76" s="43">
        <v>15.53</v>
      </c>
      <c r="C76" s="43">
        <v>0.95</v>
      </c>
      <c r="D76" s="43">
        <v>2.3199999999999998</v>
      </c>
      <c r="E76" s="43">
        <v>-2.77</v>
      </c>
      <c r="F76" s="43">
        <v>-2.77</v>
      </c>
      <c r="G76" s="43">
        <v>0</v>
      </c>
    </row>
    <row r="77" spans="1:7" x14ac:dyDescent="0.2">
      <c r="A77" s="42">
        <v>66</v>
      </c>
      <c r="B77" s="43">
        <v>15.91</v>
      </c>
      <c r="C77" s="43">
        <v>0.97</v>
      </c>
      <c r="D77" s="43">
        <v>2.2999999999999998</v>
      </c>
      <c r="E77" s="43">
        <v>-1.94</v>
      </c>
      <c r="F77" s="43">
        <v>-1.94</v>
      </c>
      <c r="G77" s="43">
        <v>0</v>
      </c>
    </row>
    <row r="78" spans="1:7" x14ac:dyDescent="0.2">
      <c r="A78" s="42">
        <v>67</v>
      </c>
      <c r="B78" s="43">
        <v>16.32</v>
      </c>
      <c r="C78" s="43">
        <v>0.99</v>
      </c>
      <c r="D78" s="43">
        <v>2.2599999999999998</v>
      </c>
      <c r="E78" s="43">
        <v>-0.99</v>
      </c>
      <c r="F78" s="43">
        <v>-0.99</v>
      </c>
      <c r="G78" s="43">
        <v>0</v>
      </c>
    </row>
  </sheetData>
  <sheetProtection algorithmName="SHA-512" hashValue="k55wZcAcnfuDwTYT3vNOi0VlS1ZTmydMnwZB8smieFlNsaULJPfWDf7knNkiPzhD8VyEDcXG3KES8qImDiLbOw==" saltValue="zHfoFtETQ6fgnwBPTxG+wg==" spinCount="100000" sheet="1" objects="1" scenarios="1"/>
  <conditionalFormatting sqref="A6:A21">
    <cfRule type="expression" dxfId="535" priority="9" stopIfTrue="1">
      <formula>MOD(ROW(),2)=0</formula>
    </cfRule>
    <cfRule type="expression" dxfId="534" priority="10" stopIfTrue="1">
      <formula>MOD(ROW(),2)&lt;&gt;0</formula>
    </cfRule>
  </conditionalFormatting>
  <conditionalFormatting sqref="A26:A78">
    <cfRule type="expression" dxfId="533" priority="13" stopIfTrue="1">
      <formula>MOD(ROW(),2)=0</formula>
    </cfRule>
    <cfRule type="expression" dxfId="532" priority="14" stopIfTrue="1">
      <formula>MOD(ROW(),2)&lt;&gt;0</formula>
    </cfRule>
  </conditionalFormatting>
  <conditionalFormatting sqref="B6:G21">
    <cfRule type="expression" dxfId="531" priority="11" stopIfTrue="1">
      <formula>MOD(ROW(),2)=0</formula>
    </cfRule>
    <cfRule type="expression" dxfId="530" priority="12" stopIfTrue="1">
      <formula>MOD(ROW(),2)&lt;&gt;0</formula>
    </cfRule>
  </conditionalFormatting>
  <conditionalFormatting sqref="B26:G78">
    <cfRule type="expression" dxfId="529" priority="15" stopIfTrue="1">
      <formula>MOD(ROW(),2)=0</formula>
    </cfRule>
    <cfRule type="expression" dxfId="528" priority="16"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5B73E-7CA4-4017-A3A7-787203795B46}">
  <sheetPr codeName="Sheet15"/>
  <dimension ref="A1:G78"/>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x-208</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188</v>
      </c>
      <c r="C10" s="46"/>
      <c r="D10" s="46"/>
      <c r="E10" s="46"/>
      <c r="F10" s="46"/>
      <c r="G10" s="46"/>
    </row>
    <row r="11" spans="1:7" x14ac:dyDescent="0.2">
      <c r="A11" s="40" t="s">
        <v>155</v>
      </c>
      <c r="B11" s="46" t="s">
        <v>175</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208</v>
      </c>
      <c r="C14" s="46"/>
      <c r="D14" s="46"/>
      <c r="E14" s="46"/>
      <c r="F14" s="46"/>
      <c r="G14" s="46"/>
    </row>
    <row r="15" spans="1:7" x14ac:dyDescent="0.2">
      <c r="A15" s="40" t="s">
        <v>384</v>
      </c>
      <c r="B15" s="46" t="s">
        <v>191</v>
      </c>
      <c r="C15" s="46"/>
      <c r="D15" s="46"/>
      <c r="E15" s="46"/>
      <c r="F15" s="46"/>
      <c r="G15" s="46"/>
    </row>
    <row r="16" spans="1:7" x14ac:dyDescent="0.2">
      <c r="A16" s="40" t="s">
        <v>160</v>
      </c>
      <c r="B16" s="46" t="s">
        <v>192</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6.31</v>
      </c>
      <c r="C27" s="43">
        <v>0.36</v>
      </c>
      <c r="D27" s="43">
        <v>1.24</v>
      </c>
      <c r="E27" s="43">
        <v>-6.12</v>
      </c>
      <c r="F27" s="43">
        <v>-6.12</v>
      </c>
      <c r="G27" s="43">
        <v>0</v>
      </c>
    </row>
    <row r="28" spans="1:7" x14ac:dyDescent="0.2">
      <c r="A28" s="42">
        <v>17</v>
      </c>
      <c r="B28" s="43">
        <v>6.42</v>
      </c>
      <c r="C28" s="43">
        <v>0.37</v>
      </c>
      <c r="D28" s="43">
        <v>1.31</v>
      </c>
      <c r="E28" s="43">
        <v>-6.13</v>
      </c>
      <c r="F28" s="43">
        <v>-6.13</v>
      </c>
      <c r="G28" s="43">
        <v>0</v>
      </c>
    </row>
    <row r="29" spans="1:7" x14ac:dyDescent="0.2">
      <c r="A29" s="42">
        <v>18</v>
      </c>
      <c r="B29" s="43">
        <v>6.53</v>
      </c>
      <c r="C29" s="43">
        <v>0.38</v>
      </c>
      <c r="D29" s="43">
        <v>1.38</v>
      </c>
      <c r="E29" s="43">
        <v>-6.14</v>
      </c>
      <c r="F29" s="43">
        <v>-6.14</v>
      </c>
      <c r="G29" s="43">
        <v>0</v>
      </c>
    </row>
    <row r="30" spans="1:7" x14ac:dyDescent="0.2">
      <c r="A30" s="42">
        <v>19</v>
      </c>
      <c r="B30" s="43">
        <v>6.64</v>
      </c>
      <c r="C30" s="43">
        <v>0.38</v>
      </c>
      <c r="D30" s="43">
        <v>1.43</v>
      </c>
      <c r="E30" s="43">
        <v>-6.15</v>
      </c>
      <c r="F30" s="43">
        <v>-6.15</v>
      </c>
      <c r="G30" s="43">
        <v>0</v>
      </c>
    </row>
    <row r="31" spans="1:7" x14ac:dyDescent="0.2">
      <c r="A31" s="42">
        <v>20</v>
      </c>
      <c r="B31" s="43">
        <v>6.76</v>
      </c>
      <c r="C31" s="43">
        <v>0.39</v>
      </c>
      <c r="D31" s="43">
        <v>1.46</v>
      </c>
      <c r="E31" s="43">
        <v>-6.17</v>
      </c>
      <c r="F31" s="43">
        <v>-6.17</v>
      </c>
      <c r="G31" s="43">
        <v>0</v>
      </c>
    </row>
    <row r="32" spans="1:7" x14ac:dyDescent="0.2">
      <c r="A32" s="42">
        <v>21</v>
      </c>
      <c r="B32" s="43">
        <v>6.88</v>
      </c>
      <c r="C32" s="43">
        <v>0.4</v>
      </c>
      <c r="D32" s="43">
        <v>1.49</v>
      </c>
      <c r="E32" s="43">
        <v>-6.18</v>
      </c>
      <c r="F32" s="43">
        <v>-6.18</v>
      </c>
      <c r="G32" s="43">
        <v>0</v>
      </c>
    </row>
    <row r="33" spans="1:7" x14ac:dyDescent="0.2">
      <c r="A33" s="42">
        <v>22</v>
      </c>
      <c r="B33" s="43">
        <v>7</v>
      </c>
      <c r="C33" s="43">
        <v>0.41</v>
      </c>
      <c r="D33" s="43">
        <v>1.51</v>
      </c>
      <c r="E33" s="43">
        <v>-6.19</v>
      </c>
      <c r="F33" s="43">
        <v>-6.19</v>
      </c>
      <c r="G33" s="43">
        <v>0</v>
      </c>
    </row>
    <row r="34" spans="1:7" x14ac:dyDescent="0.2">
      <c r="A34" s="42">
        <v>23</v>
      </c>
      <c r="B34" s="43">
        <v>7.12</v>
      </c>
      <c r="C34" s="43">
        <v>0.41</v>
      </c>
      <c r="D34" s="43">
        <v>1.54</v>
      </c>
      <c r="E34" s="43">
        <v>-6.21</v>
      </c>
      <c r="F34" s="43">
        <v>-6.21</v>
      </c>
      <c r="G34" s="43">
        <v>0</v>
      </c>
    </row>
    <row r="35" spans="1:7" x14ac:dyDescent="0.2">
      <c r="A35" s="42">
        <v>24</v>
      </c>
      <c r="B35" s="43">
        <v>7.24</v>
      </c>
      <c r="C35" s="43">
        <v>0.42</v>
      </c>
      <c r="D35" s="43">
        <v>1.56</v>
      </c>
      <c r="E35" s="43">
        <v>-6.22</v>
      </c>
      <c r="F35" s="43">
        <v>-6.22</v>
      </c>
      <c r="G35" s="43">
        <v>0</v>
      </c>
    </row>
    <row r="36" spans="1:7" x14ac:dyDescent="0.2">
      <c r="A36" s="42">
        <v>25</v>
      </c>
      <c r="B36" s="43">
        <v>7.37</v>
      </c>
      <c r="C36" s="43">
        <v>0.43</v>
      </c>
      <c r="D36" s="43">
        <v>1.59</v>
      </c>
      <c r="E36" s="43">
        <v>-6.23</v>
      </c>
      <c r="F36" s="43">
        <v>-6.23</v>
      </c>
      <c r="G36" s="43">
        <v>0</v>
      </c>
    </row>
    <row r="37" spans="1:7" x14ac:dyDescent="0.2">
      <c r="A37" s="42">
        <v>26</v>
      </c>
      <c r="B37" s="43">
        <v>7.5</v>
      </c>
      <c r="C37" s="43">
        <v>0.44</v>
      </c>
      <c r="D37" s="43">
        <v>1.62</v>
      </c>
      <c r="E37" s="43">
        <v>-6.25</v>
      </c>
      <c r="F37" s="43">
        <v>-6.25</v>
      </c>
      <c r="G37" s="43">
        <v>0</v>
      </c>
    </row>
    <row r="38" spans="1:7" x14ac:dyDescent="0.2">
      <c r="A38" s="42">
        <v>27</v>
      </c>
      <c r="B38" s="43">
        <v>7.63</v>
      </c>
      <c r="C38" s="43">
        <v>0.45</v>
      </c>
      <c r="D38" s="43">
        <v>1.65</v>
      </c>
      <c r="E38" s="43">
        <v>-6.26</v>
      </c>
      <c r="F38" s="43">
        <v>-6.26</v>
      </c>
      <c r="G38" s="43">
        <v>0</v>
      </c>
    </row>
    <row r="39" spans="1:7" x14ac:dyDescent="0.2">
      <c r="A39" s="42">
        <v>28</v>
      </c>
      <c r="B39" s="43">
        <v>7.76</v>
      </c>
      <c r="C39" s="43">
        <v>0.46</v>
      </c>
      <c r="D39" s="43">
        <v>1.67</v>
      </c>
      <c r="E39" s="43">
        <v>-6.27</v>
      </c>
      <c r="F39" s="43">
        <v>-6.27</v>
      </c>
      <c r="G39" s="43">
        <v>0</v>
      </c>
    </row>
    <row r="40" spans="1:7" x14ac:dyDescent="0.2">
      <c r="A40" s="42">
        <v>29</v>
      </c>
      <c r="B40" s="43">
        <v>7.9</v>
      </c>
      <c r="C40" s="43">
        <v>0.47</v>
      </c>
      <c r="D40" s="43">
        <v>1.7</v>
      </c>
      <c r="E40" s="43">
        <v>-6.29</v>
      </c>
      <c r="F40" s="43">
        <v>-6.29</v>
      </c>
      <c r="G40" s="43">
        <v>0</v>
      </c>
    </row>
    <row r="41" spans="1:7" x14ac:dyDescent="0.2">
      <c r="A41" s="42">
        <v>30</v>
      </c>
      <c r="B41" s="43">
        <v>8.0399999999999991</v>
      </c>
      <c r="C41" s="43">
        <v>0.48</v>
      </c>
      <c r="D41" s="43">
        <v>1.73</v>
      </c>
      <c r="E41" s="43">
        <v>-6.3</v>
      </c>
      <c r="F41" s="43">
        <v>-6.3</v>
      </c>
      <c r="G41" s="43">
        <v>0</v>
      </c>
    </row>
    <row r="42" spans="1:7" x14ac:dyDescent="0.2">
      <c r="A42" s="42">
        <v>31</v>
      </c>
      <c r="B42" s="43">
        <v>8.18</v>
      </c>
      <c r="C42" s="43">
        <v>0.49</v>
      </c>
      <c r="D42" s="43">
        <v>1.76</v>
      </c>
      <c r="E42" s="43">
        <v>-6.32</v>
      </c>
      <c r="F42" s="43">
        <v>-6.32</v>
      </c>
      <c r="G42" s="43">
        <v>0</v>
      </c>
    </row>
    <row r="43" spans="1:7" x14ac:dyDescent="0.2">
      <c r="A43" s="42">
        <v>32</v>
      </c>
      <c r="B43" s="43">
        <v>8.32</v>
      </c>
      <c r="C43" s="43">
        <v>0.5</v>
      </c>
      <c r="D43" s="43">
        <v>1.79</v>
      </c>
      <c r="E43" s="43">
        <v>-6.33</v>
      </c>
      <c r="F43" s="43">
        <v>-6.33</v>
      </c>
      <c r="G43" s="43">
        <v>0</v>
      </c>
    </row>
    <row r="44" spans="1:7" x14ac:dyDescent="0.2">
      <c r="A44" s="42">
        <v>33</v>
      </c>
      <c r="B44" s="43">
        <v>8.4700000000000006</v>
      </c>
      <c r="C44" s="43">
        <v>0.51</v>
      </c>
      <c r="D44" s="43">
        <v>1.82</v>
      </c>
      <c r="E44" s="43">
        <v>-6.34</v>
      </c>
      <c r="F44" s="43">
        <v>-6.34</v>
      </c>
      <c r="G44" s="43">
        <v>0</v>
      </c>
    </row>
    <row r="45" spans="1:7" x14ac:dyDescent="0.2">
      <c r="A45" s="42">
        <v>34</v>
      </c>
      <c r="B45" s="43">
        <v>8.6199999999999992</v>
      </c>
      <c r="C45" s="43">
        <v>0.52</v>
      </c>
      <c r="D45" s="43">
        <v>1.85</v>
      </c>
      <c r="E45" s="43">
        <v>-6.36</v>
      </c>
      <c r="F45" s="43">
        <v>-6.36</v>
      </c>
      <c r="G45" s="43">
        <v>0</v>
      </c>
    </row>
    <row r="46" spans="1:7" x14ac:dyDescent="0.2">
      <c r="A46" s="42">
        <v>35</v>
      </c>
      <c r="B46" s="43">
        <v>8.77</v>
      </c>
      <c r="C46" s="43">
        <v>0.53</v>
      </c>
      <c r="D46" s="43">
        <v>1.88</v>
      </c>
      <c r="E46" s="43">
        <v>-6.37</v>
      </c>
      <c r="F46" s="43">
        <v>-6.37</v>
      </c>
      <c r="G46" s="43">
        <v>0</v>
      </c>
    </row>
    <row r="47" spans="1:7" x14ac:dyDescent="0.2">
      <c r="A47" s="42">
        <v>36</v>
      </c>
      <c r="B47" s="43">
        <v>8.92</v>
      </c>
      <c r="C47" s="43">
        <v>0.54</v>
      </c>
      <c r="D47" s="43">
        <v>1.91</v>
      </c>
      <c r="E47" s="43">
        <v>-6.39</v>
      </c>
      <c r="F47" s="43">
        <v>-6.39</v>
      </c>
      <c r="G47" s="43">
        <v>0</v>
      </c>
    </row>
    <row r="48" spans="1:7" x14ac:dyDescent="0.2">
      <c r="A48" s="42">
        <v>37</v>
      </c>
      <c r="B48" s="43">
        <v>9.08</v>
      </c>
      <c r="C48" s="43">
        <v>0.55000000000000004</v>
      </c>
      <c r="D48" s="43">
        <v>1.94</v>
      </c>
      <c r="E48" s="43">
        <v>-6.4</v>
      </c>
      <c r="F48" s="43">
        <v>-6.4</v>
      </c>
      <c r="G48" s="43">
        <v>0</v>
      </c>
    </row>
    <row r="49" spans="1:7" x14ac:dyDescent="0.2">
      <c r="A49" s="42">
        <v>38</v>
      </c>
      <c r="B49" s="43">
        <v>9.23</v>
      </c>
      <c r="C49" s="43">
        <v>0.56000000000000005</v>
      </c>
      <c r="D49" s="43">
        <v>1.98</v>
      </c>
      <c r="E49" s="43">
        <v>-6.42</v>
      </c>
      <c r="F49" s="43">
        <v>-6.42</v>
      </c>
      <c r="G49" s="43">
        <v>0</v>
      </c>
    </row>
    <row r="50" spans="1:7" x14ac:dyDescent="0.2">
      <c r="A50" s="42">
        <v>39</v>
      </c>
      <c r="B50" s="43">
        <v>9.4</v>
      </c>
      <c r="C50" s="43">
        <v>0.56999999999999995</v>
      </c>
      <c r="D50" s="43">
        <v>2.0099999999999998</v>
      </c>
      <c r="E50" s="43">
        <v>-6.43</v>
      </c>
      <c r="F50" s="43">
        <v>-6.43</v>
      </c>
      <c r="G50" s="43">
        <v>0</v>
      </c>
    </row>
    <row r="51" spans="1:7" x14ac:dyDescent="0.2">
      <c r="A51" s="42">
        <v>40</v>
      </c>
      <c r="B51" s="43">
        <v>9.56</v>
      </c>
      <c r="C51" s="43">
        <v>0.57999999999999996</v>
      </c>
      <c r="D51" s="43">
        <v>2.04</v>
      </c>
      <c r="E51" s="43">
        <v>-6.45</v>
      </c>
      <c r="F51" s="43">
        <v>-6.45</v>
      </c>
      <c r="G51" s="43">
        <v>0</v>
      </c>
    </row>
    <row r="52" spans="1:7" x14ac:dyDescent="0.2">
      <c r="A52" s="42">
        <v>41</v>
      </c>
      <c r="B52" s="43">
        <v>9.73</v>
      </c>
      <c r="C52" s="43">
        <v>0.59</v>
      </c>
      <c r="D52" s="43">
        <v>2.0699999999999998</v>
      </c>
      <c r="E52" s="43">
        <v>-6.47</v>
      </c>
      <c r="F52" s="43">
        <v>-6.47</v>
      </c>
      <c r="G52" s="43">
        <v>0</v>
      </c>
    </row>
    <row r="53" spans="1:7" x14ac:dyDescent="0.2">
      <c r="A53" s="42">
        <v>42</v>
      </c>
      <c r="B53" s="43">
        <v>9.9</v>
      </c>
      <c r="C53" s="43">
        <v>0.6</v>
      </c>
      <c r="D53" s="43">
        <v>2.1</v>
      </c>
      <c r="E53" s="43">
        <v>-6.48</v>
      </c>
      <c r="F53" s="43">
        <v>-6.48</v>
      </c>
      <c r="G53" s="43">
        <v>0</v>
      </c>
    </row>
    <row r="54" spans="1:7" x14ac:dyDescent="0.2">
      <c r="A54" s="42">
        <v>43</v>
      </c>
      <c r="B54" s="43">
        <v>10.08</v>
      </c>
      <c r="C54" s="43">
        <v>0.62</v>
      </c>
      <c r="D54" s="43">
        <v>2.13</v>
      </c>
      <c r="E54" s="43">
        <v>-6.5</v>
      </c>
      <c r="F54" s="43">
        <v>-6.5</v>
      </c>
      <c r="G54" s="43">
        <v>0</v>
      </c>
    </row>
    <row r="55" spans="1:7" x14ac:dyDescent="0.2">
      <c r="A55" s="42">
        <v>44</v>
      </c>
      <c r="B55" s="43">
        <v>10.26</v>
      </c>
      <c r="C55" s="43">
        <v>0.63</v>
      </c>
      <c r="D55" s="43">
        <v>2.16</v>
      </c>
      <c r="E55" s="43">
        <v>-6.52</v>
      </c>
      <c r="F55" s="43">
        <v>-6.52</v>
      </c>
      <c r="G55" s="43">
        <v>0</v>
      </c>
    </row>
    <row r="56" spans="1:7" x14ac:dyDescent="0.2">
      <c r="A56" s="42">
        <v>45</v>
      </c>
      <c r="B56" s="43">
        <v>10.44</v>
      </c>
      <c r="C56" s="43">
        <v>0.64</v>
      </c>
      <c r="D56" s="43">
        <v>2.19</v>
      </c>
      <c r="E56" s="43">
        <v>-6.54</v>
      </c>
      <c r="F56" s="43">
        <v>-6.54</v>
      </c>
      <c r="G56" s="43">
        <v>0</v>
      </c>
    </row>
    <row r="57" spans="1:7" x14ac:dyDescent="0.2">
      <c r="A57" s="42">
        <v>46</v>
      </c>
      <c r="B57" s="43">
        <v>10.63</v>
      </c>
      <c r="C57" s="43">
        <v>0.65</v>
      </c>
      <c r="D57" s="43">
        <v>2.2200000000000002</v>
      </c>
      <c r="E57" s="43">
        <v>-6.56</v>
      </c>
      <c r="F57" s="43">
        <v>-6.56</v>
      </c>
      <c r="G57" s="43">
        <v>0</v>
      </c>
    </row>
    <row r="58" spans="1:7" x14ac:dyDescent="0.2">
      <c r="A58" s="42">
        <v>47</v>
      </c>
      <c r="B58" s="43">
        <v>10.82</v>
      </c>
      <c r="C58" s="43">
        <v>0.67</v>
      </c>
      <c r="D58" s="43">
        <v>2.2400000000000002</v>
      </c>
      <c r="E58" s="43">
        <v>-6.58</v>
      </c>
      <c r="F58" s="43">
        <v>-6.58</v>
      </c>
      <c r="G58" s="43">
        <v>0</v>
      </c>
    </row>
    <row r="59" spans="1:7" x14ac:dyDescent="0.2">
      <c r="A59" s="42">
        <v>48</v>
      </c>
      <c r="B59" s="43">
        <v>11.02</v>
      </c>
      <c r="C59" s="43">
        <v>0.68</v>
      </c>
      <c r="D59" s="43">
        <v>2.27</v>
      </c>
      <c r="E59" s="43">
        <v>-6.6</v>
      </c>
      <c r="F59" s="43">
        <v>-6.6</v>
      </c>
      <c r="G59" s="43">
        <v>0</v>
      </c>
    </row>
    <row r="60" spans="1:7" x14ac:dyDescent="0.2">
      <c r="A60" s="42">
        <v>49</v>
      </c>
      <c r="B60" s="43">
        <v>11.22</v>
      </c>
      <c r="C60" s="43">
        <v>0.69</v>
      </c>
      <c r="D60" s="43">
        <v>2.29</v>
      </c>
      <c r="E60" s="43">
        <v>-6.62</v>
      </c>
      <c r="F60" s="43">
        <v>-6.62</v>
      </c>
      <c r="G60" s="43">
        <v>0</v>
      </c>
    </row>
    <row r="61" spans="1:7" x14ac:dyDescent="0.2">
      <c r="A61" s="42">
        <v>50</v>
      </c>
      <c r="B61" s="43">
        <v>11.43</v>
      </c>
      <c r="C61" s="43">
        <v>0.71</v>
      </c>
      <c r="D61" s="43">
        <v>2.31</v>
      </c>
      <c r="E61" s="43">
        <v>-6.64</v>
      </c>
      <c r="F61" s="43">
        <v>-6.64</v>
      </c>
      <c r="G61" s="43">
        <v>0</v>
      </c>
    </row>
    <row r="62" spans="1:7" x14ac:dyDescent="0.2">
      <c r="A62" s="42">
        <v>51</v>
      </c>
      <c r="B62" s="43">
        <v>11.64</v>
      </c>
      <c r="C62" s="43">
        <v>0.72</v>
      </c>
      <c r="D62" s="43">
        <v>2.33</v>
      </c>
      <c r="E62" s="43">
        <v>-6.67</v>
      </c>
      <c r="F62" s="43">
        <v>-6.67</v>
      </c>
      <c r="G62" s="43">
        <v>0</v>
      </c>
    </row>
    <row r="63" spans="1:7" x14ac:dyDescent="0.2">
      <c r="A63" s="42">
        <v>52</v>
      </c>
      <c r="B63" s="43">
        <v>11.86</v>
      </c>
      <c r="C63" s="43">
        <v>0.74</v>
      </c>
      <c r="D63" s="43">
        <v>2.35</v>
      </c>
      <c r="E63" s="43">
        <v>-6.69</v>
      </c>
      <c r="F63" s="43">
        <v>-6.69</v>
      </c>
      <c r="G63" s="43">
        <v>0</v>
      </c>
    </row>
    <row r="64" spans="1:7" x14ac:dyDescent="0.2">
      <c r="A64" s="42">
        <v>53</v>
      </c>
      <c r="B64" s="43">
        <v>12.08</v>
      </c>
      <c r="C64" s="43">
        <v>0.75</v>
      </c>
      <c r="D64" s="43">
        <v>2.37</v>
      </c>
      <c r="E64" s="43">
        <v>-6.72</v>
      </c>
      <c r="F64" s="43">
        <v>-6.72</v>
      </c>
      <c r="G64" s="43">
        <v>0</v>
      </c>
    </row>
    <row r="65" spans="1:7" x14ac:dyDescent="0.2">
      <c r="A65" s="42">
        <v>54</v>
      </c>
      <c r="B65" s="43">
        <v>12.31</v>
      </c>
      <c r="C65" s="43">
        <v>0.77</v>
      </c>
      <c r="D65" s="43">
        <v>2.38</v>
      </c>
      <c r="E65" s="43">
        <v>-6.75</v>
      </c>
      <c r="F65" s="43">
        <v>-6.75</v>
      </c>
      <c r="G65" s="43">
        <v>0</v>
      </c>
    </row>
    <row r="66" spans="1:7" x14ac:dyDescent="0.2">
      <c r="A66" s="42">
        <v>55</v>
      </c>
      <c r="B66" s="43">
        <v>12.55</v>
      </c>
      <c r="C66" s="43">
        <v>0.78</v>
      </c>
      <c r="D66" s="43">
        <v>2.39</v>
      </c>
      <c r="E66" s="43">
        <v>-6.78</v>
      </c>
      <c r="F66" s="43">
        <v>-6.78</v>
      </c>
      <c r="G66" s="43">
        <v>0</v>
      </c>
    </row>
    <row r="67" spans="1:7" x14ac:dyDescent="0.2">
      <c r="A67" s="42">
        <v>56</v>
      </c>
      <c r="B67" s="43">
        <v>12.8</v>
      </c>
      <c r="C67" s="43">
        <v>0.8</v>
      </c>
      <c r="D67" s="43">
        <v>2.4</v>
      </c>
      <c r="E67" s="43">
        <v>-6.82</v>
      </c>
      <c r="F67" s="43">
        <v>-6.82</v>
      </c>
      <c r="G67" s="43">
        <v>0</v>
      </c>
    </row>
    <row r="68" spans="1:7" x14ac:dyDescent="0.2">
      <c r="A68" s="42">
        <v>57</v>
      </c>
      <c r="B68" s="43">
        <v>13.05</v>
      </c>
      <c r="C68" s="43">
        <v>0.81</v>
      </c>
      <c r="D68" s="43">
        <v>2.41</v>
      </c>
      <c r="E68" s="43">
        <v>-6.85</v>
      </c>
      <c r="F68" s="43">
        <v>-6.85</v>
      </c>
      <c r="G68" s="43">
        <v>0</v>
      </c>
    </row>
    <row r="69" spans="1:7" x14ac:dyDescent="0.2">
      <c r="A69" s="42">
        <v>58</v>
      </c>
      <c r="B69" s="43">
        <v>13.32</v>
      </c>
      <c r="C69" s="43">
        <v>0.83</v>
      </c>
      <c r="D69" s="43">
        <v>2.41</v>
      </c>
      <c r="E69" s="43">
        <v>-6.89</v>
      </c>
      <c r="F69" s="43">
        <v>-6.89</v>
      </c>
      <c r="G69" s="43">
        <v>0</v>
      </c>
    </row>
    <row r="70" spans="1:7" x14ac:dyDescent="0.2">
      <c r="A70" s="42">
        <v>59</v>
      </c>
      <c r="B70" s="43">
        <v>13.59</v>
      </c>
      <c r="C70" s="43">
        <v>0.85</v>
      </c>
      <c r="D70" s="43">
        <v>2.41</v>
      </c>
      <c r="E70" s="43">
        <v>-6.93</v>
      </c>
      <c r="F70" s="43">
        <v>-6.93</v>
      </c>
      <c r="G70" s="43">
        <v>0</v>
      </c>
    </row>
    <row r="71" spans="1:7" x14ac:dyDescent="0.2">
      <c r="A71" s="42">
        <v>60</v>
      </c>
      <c r="B71" s="43">
        <v>13.88</v>
      </c>
      <c r="C71" s="43">
        <v>0.86</v>
      </c>
      <c r="D71" s="43">
        <v>2.41</v>
      </c>
      <c r="E71" s="43">
        <v>-6.98</v>
      </c>
      <c r="F71" s="43">
        <v>-6.98</v>
      </c>
      <c r="G71" s="43">
        <v>0</v>
      </c>
    </row>
    <row r="72" spans="1:7" x14ac:dyDescent="0.2">
      <c r="A72" s="42">
        <v>61</v>
      </c>
      <c r="B72" s="43">
        <v>14.18</v>
      </c>
      <c r="C72" s="43">
        <v>0.88</v>
      </c>
      <c r="D72" s="43">
        <v>2.4</v>
      </c>
      <c r="E72" s="43">
        <v>-6.41</v>
      </c>
      <c r="F72" s="43">
        <v>-6.41</v>
      </c>
      <c r="G72" s="43">
        <v>0</v>
      </c>
    </row>
    <row r="73" spans="1:7" x14ac:dyDescent="0.2">
      <c r="A73" s="42">
        <v>62</v>
      </c>
      <c r="B73" s="43">
        <v>14.49</v>
      </c>
      <c r="C73" s="43">
        <v>0.9</v>
      </c>
      <c r="D73" s="43">
        <v>2.39</v>
      </c>
      <c r="E73" s="43">
        <v>-5.55</v>
      </c>
      <c r="F73" s="43">
        <v>-5.55</v>
      </c>
      <c r="G73" s="43">
        <v>0</v>
      </c>
    </row>
    <row r="74" spans="1:7" x14ac:dyDescent="0.2">
      <c r="A74" s="42">
        <v>63</v>
      </c>
      <c r="B74" s="43">
        <v>14.82</v>
      </c>
      <c r="C74" s="43">
        <v>0.91</v>
      </c>
      <c r="D74" s="43">
        <v>2.37</v>
      </c>
      <c r="E74" s="43">
        <v>-4.68</v>
      </c>
      <c r="F74" s="43">
        <v>-4.68</v>
      </c>
      <c r="G74" s="43">
        <v>0</v>
      </c>
    </row>
    <row r="75" spans="1:7" x14ac:dyDescent="0.2">
      <c r="A75" s="42">
        <v>64</v>
      </c>
      <c r="B75" s="43">
        <v>15.17</v>
      </c>
      <c r="C75" s="43">
        <v>0.93</v>
      </c>
      <c r="D75" s="43">
        <v>2.35</v>
      </c>
      <c r="E75" s="43">
        <v>-3.79</v>
      </c>
      <c r="F75" s="43">
        <v>-3.79</v>
      </c>
      <c r="G75" s="43">
        <v>0</v>
      </c>
    </row>
    <row r="76" spans="1:7" x14ac:dyDescent="0.2">
      <c r="A76" s="42">
        <v>65</v>
      </c>
      <c r="B76" s="43">
        <v>15.53</v>
      </c>
      <c r="C76" s="43">
        <v>0.95</v>
      </c>
      <c r="D76" s="43">
        <v>2.3199999999999998</v>
      </c>
      <c r="E76" s="43">
        <v>-2.88</v>
      </c>
      <c r="F76" s="43">
        <v>-2.88</v>
      </c>
      <c r="G76" s="43">
        <v>0</v>
      </c>
    </row>
    <row r="77" spans="1:7" x14ac:dyDescent="0.2">
      <c r="A77" s="42">
        <v>66</v>
      </c>
      <c r="B77" s="43">
        <v>15.91</v>
      </c>
      <c r="C77" s="43">
        <v>0.97</v>
      </c>
      <c r="D77" s="43">
        <v>2.2999999999999998</v>
      </c>
      <c r="E77" s="43">
        <v>-1.94</v>
      </c>
      <c r="F77" s="43">
        <v>-1.94</v>
      </c>
      <c r="G77" s="43">
        <v>0</v>
      </c>
    </row>
    <row r="78" spans="1:7" x14ac:dyDescent="0.2">
      <c r="A78" s="42">
        <v>67</v>
      </c>
      <c r="B78" s="43">
        <v>16.32</v>
      </c>
      <c r="C78" s="43">
        <v>0.99</v>
      </c>
      <c r="D78" s="43">
        <v>2.2599999999999998</v>
      </c>
      <c r="E78" s="43">
        <v>-0.99</v>
      </c>
      <c r="F78" s="43">
        <v>-0.99</v>
      </c>
      <c r="G78" s="43">
        <v>0</v>
      </c>
    </row>
  </sheetData>
  <sheetProtection algorithmName="SHA-512" hashValue="qifvWgrY9j6DJsL39XbDmVkahJ12t7Kb7Lq7vyeRqsT1Va9oo149813YcRBUDwHNyRQj5ZJJ3mngpLlg18qTLQ==" saltValue="6JSaOeLAuhUXtcN11YXbGA==" spinCount="100000" sheet="1" objects="1" scenarios="1"/>
  <conditionalFormatting sqref="A6:A21">
    <cfRule type="expression" dxfId="527" priority="9" stopIfTrue="1">
      <formula>MOD(ROW(),2)=0</formula>
    </cfRule>
    <cfRule type="expression" dxfId="526" priority="10" stopIfTrue="1">
      <formula>MOD(ROW(),2)&lt;&gt;0</formula>
    </cfRule>
  </conditionalFormatting>
  <conditionalFormatting sqref="A26:A78">
    <cfRule type="expression" dxfId="525" priority="13" stopIfTrue="1">
      <formula>MOD(ROW(),2)=0</formula>
    </cfRule>
    <cfRule type="expression" dxfId="524" priority="14" stopIfTrue="1">
      <formula>MOD(ROW(),2)&lt;&gt;0</formula>
    </cfRule>
  </conditionalFormatting>
  <conditionalFormatting sqref="B6:G21">
    <cfRule type="expression" dxfId="523" priority="11" stopIfTrue="1">
      <formula>MOD(ROW(),2)=0</formula>
    </cfRule>
    <cfRule type="expression" dxfId="522" priority="12" stopIfTrue="1">
      <formula>MOD(ROW(),2)&lt;&gt;0</formula>
    </cfRule>
  </conditionalFormatting>
  <conditionalFormatting sqref="B26:G78">
    <cfRule type="expression" dxfId="521" priority="15" stopIfTrue="1">
      <formula>MOD(ROW(),2)=0</formula>
    </cfRule>
    <cfRule type="expression" dxfId="520" priority="16"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6C94-6E74-4B38-8738-F7BD07155887}">
  <sheetPr codeName="Sheet16"/>
  <dimension ref="A1:E85"/>
  <sheetViews>
    <sheetView showGridLines="0" workbookViewId="0">
      <selection activeCell="C8" sqref="C8"/>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x-209</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194</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209</v>
      </c>
      <c r="C14" s="46"/>
      <c r="D14" s="46"/>
      <c r="E14" s="46"/>
    </row>
    <row r="15" spans="1:5" x14ac:dyDescent="0.2">
      <c r="A15" s="40" t="s">
        <v>384</v>
      </c>
      <c r="B15" s="46" t="s">
        <v>195</v>
      </c>
      <c r="C15" s="46"/>
      <c r="D15" s="46"/>
      <c r="E15" s="46"/>
    </row>
    <row r="16" spans="1:5" x14ac:dyDescent="0.2">
      <c r="A16" s="40" t="s">
        <v>160</v>
      </c>
      <c r="B16" s="46" t="s">
        <v>196</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7.58</v>
      </c>
      <c r="C27" s="43">
        <v>1.21</v>
      </c>
      <c r="D27" s="43">
        <v>0</v>
      </c>
      <c r="E27" s="43">
        <v>0</v>
      </c>
    </row>
    <row r="28" spans="1:5" x14ac:dyDescent="0.2">
      <c r="A28" s="42">
        <v>17</v>
      </c>
      <c r="B28" s="43">
        <v>7.71</v>
      </c>
      <c r="C28" s="43">
        <v>1.31</v>
      </c>
      <c r="D28" s="43">
        <v>0</v>
      </c>
      <c r="E28" s="43">
        <v>0</v>
      </c>
    </row>
    <row r="29" spans="1:5" x14ac:dyDescent="0.2">
      <c r="A29" s="42">
        <v>18</v>
      </c>
      <c r="B29" s="43">
        <v>7.85</v>
      </c>
      <c r="C29" s="43">
        <v>1.37</v>
      </c>
      <c r="D29" s="43">
        <v>0</v>
      </c>
      <c r="E29" s="43">
        <v>0</v>
      </c>
    </row>
    <row r="30" spans="1:5" x14ac:dyDescent="0.2">
      <c r="A30" s="42">
        <v>19</v>
      </c>
      <c r="B30" s="43">
        <v>7.99</v>
      </c>
      <c r="C30" s="43">
        <v>1.44</v>
      </c>
      <c r="D30" s="43">
        <v>0</v>
      </c>
      <c r="E30" s="43">
        <v>0</v>
      </c>
    </row>
    <row r="31" spans="1:5" x14ac:dyDescent="0.2">
      <c r="A31" s="42">
        <v>20</v>
      </c>
      <c r="B31" s="43">
        <v>8.14</v>
      </c>
      <c r="C31" s="43">
        <v>1.44</v>
      </c>
      <c r="D31" s="43">
        <v>0</v>
      </c>
      <c r="E31" s="43">
        <v>0</v>
      </c>
    </row>
    <row r="32" spans="1:5" x14ac:dyDescent="0.2">
      <c r="A32" s="42">
        <v>21</v>
      </c>
      <c r="B32" s="43">
        <v>8.2799999999999994</v>
      </c>
      <c r="C32" s="43">
        <v>1.5</v>
      </c>
      <c r="D32" s="43">
        <v>0</v>
      </c>
      <c r="E32" s="43">
        <v>0</v>
      </c>
    </row>
    <row r="33" spans="1:5" x14ac:dyDescent="0.2">
      <c r="A33" s="42">
        <v>22</v>
      </c>
      <c r="B33" s="43">
        <v>8.43</v>
      </c>
      <c r="C33" s="43">
        <v>1.5</v>
      </c>
      <c r="D33" s="43">
        <v>0</v>
      </c>
      <c r="E33" s="43">
        <v>0</v>
      </c>
    </row>
    <row r="34" spans="1:5" x14ac:dyDescent="0.2">
      <c r="A34" s="42">
        <v>23</v>
      </c>
      <c r="B34" s="43">
        <v>8.58</v>
      </c>
      <c r="C34" s="43">
        <v>1.53</v>
      </c>
      <c r="D34" s="43">
        <v>0</v>
      </c>
      <c r="E34" s="43">
        <v>0</v>
      </c>
    </row>
    <row r="35" spans="1:5" x14ac:dyDescent="0.2">
      <c r="A35" s="42">
        <v>24</v>
      </c>
      <c r="B35" s="43">
        <v>8.73</v>
      </c>
      <c r="C35" s="43">
        <v>1.57</v>
      </c>
      <c r="D35" s="43">
        <v>0</v>
      </c>
      <c r="E35" s="43">
        <v>0</v>
      </c>
    </row>
    <row r="36" spans="1:5" x14ac:dyDescent="0.2">
      <c r="A36" s="42">
        <v>25</v>
      </c>
      <c r="B36" s="43">
        <v>8.89</v>
      </c>
      <c r="C36" s="43">
        <v>1.6</v>
      </c>
      <c r="D36" s="43">
        <v>0</v>
      </c>
      <c r="E36" s="43">
        <v>0</v>
      </c>
    </row>
    <row r="37" spans="1:5" x14ac:dyDescent="0.2">
      <c r="A37" s="42">
        <v>26</v>
      </c>
      <c r="B37" s="43">
        <v>9.0500000000000007</v>
      </c>
      <c r="C37" s="43">
        <v>1.6</v>
      </c>
      <c r="D37" s="43">
        <v>0</v>
      </c>
      <c r="E37" s="43">
        <v>0</v>
      </c>
    </row>
    <row r="38" spans="1:5" x14ac:dyDescent="0.2">
      <c r="A38" s="42">
        <v>27</v>
      </c>
      <c r="B38" s="43">
        <v>9.2100000000000009</v>
      </c>
      <c r="C38" s="43">
        <v>1.63</v>
      </c>
      <c r="D38" s="43">
        <v>0</v>
      </c>
      <c r="E38" s="43">
        <v>0</v>
      </c>
    </row>
    <row r="39" spans="1:5" x14ac:dyDescent="0.2">
      <c r="A39" s="42">
        <v>28</v>
      </c>
      <c r="B39" s="43">
        <v>9.3699999999999992</v>
      </c>
      <c r="C39" s="43">
        <v>1.7</v>
      </c>
      <c r="D39" s="43">
        <v>0</v>
      </c>
      <c r="E39" s="43">
        <v>0</v>
      </c>
    </row>
    <row r="40" spans="1:5" x14ac:dyDescent="0.2">
      <c r="A40" s="42">
        <v>29</v>
      </c>
      <c r="B40" s="43">
        <v>9.5399999999999991</v>
      </c>
      <c r="C40" s="43">
        <v>1.7</v>
      </c>
      <c r="D40" s="43">
        <v>0</v>
      </c>
      <c r="E40" s="43">
        <v>0</v>
      </c>
    </row>
    <row r="41" spans="1:5" x14ac:dyDescent="0.2">
      <c r="A41" s="42">
        <v>30</v>
      </c>
      <c r="B41" s="43">
        <v>9.7100000000000009</v>
      </c>
      <c r="C41" s="43">
        <v>1.73</v>
      </c>
      <c r="D41" s="43">
        <v>0</v>
      </c>
      <c r="E41" s="43">
        <v>0</v>
      </c>
    </row>
    <row r="42" spans="1:5" x14ac:dyDescent="0.2">
      <c r="A42" s="42">
        <v>31</v>
      </c>
      <c r="B42" s="43">
        <v>9.8800000000000008</v>
      </c>
      <c r="C42" s="43">
        <v>1.76</v>
      </c>
      <c r="D42" s="43">
        <v>0</v>
      </c>
      <c r="E42" s="43">
        <v>0</v>
      </c>
    </row>
    <row r="43" spans="1:5" x14ac:dyDescent="0.2">
      <c r="A43" s="42">
        <v>32</v>
      </c>
      <c r="B43" s="43">
        <v>10.050000000000001</v>
      </c>
      <c r="C43" s="43">
        <v>1.8</v>
      </c>
      <c r="D43" s="43">
        <v>0</v>
      </c>
      <c r="E43" s="43">
        <v>0</v>
      </c>
    </row>
    <row r="44" spans="1:5" x14ac:dyDescent="0.2">
      <c r="A44" s="42">
        <v>33</v>
      </c>
      <c r="B44" s="43">
        <v>10.23</v>
      </c>
      <c r="C44" s="43">
        <v>1.83</v>
      </c>
      <c r="D44" s="43">
        <v>0</v>
      </c>
      <c r="E44" s="43">
        <v>0</v>
      </c>
    </row>
    <row r="45" spans="1:5" x14ac:dyDescent="0.2">
      <c r="A45" s="42">
        <v>34</v>
      </c>
      <c r="B45" s="43">
        <v>10.41</v>
      </c>
      <c r="C45" s="43">
        <v>1.83</v>
      </c>
      <c r="D45" s="43">
        <v>0</v>
      </c>
      <c r="E45" s="43">
        <v>0</v>
      </c>
    </row>
    <row r="46" spans="1:5" x14ac:dyDescent="0.2">
      <c r="A46" s="42">
        <v>35</v>
      </c>
      <c r="B46" s="43">
        <v>10.59</v>
      </c>
      <c r="C46" s="43">
        <v>1.86</v>
      </c>
      <c r="D46" s="43">
        <v>0</v>
      </c>
      <c r="E46" s="43">
        <v>0</v>
      </c>
    </row>
    <row r="47" spans="1:5" x14ac:dyDescent="0.2">
      <c r="A47" s="42">
        <v>36</v>
      </c>
      <c r="B47" s="43">
        <v>10.77</v>
      </c>
      <c r="C47" s="43">
        <v>1.93</v>
      </c>
      <c r="D47" s="43">
        <v>0</v>
      </c>
      <c r="E47" s="43">
        <v>0</v>
      </c>
    </row>
    <row r="48" spans="1:5" x14ac:dyDescent="0.2">
      <c r="A48" s="42">
        <v>37</v>
      </c>
      <c r="B48" s="43">
        <v>10.96</v>
      </c>
      <c r="C48" s="43">
        <v>1.96</v>
      </c>
      <c r="D48" s="43">
        <v>0</v>
      </c>
      <c r="E48" s="43">
        <v>0</v>
      </c>
    </row>
    <row r="49" spans="1:5" x14ac:dyDescent="0.2">
      <c r="A49" s="42">
        <v>38</v>
      </c>
      <c r="B49" s="43">
        <v>11.15</v>
      </c>
      <c r="C49" s="43">
        <v>1.99</v>
      </c>
      <c r="D49" s="43">
        <v>0</v>
      </c>
      <c r="E49" s="43">
        <v>0</v>
      </c>
    </row>
    <row r="50" spans="1:5" x14ac:dyDescent="0.2">
      <c r="A50" s="42">
        <v>39</v>
      </c>
      <c r="B50" s="43">
        <v>11.35</v>
      </c>
      <c r="C50" s="43">
        <v>1.99</v>
      </c>
      <c r="D50" s="43">
        <v>0</v>
      </c>
      <c r="E50" s="43">
        <v>0</v>
      </c>
    </row>
    <row r="51" spans="1:5" x14ac:dyDescent="0.2">
      <c r="A51" s="42">
        <v>40</v>
      </c>
      <c r="B51" s="43">
        <v>11.54</v>
      </c>
      <c r="C51" s="43">
        <v>2.06</v>
      </c>
      <c r="D51" s="43">
        <v>0</v>
      </c>
      <c r="E51" s="43">
        <v>0</v>
      </c>
    </row>
    <row r="52" spans="1:5" x14ac:dyDescent="0.2">
      <c r="A52" s="42">
        <v>41</v>
      </c>
      <c r="B52" s="43">
        <v>11.75</v>
      </c>
      <c r="C52" s="43">
        <v>2.06</v>
      </c>
      <c r="D52" s="43">
        <v>0</v>
      </c>
      <c r="E52" s="43">
        <v>0</v>
      </c>
    </row>
    <row r="53" spans="1:5" x14ac:dyDescent="0.2">
      <c r="A53" s="42">
        <v>42</v>
      </c>
      <c r="B53" s="43">
        <v>11.95</v>
      </c>
      <c r="C53" s="43">
        <v>2.09</v>
      </c>
      <c r="D53" s="43">
        <v>0</v>
      </c>
      <c r="E53" s="43">
        <v>0</v>
      </c>
    </row>
    <row r="54" spans="1:5" x14ac:dyDescent="0.2">
      <c r="A54" s="42">
        <v>43</v>
      </c>
      <c r="B54" s="43">
        <v>12.16</v>
      </c>
      <c r="C54" s="43">
        <v>2.12</v>
      </c>
      <c r="D54" s="43">
        <v>0</v>
      </c>
      <c r="E54" s="43">
        <v>0</v>
      </c>
    </row>
    <row r="55" spans="1:5" x14ac:dyDescent="0.2">
      <c r="A55" s="42">
        <v>44</v>
      </c>
      <c r="B55" s="43">
        <v>12.38</v>
      </c>
      <c r="C55" s="43">
        <v>2.16</v>
      </c>
      <c r="D55" s="43">
        <v>0</v>
      </c>
      <c r="E55" s="43">
        <v>0</v>
      </c>
    </row>
    <row r="56" spans="1:5" x14ac:dyDescent="0.2">
      <c r="A56" s="42">
        <v>45</v>
      </c>
      <c r="B56" s="43">
        <v>12.6</v>
      </c>
      <c r="C56" s="43">
        <v>2.16</v>
      </c>
      <c r="D56" s="43">
        <v>0</v>
      </c>
      <c r="E56" s="43">
        <v>0</v>
      </c>
    </row>
    <row r="57" spans="1:5" x14ac:dyDescent="0.2">
      <c r="A57" s="42">
        <v>46</v>
      </c>
      <c r="B57" s="43">
        <v>12.82</v>
      </c>
      <c r="C57" s="43">
        <v>2.19</v>
      </c>
      <c r="D57" s="43">
        <v>0</v>
      </c>
      <c r="E57" s="43">
        <v>0</v>
      </c>
    </row>
    <row r="58" spans="1:5" x14ac:dyDescent="0.2">
      <c r="A58" s="42">
        <v>47</v>
      </c>
      <c r="B58" s="43">
        <v>13.04</v>
      </c>
      <c r="C58" s="43">
        <v>2.2200000000000002</v>
      </c>
      <c r="D58" s="43">
        <v>0</v>
      </c>
      <c r="E58" s="43">
        <v>0</v>
      </c>
    </row>
    <row r="59" spans="1:5" x14ac:dyDescent="0.2">
      <c r="A59" s="42">
        <v>48</v>
      </c>
      <c r="B59" s="43">
        <v>13.27</v>
      </c>
      <c r="C59" s="43">
        <v>2.25</v>
      </c>
      <c r="D59" s="43">
        <v>0</v>
      </c>
      <c r="E59" s="43">
        <v>0</v>
      </c>
    </row>
    <row r="60" spans="1:5" x14ac:dyDescent="0.2">
      <c r="A60" s="42">
        <v>49</v>
      </c>
      <c r="B60" s="43">
        <v>13.5</v>
      </c>
      <c r="C60" s="43">
        <v>2.29</v>
      </c>
      <c r="D60" s="43">
        <v>0</v>
      </c>
      <c r="E60" s="43">
        <v>0</v>
      </c>
    </row>
    <row r="61" spans="1:5" x14ac:dyDescent="0.2">
      <c r="A61" s="42">
        <v>50</v>
      </c>
      <c r="B61" s="43">
        <v>13.74</v>
      </c>
      <c r="C61" s="43">
        <v>2.29</v>
      </c>
      <c r="D61" s="43">
        <v>0</v>
      </c>
      <c r="E61" s="43">
        <v>0</v>
      </c>
    </row>
    <row r="62" spans="1:5" x14ac:dyDescent="0.2">
      <c r="A62" s="42">
        <v>51</v>
      </c>
      <c r="B62" s="43">
        <v>13.98</v>
      </c>
      <c r="C62" s="43">
        <v>2.3199999999999998</v>
      </c>
      <c r="D62" s="43">
        <v>0</v>
      </c>
      <c r="E62" s="43">
        <v>0</v>
      </c>
    </row>
    <row r="63" spans="1:5" x14ac:dyDescent="0.2">
      <c r="A63" s="42">
        <v>52</v>
      </c>
      <c r="B63" s="43">
        <v>14.22</v>
      </c>
      <c r="C63" s="43">
        <v>2.35</v>
      </c>
      <c r="D63" s="43">
        <v>0</v>
      </c>
      <c r="E63" s="43">
        <v>0</v>
      </c>
    </row>
    <row r="64" spans="1:5" x14ac:dyDescent="0.2">
      <c r="A64" s="42">
        <v>53</v>
      </c>
      <c r="B64" s="43">
        <v>14.47</v>
      </c>
      <c r="C64" s="43">
        <v>2.35</v>
      </c>
      <c r="D64" s="43">
        <v>0</v>
      </c>
      <c r="E64" s="43">
        <v>0</v>
      </c>
    </row>
    <row r="65" spans="1:5" x14ac:dyDescent="0.2">
      <c r="A65" s="42">
        <v>54</v>
      </c>
      <c r="B65" s="43">
        <v>14.72</v>
      </c>
      <c r="C65" s="43">
        <v>2.38</v>
      </c>
      <c r="D65" s="43">
        <v>0</v>
      </c>
      <c r="E65" s="43">
        <v>0</v>
      </c>
    </row>
    <row r="66" spans="1:5" x14ac:dyDescent="0.2">
      <c r="A66" s="42">
        <v>55</v>
      </c>
      <c r="B66" s="43">
        <v>14.98</v>
      </c>
      <c r="C66" s="43">
        <v>2.38</v>
      </c>
      <c r="D66" s="43">
        <v>0</v>
      </c>
      <c r="E66" s="43">
        <v>0</v>
      </c>
    </row>
    <row r="67" spans="1:5" x14ac:dyDescent="0.2">
      <c r="A67" s="42">
        <v>56</v>
      </c>
      <c r="B67" s="43">
        <v>15.24</v>
      </c>
      <c r="C67" s="43">
        <v>2.38</v>
      </c>
      <c r="D67" s="43">
        <v>0</v>
      </c>
      <c r="E67" s="43">
        <v>0</v>
      </c>
    </row>
    <row r="68" spans="1:5" x14ac:dyDescent="0.2">
      <c r="A68" s="42">
        <v>57</v>
      </c>
      <c r="B68" s="43">
        <v>15.52</v>
      </c>
      <c r="C68" s="43">
        <v>2.38</v>
      </c>
      <c r="D68" s="43">
        <v>0</v>
      </c>
      <c r="E68" s="43">
        <v>0</v>
      </c>
    </row>
    <row r="69" spans="1:5" x14ac:dyDescent="0.2">
      <c r="A69" s="42">
        <v>58</v>
      </c>
      <c r="B69" s="43">
        <v>15.8</v>
      </c>
      <c r="C69" s="43">
        <v>2.42</v>
      </c>
      <c r="D69" s="43">
        <v>0</v>
      </c>
      <c r="E69" s="43">
        <v>0</v>
      </c>
    </row>
    <row r="70" spans="1:5" x14ac:dyDescent="0.2">
      <c r="A70" s="42">
        <v>59</v>
      </c>
      <c r="B70" s="43">
        <v>16.11</v>
      </c>
      <c r="C70" s="43">
        <v>2.35</v>
      </c>
      <c r="D70" s="43">
        <v>0</v>
      </c>
      <c r="E70" s="43">
        <v>0</v>
      </c>
    </row>
    <row r="71" spans="1:5" x14ac:dyDescent="0.2">
      <c r="A71" s="42">
        <v>60</v>
      </c>
      <c r="B71" s="43">
        <v>16.420000000000002</v>
      </c>
      <c r="C71" s="43">
        <v>2.38</v>
      </c>
      <c r="D71" s="43">
        <v>0</v>
      </c>
      <c r="E71" s="43">
        <v>0</v>
      </c>
    </row>
    <row r="72" spans="1:5" x14ac:dyDescent="0.2">
      <c r="A72" s="42">
        <v>61</v>
      </c>
      <c r="B72" s="43">
        <v>16.760000000000002</v>
      </c>
      <c r="C72" s="43">
        <v>2.35</v>
      </c>
      <c r="D72" s="43">
        <v>0</v>
      </c>
      <c r="E72" s="43">
        <v>0</v>
      </c>
    </row>
    <row r="73" spans="1:5" x14ac:dyDescent="0.2">
      <c r="A73" s="42">
        <v>62</v>
      </c>
      <c r="B73" s="43">
        <v>17.13</v>
      </c>
      <c r="C73" s="43">
        <v>2.3199999999999998</v>
      </c>
      <c r="D73" s="43">
        <v>0</v>
      </c>
      <c r="E73" s="43">
        <v>0</v>
      </c>
    </row>
    <row r="74" spans="1:5" x14ac:dyDescent="0.2">
      <c r="A74" s="42">
        <v>63</v>
      </c>
      <c r="B74" s="43">
        <v>17.52</v>
      </c>
      <c r="C74" s="43">
        <v>2.29</v>
      </c>
      <c r="D74" s="43">
        <v>0</v>
      </c>
      <c r="E74" s="43">
        <v>0</v>
      </c>
    </row>
    <row r="75" spans="1:5" x14ac:dyDescent="0.2">
      <c r="A75" s="42">
        <v>64</v>
      </c>
      <c r="B75" s="43">
        <v>17.940000000000001</v>
      </c>
      <c r="C75" s="43">
        <v>2.29</v>
      </c>
      <c r="D75" s="43">
        <v>0</v>
      </c>
      <c r="E75" s="43">
        <v>0</v>
      </c>
    </row>
    <row r="76" spans="1:5" x14ac:dyDescent="0.2">
      <c r="A76" s="42">
        <v>65</v>
      </c>
      <c r="B76" s="43">
        <v>17.489999999999998</v>
      </c>
      <c r="C76" s="43">
        <v>2.27</v>
      </c>
      <c r="D76" s="43">
        <v>0</v>
      </c>
      <c r="E76" s="43">
        <v>0</v>
      </c>
    </row>
    <row r="77" spans="1:5" x14ac:dyDescent="0.2">
      <c r="A77" s="42">
        <v>66</v>
      </c>
      <c r="B77" s="43">
        <v>16.91</v>
      </c>
      <c r="C77" s="43">
        <v>2.2599999999999998</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oKUH/ztriIcwdUFNU5b0S12JWNqqTbIPwXCi/j9vCrOTBdlracC4GwMPkSpuz37MZb0QFreHBKuuZgUIv9B1lw==" saltValue="D/IMrmHaKsakdKTPFQWCGQ==" spinCount="100000" sheet="1" objects="1" scenarios="1"/>
  <conditionalFormatting sqref="A6:A21">
    <cfRule type="expression" dxfId="519" priority="13" stopIfTrue="1">
      <formula>MOD(ROW(),2)=0</formula>
    </cfRule>
    <cfRule type="expression" dxfId="518" priority="14" stopIfTrue="1">
      <formula>MOD(ROW(),2)&lt;&gt;0</formula>
    </cfRule>
  </conditionalFormatting>
  <conditionalFormatting sqref="A26:A85">
    <cfRule type="expression" dxfId="517" priority="9" stopIfTrue="1">
      <formula>MOD(ROW(),2)=0</formula>
    </cfRule>
    <cfRule type="expression" dxfId="516" priority="10" stopIfTrue="1">
      <formula>MOD(ROW(),2)&lt;&gt;0</formula>
    </cfRule>
  </conditionalFormatting>
  <conditionalFormatting sqref="B6:E21">
    <cfRule type="expression" dxfId="515" priority="15" stopIfTrue="1">
      <formula>MOD(ROW(),2)=0</formula>
    </cfRule>
    <cfRule type="expression" dxfId="514" priority="16" stopIfTrue="1">
      <formula>MOD(ROW(),2)&lt;&gt;0</formula>
    </cfRule>
  </conditionalFormatting>
  <conditionalFormatting sqref="B26:E85">
    <cfRule type="expression" dxfId="513" priority="11" stopIfTrue="1">
      <formula>MOD(ROW(),2)=0</formula>
    </cfRule>
    <cfRule type="expression" dxfId="512" priority="1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EA11-7AD3-4CBA-8408-E59F20E63652}">
  <sheetPr codeName="Sheet17"/>
  <dimension ref="A1:E85"/>
  <sheetViews>
    <sheetView showGridLines="0" topLeftCell="A2" workbookViewId="0">
      <selection activeCell="C18" sqref="C18"/>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x-210</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194</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210</v>
      </c>
      <c r="C14" s="46"/>
      <c r="D14" s="46"/>
      <c r="E14" s="46"/>
    </row>
    <row r="15" spans="1:5" x14ac:dyDescent="0.2">
      <c r="A15" s="40" t="s">
        <v>384</v>
      </c>
      <c r="B15" s="46" t="s">
        <v>197</v>
      </c>
      <c r="C15" s="46"/>
      <c r="D15" s="46"/>
      <c r="E15" s="46"/>
    </row>
    <row r="16" spans="1:5" x14ac:dyDescent="0.2">
      <c r="A16" s="40" t="s">
        <v>160</v>
      </c>
      <c r="B16" s="46" t="s">
        <v>198</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7.58</v>
      </c>
      <c r="C27" s="43">
        <v>1.21</v>
      </c>
      <c r="D27" s="43">
        <v>0</v>
      </c>
      <c r="E27" s="43">
        <v>0</v>
      </c>
    </row>
    <row r="28" spans="1:5" x14ac:dyDescent="0.2">
      <c r="A28" s="42">
        <v>17</v>
      </c>
      <c r="B28" s="43">
        <v>7.71</v>
      </c>
      <c r="C28" s="43">
        <v>1.31</v>
      </c>
      <c r="D28" s="43">
        <v>0</v>
      </c>
      <c r="E28" s="43">
        <v>0</v>
      </c>
    </row>
    <row r="29" spans="1:5" x14ac:dyDescent="0.2">
      <c r="A29" s="42">
        <v>18</v>
      </c>
      <c r="B29" s="43">
        <v>7.85</v>
      </c>
      <c r="C29" s="43">
        <v>1.37</v>
      </c>
      <c r="D29" s="43">
        <v>0</v>
      </c>
      <c r="E29" s="43">
        <v>0</v>
      </c>
    </row>
    <row r="30" spans="1:5" x14ac:dyDescent="0.2">
      <c r="A30" s="42">
        <v>19</v>
      </c>
      <c r="B30" s="43">
        <v>7.99</v>
      </c>
      <c r="C30" s="43">
        <v>1.44</v>
      </c>
      <c r="D30" s="43">
        <v>0</v>
      </c>
      <c r="E30" s="43">
        <v>0</v>
      </c>
    </row>
    <row r="31" spans="1:5" x14ac:dyDescent="0.2">
      <c r="A31" s="42">
        <v>20</v>
      </c>
      <c r="B31" s="43">
        <v>8.14</v>
      </c>
      <c r="C31" s="43">
        <v>1.44</v>
      </c>
      <c r="D31" s="43">
        <v>0</v>
      </c>
      <c r="E31" s="43">
        <v>0</v>
      </c>
    </row>
    <row r="32" spans="1:5" x14ac:dyDescent="0.2">
      <c r="A32" s="42">
        <v>21</v>
      </c>
      <c r="B32" s="43">
        <v>8.2799999999999994</v>
      </c>
      <c r="C32" s="43">
        <v>1.5</v>
      </c>
      <c r="D32" s="43">
        <v>0</v>
      </c>
      <c r="E32" s="43">
        <v>0</v>
      </c>
    </row>
    <row r="33" spans="1:5" x14ac:dyDescent="0.2">
      <c r="A33" s="42">
        <v>22</v>
      </c>
      <c r="B33" s="43">
        <v>8.43</v>
      </c>
      <c r="C33" s="43">
        <v>1.5</v>
      </c>
      <c r="D33" s="43">
        <v>0</v>
      </c>
      <c r="E33" s="43">
        <v>0</v>
      </c>
    </row>
    <row r="34" spans="1:5" x14ac:dyDescent="0.2">
      <c r="A34" s="42">
        <v>23</v>
      </c>
      <c r="B34" s="43">
        <v>8.58</v>
      </c>
      <c r="C34" s="43">
        <v>1.53</v>
      </c>
      <c r="D34" s="43">
        <v>0</v>
      </c>
      <c r="E34" s="43">
        <v>0</v>
      </c>
    </row>
    <row r="35" spans="1:5" x14ac:dyDescent="0.2">
      <c r="A35" s="42">
        <v>24</v>
      </c>
      <c r="B35" s="43">
        <v>8.73</v>
      </c>
      <c r="C35" s="43">
        <v>1.57</v>
      </c>
      <c r="D35" s="43">
        <v>0</v>
      </c>
      <c r="E35" s="43">
        <v>0</v>
      </c>
    </row>
    <row r="36" spans="1:5" x14ac:dyDescent="0.2">
      <c r="A36" s="42">
        <v>25</v>
      </c>
      <c r="B36" s="43">
        <v>8.89</v>
      </c>
      <c r="C36" s="43">
        <v>1.6</v>
      </c>
      <c r="D36" s="43">
        <v>0</v>
      </c>
      <c r="E36" s="43">
        <v>0</v>
      </c>
    </row>
    <row r="37" spans="1:5" x14ac:dyDescent="0.2">
      <c r="A37" s="42">
        <v>26</v>
      </c>
      <c r="B37" s="43">
        <v>9.0500000000000007</v>
      </c>
      <c r="C37" s="43">
        <v>1.6</v>
      </c>
      <c r="D37" s="43">
        <v>0</v>
      </c>
      <c r="E37" s="43">
        <v>0</v>
      </c>
    </row>
    <row r="38" spans="1:5" x14ac:dyDescent="0.2">
      <c r="A38" s="42">
        <v>27</v>
      </c>
      <c r="B38" s="43">
        <v>9.2100000000000009</v>
      </c>
      <c r="C38" s="43">
        <v>1.63</v>
      </c>
      <c r="D38" s="43">
        <v>0</v>
      </c>
      <c r="E38" s="43">
        <v>0</v>
      </c>
    </row>
    <row r="39" spans="1:5" x14ac:dyDescent="0.2">
      <c r="A39" s="42">
        <v>28</v>
      </c>
      <c r="B39" s="43">
        <v>9.3699999999999992</v>
      </c>
      <c r="C39" s="43">
        <v>1.7</v>
      </c>
      <c r="D39" s="43">
        <v>0</v>
      </c>
      <c r="E39" s="43">
        <v>0</v>
      </c>
    </row>
    <row r="40" spans="1:5" x14ac:dyDescent="0.2">
      <c r="A40" s="42">
        <v>29</v>
      </c>
      <c r="B40" s="43">
        <v>9.5399999999999991</v>
      </c>
      <c r="C40" s="43">
        <v>1.7</v>
      </c>
      <c r="D40" s="43">
        <v>0</v>
      </c>
      <c r="E40" s="43">
        <v>0</v>
      </c>
    </row>
    <row r="41" spans="1:5" x14ac:dyDescent="0.2">
      <c r="A41" s="42">
        <v>30</v>
      </c>
      <c r="B41" s="43">
        <v>9.7100000000000009</v>
      </c>
      <c r="C41" s="43">
        <v>1.73</v>
      </c>
      <c r="D41" s="43">
        <v>0</v>
      </c>
      <c r="E41" s="43">
        <v>0</v>
      </c>
    </row>
    <row r="42" spans="1:5" x14ac:dyDescent="0.2">
      <c r="A42" s="42">
        <v>31</v>
      </c>
      <c r="B42" s="43">
        <v>9.8800000000000008</v>
      </c>
      <c r="C42" s="43">
        <v>1.76</v>
      </c>
      <c r="D42" s="43">
        <v>0</v>
      </c>
      <c r="E42" s="43">
        <v>0</v>
      </c>
    </row>
    <row r="43" spans="1:5" x14ac:dyDescent="0.2">
      <c r="A43" s="42">
        <v>32</v>
      </c>
      <c r="B43" s="43">
        <v>10.050000000000001</v>
      </c>
      <c r="C43" s="43">
        <v>1.8</v>
      </c>
      <c r="D43" s="43">
        <v>0</v>
      </c>
      <c r="E43" s="43">
        <v>0</v>
      </c>
    </row>
    <row r="44" spans="1:5" x14ac:dyDescent="0.2">
      <c r="A44" s="42">
        <v>33</v>
      </c>
      <c r="B44" s="43">
        <v>10.23</v>
      </c>
      <c r="C44" s="43">
        <v>1.83</v>
      </c>
      <c r="D44" s="43">
        <v>0</v>
      </c>
      <c r="E44" s="43">
        <v>0</v>
      </c>
    </row>
    <row r="45" spans="1:5" x14ac:dyDescent="0.2">
      <c r="A45" s="42">
        <v>34</v>
      </c>
      <c r="B45" s="43">
        <v>10.41</v>
      </c>
      <c r="C45" s="43">
        <v>1.83</v>
      </c>
      <c r="D45" s="43">
        <v>0</v>
      </c>
      <c r="E45" s="43">
        <v>0</v>
      </c>
    </row>
    <row r="46" spans="1:5" x14ac:dyDescent="0.2">
      <c r="A46" s="42">
        <v>35</v>
      </c>
      <c r="B46" s="43">
        <v>10.59</v>
      </c>
      <c r="C46" s="43">
        <v>1.86</v>
      </c>
      <c r="D46" s="43">
        <v>0</v>
      </c>
      <c r="E46" s="43">
        <v>0</v>
      </c>
    </row>
    <row r="47" spans="1:5" x14ac:dyDescent="0.2">
      <c r="A47" s="42">
        <v>36</v>
      </c>
      <c r="B47" s="43">
        <v>10.77</v>
      </c>
      <c r="C47" s="43">
        <v>1.93</v>
      </c>
      <c r="D47" s="43">
        <v>0</v>
      </c>
      <c r="E47" s="43">
        <v>0</v>
      </c>
    </row>
    <row r="48" spans="1:5" x14ac:dyDescent="0.2">
      <c r="A48" s="42">
        <v>37</v>
      </c>
      <c r="B48" s="43">
        <v>10.96</v>
      </c>
      <c r="C48" s="43">
        <v>1.96</v>
      </c>
      <c r="D48" s="43">
        <v>0</v>
      </c>
      <c r="E48" s="43">
        <v>0</v>
      </c>
    </row>
    <row r="49" spans="1:5" x14ac:dyDescent="0.2">
      <c r="A49" s="42">
        <v>38</v>
      </c>
      <c r="B49" s="43">
        <v>11.15</v>
      </c>
      <c r="C49" s="43">
        <v>1.99</v>
      </c>
      <c r="D49" s="43">
        <v>0</v>
      </c>
      <c r="E49" s="43">
        <v>0</v>
      </c>
    </row>
    <row r="50" spans="1:5" x14ac:dyDescent="0.2">
      <c r="A50" s="42">
        <v>39</v>
      </c>
      <c r="B50" s="43">
        <v>11.35</v>
      </c>
      <c r="C50" s="43">
        <v>1.99</v>
      </c>
      <c r="D50" s="43">
        <v>0</v>
      </c>
      <c r="E50" s="43">
        <v>0</v>
      </c>
    </row>
    <row r="51" spans="1:5" x14ac:dyDescent="0.2">
      <c r="A51" s="42">
        <v>40</v>
      </c>
      <c r="B51" s="43">
        <v>11.54</v>
      </c>
      <c r="C51" s="43">
        <v>2.06</v>
      </c>
      <c r="D51" s="43">
        <v>0</v>
      </c>
      <c r="E51" s="43">
        <v>0</v>
      </c>
    </row>
    <row r="52" spans="1:5" x14ac:dyDescent="0.2">
      <c r="A52" s="42">
        <v>41</v>
      </c>
      <c r="B52" s="43">
        <v>11.75</v>
      </c>
      <c r="C52" s="43">
        <v>2.06</v>
      </c>
      <c r="D52" s="43">
        <v>0</v>
      </c>
      <c r="E52" s="43">
        <v>0</v>
      </c>
    </row>
    <row r="53" spans="1:5" x14ac:dyDescent="0.2">
      <c r="A53" s="42">
        <v>42</v>
      </c>
      <c r="B53" s="43">
        <v>11.95</v>
      </c>
      <c r="C53" s="43">
        <v>2.09</v>
      </c>
      <c r="D53" s="43">
        <v>0</v>
      </c>
      <c r="E53" s="43">
        <v>0</v>
      </c>
    </row>
    <row r="54" spans="1:5" x14ac:dyDescent="0.2">
      <c r="A54" s="42">
        <v>43</v>
      </c>
      <c r="B54" s="43">
        <v>12.16</v>
      </c>
      <c r="C54" s="43">
        <v>2.12</v>
      </c>
      <c r="D54" s="43">
        <v>0</v>
      </c>
      <c r="E54" s="43">
        <v>0</v>
      </c>
    </row>
    <row r="55" spans="1:5" x14ac:dyDescent="0.2">
      <c r="A55" s="42">
        <v>44</v>
      </c>
      <c r="B55" s="43">
        <v>12.38</v>
      </c>
      <c r="C55" s="43">
        <v>2.16</v>
      </c>
      <c r="D55" s="43">
        <v>0</v>
      </c>
      <c r="E55" s="43">
        <v>0</v>
      </c>
    </row>
    <row r="56" spans="1:5" x14ac:dyDescent="0.2">
      <c r="A56" s="42">
        <v>45</v>
      </c>
      <c r="B56" s="43">
        <v>12.6</v>
      </c>
      <c r="C56" s="43">
        <v>2.16</v>
      </c>
      <c r="D56" s="43">
        <v>0</v>
      </c>
      <c r="E56" s="43">
        <v>0</v>
      </c>
    </row>
    <row r="57" spans="1:5" x14ac:dyDescent="0.2">
      <c r="A57" s="42">
        <v>46</v>
      </c>
      <c r="B57" s="43">
        <v>12.82</v>
      </c>
      <c r="C57" s="43">
        <v>2.19</v>
      </c>
      <c r="D57" s="43">
        <v>0</v>
      </c>
      <c r="E57" s="43">
        <v>0</v>
      </c>
    </row>
    <row r="58" spans="1:5" x14ac:dyDescent="0.2">
      <c r="A58" s="42">
        <v>47</v>
      </c>
      <c r="B58" s="43">
        <v>13.04</v>
      </c>
      <c r="C58" s="43">
        <v>2.2200000000000002</v>
      </c>
      <c r="D58" s="43">
        <v>0</v>
      </c>
      <c r="E58" s="43">
        <v>0</v>
      </c>
    </row>
    <row r="59" spans="1:5" x14ac:dyDescent="0.2">
      <c r="A59" s="42">
        <v>48</v>
      </c>
      <c r="B59" s="43">
        <v>13.27</v>
      </c>
      <c r="C59" s="43">
        <v>2.25</v>
      </c>
      <c r="D59" s="43">
        <v>0</v>
      </c>
      <c r="E59" s="43">
        <v>0</v>
      </c>
    </row>
    <row r="60" spans="1:5" x14ac:dyDescent="0.2">
      <c r="A60" s="42">
        <v>49</v>
      </c>
      <c r="B60" s="43">
        <v>13.5</v>
      </c>
      <c r="C60" s="43">
        <v>2.29</v>
      </c>
      <c r="D60" s="43">
        <v>0</v>
      </c>
      <c r="E60" s="43">
        <v>0</v>
      </c>
    </row>
    <row r="61" spans="1:5" x14ac:dyDescent="0.2">
      <c r="A61" s="42">
        <v>50</v>
      </c>
      <c r="B61" s="43">
        <v>13.74</v>
      </c>
      <c r="C61" s="43">
        <v>2.29</v>
      </c>
      <c r="D61" s="43">
        <v>0</v>
      </c>
      <c r="E61" s="43">
        <v>0</v>
      </c>
    </row>
    <row r="62" spans="1:5" x14ac:dyDescent="0.2">
      <c r="A62" s="42">
        <v>51</v>
      </c>
      <c r="B62" s="43">
        <v>13.98</v>
      </c>
      <c r="C62" s="43">
        <v>2.3199999999999998</v>
      </c>
      <c r="D62" s="43">
        <v>0</v>
      </c>
      <c r="E62" s="43">
        <v>0</v>
      </c>
    </row>
    <row r="63" spans="1:5" x14ac:dyDescent="0.2">
      <c r="A63" s="42">
        <v>52</v>
      </c>
      <c r="B63" s="43">
        <v>14.22</v>
      </c>
      <c r="C63" s="43">
        <v>2.35</v>
      </c>
      <c r="D63" s="43">
        <v>0</v>
      </c>
      <c r="E63" s="43">
        <v>0</v>
      </c>
    </row>
    <row r="64" spans="1:5" x14ac:dyDescent="0.2">
      <c r="A64" s="42">
        <v>53</v>
      </c>
      <c r="B64" s="43">
        <v>14.47</v>
      </c>
      <c r="C64" s="43">
        <v>2.35</v>
      </c>
      <c r="D64" s="43">
        <v>0</v>
      </c>
      <c r="E64" s="43">
        <v>0</v>
      </c>
    </row>
    <row r="65" spans="1:5" x14ac:dyDescent="0.2">
      <c r="A65" s="42">
        <v>54</v>
      </c>
      <c r="B65" s="43">
        <v>14.72</v>
      </c>
      <c r="C65" s="43">
        <v>2.38</v>
      </c>
      <c r="D65" s="43">
        <v>0</v>
      </c>
      <c r="E65" s="43">
        <v>0</v>
      </c>
    </row>
    <row r="66" spans="1:5" x14ac:dyDescent="0.2">
      <c r="A66" s="42">
        <v>55</v>
      </c>
      <c r="B66" s="43">
        <v>14.98</v>
      </c>
      <c r="C66" s="43">
        <v>2.38</v>
      </c>
      <c r="D66" s="43">
        <v>0</v>
      </c>
      <c r="E66" s="43">
        <v>0</v>
      </c>
    </row>
    <row r="67" spans="1:5" x14ac:dyDescent="0.2">
      <c r="A67" s="42">
        <v>56</v>
      </c>
      <c r="B67" s="43">
        <v>15.24</v>
      </c>
      <c r="C67" s="43">
        <v>2.38</v>
      </c>
      <c r="D67" s="43">
        <v>0</v>
      </c>
      <c r="E67" s="43">
        <v>0</v>
      </c>
    </row>
    <row r="68" spans="1:5" x14ac:dyDescent="0.2">
      <c r="A68" s="42">
        <v>57</v>
      </c>
      <c r="B68" s="43">
        <v>15.52</v>
      </c>
      <c r="C68" s="43">
        <v>2.38</v>
      </c>
      <c r="D68" s="43">
        <v>0</v>
      </c>
      <c r="E68" s="43">
        <v>0</v>
      </c>
    </row>
    <row r="69" spans="1:5" x14ac:dyDescent="0.2">
      <c r="A69" s="42">
        <v>58</v>
      </c>
      <c r="B69" s="43">
        <v>15.8</v>
      </c>
      <c r="C69" s="43">
        <v>2.42</v>
      </c>
      <c r="D69" s="43">
        <v>0</v>
      </c>
      <c r="E69" s="43">
        <v>0</v>
      </c>
    </row>
    <row r="70" spans="1:5" x14ac:dyDescent="0.2">
      <c r="A70" s="42">
        <v>59</v>
      </c>
      <c r="B70" s="43">
        <v>16.11</v>
      </c>
      <c r="C70" s="43">
        <v>2.35</v>
      </c>
      <c r="D70" s="43">
        <v>0</v>
      </c>
      <c r="E70" s="43">
        <v>0</v>
      </c>
    </row>
    <row r="71" spans="1:5" x14ac:dyDescent="0.2">
      <c r="A71" s="42">
        <v>60</v>
      </c>
      <c r="B71" s="43">
        <v>16.420000000000002</v>
      </c>
      <c r="C71" s="43">
        <v>2.38</v>
      </c>
      <c r="D71" s="43">
        <v>0</v>
      </c>
      <c r="E71" s="43">
        <v>0</v>
      </c>
    </row>
    <row r="72" spans="1:5" x14ac:dyDescent="0.2">
      <c r="A72" s="42">
        <v>61</v>
      </c>
      <c r="B72" s="43">
        <v>16.760000000000002</v>
      </c>
      <c r="C72" s="43">
        <v>2.35</v>
      </c>
      <c r="D72" s="43">
        <v>0</v>
      </c>
      <c r="E72" s="43">
        <v>0</v>
      </c>
    </row>
    <row r="73" spans="1:5" x14ac:dyDescent="0.2">
      <c r="A73" s="42">
        <v>62</v>
      </c>
      <c r="B73" s="43">
        <v>17.13</v>
      </c>
      <c r="C73" s="43">
        <v>2.3199999999999998</v>
      </c>
      <c r="D73" s="43">
        <v>0</v>
      </c>
      <c r="E73" s="43">
        <v>0</v>
      </c>
    </row>
    <row r="74" spans="1:5" x14ac:dyDescent="0.2">
      <c r="A74" s="42">
        <v>63</v>
      </c>
      <c r="B74" s="43">
        <v>17.52</v>
      </c>
      <c r="C74" s="43">
        <v>2.29</v>
      </c>
      <c r="D74" s="43">
        <v>0</v>
      </c>
      <c r="E74" s="43">
        <v>0</v>
      </c>
    </row>
    <row r="75" spans="1:5" x14ac:dyDescent="0.2">
      <c r="A75" s="42">
        <v>64</v>
      </c>
      <c r="B75" s="43">
        <v>17.940000000000001</v>
      </c>
      <c r="C75" s="43">
        <v>2.29</v>
      </c>
      <c r="D75" s="43">
        <v>0</v>
      </c>
      <c r="E75" s="43">
        <v>0</v>
      </c>
    </row>
    <row r="76" spans="1:5" x14ac:dyDescent="0.2">
      <c r="A76" s="42">
        <v>65</v>
      </c>
      <c r="B76" s="43">
        <v>17.489999999999998</v>
      </c>
      <c r="C76" s="43">
        <v>2.27</v>
      </c>
      <c r="D76" s="43">
        <v>0</v>
      </c>
      <c r="E76" s="43">
        <v>0</v>
      </c>
    </row>
    <row r="77" spans="1:5" x14ac:dyDescent="0.2">
      <c r="A77" s="42">
        <v>66</v>
      </c>
      <c r="B77" s="43">
        <v>16.91</v>
      </c>
      <c r="C77" s="43">
        <v>2.2599999999999998</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K3LSEIPalpLRgnr3k/80IlQfDII8HcFiREIGzB/k+VvnRxBGOiF5RiMrYWN6ObHwNer6X6nYZX2sXHxWK0Z+wA==" saltValue="0fIiHHZdK+K6QwSvetQsHw==" spinCount="100000" sheet="1" objects="1" scenarios="1"/>
  <conditionalFormatting sqref="A6:A21">
    <cfRule type="expression" dxfId="511" priority="13" stopIfTrue="1">
      <formula>MOD(ROW(),2)=0</formula>
    </cfRule>
    <cfRule type="expression" dxfId="510" priority="14" stopIfTrue="1">
      <formula>MOD(ROW(),2)&lt;&gt;0</formula>
    </cfRule>
  </conditionalFormatting>
  <conditionalFormatting sqref="A26:A85">
    <cfRule type="expression" dxfId="509" priority="9" stopIfTrue="1">
      <formula>MOD(ROW(),2)=0</formula>
    </cfRule>
    <cfRule type="expression" dxfId="508" priority="10" stopIfTrue="1">
      <formula>MOD(ROW(),2)&lt;&gt;0</formula>
    </cfRule>
  </conditionalFormatting>
  <conditionalFormatting sqref="B6:E21">
    <cfRule type="expression" dxfId="507" priority="15" stopIfTrue="1">
      <formula>MOD(ROW(),2)=0</formula>
    </cfRule>
    <cfRule type="expression" dxfId="506" priority="16" stopIfTrue="1">
      <formula>MOD(ROW(),2)&lt;&gt;0</formula>
    </cfRule>
  </conditionalFormatting>
  <conditionalFormatting sqref="B26:E85">
    <cfRule type="expression" dxfId="505" priority="11" stopIfTrue="1">
      <formula>MOD(ROW(),2)=0</formula>
    </cfRule>
    <cfRule type="expression" dxfId="504" priority="1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9FE8-87CF-4A69-8C28-057C8317F90B}">
  <sheetPr codeName="Sheet18"/>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x-211</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199</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211</v>
      </c>
      <c r="C14" s="46"/>
      <c r="D14" s="46"/>
      <c r="E14" s="46"/>
    </row>
    <row r="15" spans="1:5" x14ac:dyDescent="0.2">
      <c r="A15" s="40" t="s">
        <v>384</v>
      </c>
      <c r="B15" s="46" t="s">
        <v>200</v>
      </c>
      <c r="C15" s="46"/>
      <c r="D15" s="46"/>
      <c r="E15" s="46"/>
    </row>
    <row r="16" spans="1:5" x14ac:dyDescent="0.2">
      <c r="A16" s="40" t="s">
        <v>160</v>
      </c>
      <c r="B16" s="46" t="s">
        <v>201</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7.25</v>
      </c>
      <c r="C27" s="43">
        <v>1.24</v>
      </c>
      <c r="D27" s="43">
        <v>0</v>
      </c>
      <c r="E27" s="43">
        <v>0</v>
      </c>
    </row>
    <row r="28" spans="1:5" x14ac:dyDescent="0.2">
      <c r="A28" s="42">
        <v>17</v>
      </c>
      <c r="B28" s="43">
        <v>7.38</v>
      </c>
      <c r="C28" s="43">
        <v>1.31</v>
      </c>
      <c r="D28" s="43">
        <v>0</v>
      </c>
      <c r="E28" s="43">
        <v>0</v>
      </c>
    </row>
    <row r="29" spans="1:5" x14ac:dyDescent="0.2">
      <c r="A29" s="42">
        <v>18</v>
      </c>
      <c r="B29" s="43">
        <v>7.51</v>
      </c>
      <c r="C29" s="43">
        <v>1.37</v>
      </c>
      <c r="D29" s="43">
        <v>0</v>
      </c>
      <c r="E29" s="43">
        <v>0</v>
      </c>
    </row>
    <row r="30" spans="1:5" x14ac:dyDescent="0.2">
      <c r="A30" s="42">
        <v>19</v>
      </c>
      <c r="B30" s="43">
        <v>7.65</v>
      </c>
      <c r="C30" s="43">
        <v>1.44</v>
      </c>
      <c r="D30" s="43">
        <v>0</v>
      </c>
      <c r="E30" s="43">
        <v>0</v>
      </c>
    </row>
    <row r="31" spans="1:5" x14ac:dyDescent="0.2">
      <c r="A31" s="42">
        <v>20</v>
      </c>
      <c r="B31" s="43">
        <v>7.78</v>
      </c>
      <c r="C31" s="43">
        <v>1.47</v>
      </c>
      <c r="D31" s="43">
        <v>0</v>
      </c>
      <c r="E31" s="43">
        <v>0</v>
      </c>
    </row>
    <row r="32" spans="1:5" x14ac:dyDescent="0.2">
      <c r="A32" s="42">
        <v>21</v>
      </c>
      <c r="B32" s="43">
        <v>7.92</v>
      </c>
      <c r="C32" s="43">
        <v>1.5</v>
      </c>
      <c r="D32" s="43">
        <v>0</v>
      </c>
      <c r="E32" s="43">
        <v>0</v>
      </c>
    </row>
    <row r="33" spans="1:5" x14ac:dyDescent="0.2">
      <c r="A33" s="42">
        <v>22</v>
      </c>
      <c r="B33" s="43">
        <v>8.06</v>
      </c>
      <c r="C33" s="43">
        <v>1.53</v>
      </c>
      <c r="D33" s="43">
        <v>0</v>
      </c>
      <c r="E33" s="43">
        <v>0</v>
      </c>
    </row>
    <row r="34" spans="1:5" x14ac:dyDescent="0.2">
      <c r="A34" s="42">
        <v>23</v>
      </c>
      <c r="B34" s="43">
        <v>8.2100000000000009</v>
      </c>
      <c r="C34" s="43">
        <v>1.53</v>
      </c>
      <c r="D34" s="43">
        <v>0</v>
      </c>
      <c r="E34" s="43">
        <v>0</v>
      </c>
    </row>
    <row r="35" spans="1:5" x14ac:dyDescent="0.2">
      <c r="A35" s="42">
        <v>24</v>
      </c>
      <c r="B35" s="43">
        <v>8.35</v>
      </c>
      <c r="C35" s="43">
        <v>1.6</v>
      </c>
      <c r="D35" s="43">
        <v>0</v>
      </c>
      <c r="E35" s="43">
        <v>0</v>
      </c>
    </row>
    <row r="36" spans="1:5" x14ac:dyDescent="0.2">
      <c r="A36" s="42">
        <v>25</v>
      </c>
      <c r="B36" s="43">
        <v>8.5</v>
      </c>
      <c r="C36" s="43">
        <v>1.6</v>
      </c>
      <c r="D36" s="43">
        <v>0</v>
      </c>
      <c r="E36" s="43">
        <v>0</v>
      </c>
    </row>
    <row r="37" spans="1:5" x14ac:dyDescent="0.2">
      <c r="A37" s="42">
        <v>26</v>
      </c>
      <c r="B37" s="43">
        <v>8.65</v>
      </c>
      <c r="C37" s="43">
        <v>1.63</v>
      </c>
      <c r="D37" s="43">
        <v>0</v>
      </c>
      <c r="E37" s="43">
        <v>0</v>
      </c>
    </row>
    <row r="38" spans="1:5" x14ac:dyDescent="0.2">
      <c r="A38" s="42">
        <v>27</v>
      </c>
      <c r="B38" s="43">
        <v>8.81</v>
      </c>
      <c r="C38" s="43">
        <v>1.67</v>
      </c>
      <c r="D38" s="43">
        <v>0</v>
      </c>
      <c r="E38" s="43">
        <v>0</v>
      </c>
    </row>
    <row r="39" spans="1:5" x14ac:dyDescent="0.2">
      <c r="A39" s="42">
        <v>28</v>
      </c>
      <c r="B39" s="43">
        <v>8.9600000000000009</v>
      </c>
      <c r="C39" s="43">
        <v>1.7</v>
      </c>
      <c r="D39" s="43">
        <v>0</v>
      </c>
      <c r="E39" s="43">
        <v>0</v>
      </c>
    </row>
    <row r="40" spans="1:5" x14ac:dyDescent="0.2">
      <c r="A40" s="42">
        <v>29</v>
      </c>
      <c r="B40" s="43">
        <v>9.1199999999999992</v>
      </c>
      <c r="C40" s="43">
        <v>1.73</v>
      </c>
      <c r="D40" s="43">
        <v>0</v>
      </c>
      <c r="E40" s="43">
        <v>0</v>
      </c>
    </row>
    <row r="41" spans="1:5" x14ac:dyDescent="0.2">
      <c r="A41" s="42">
        <v>30</v>
      </c>
      <c r="B41" s="43">
        <v>9.2799999999999994</v>
      </c>
      <c r="C41" s="43">
        <v>1.76</v>
      </c>
      <c r="D41" s="43">
        <v>0</v>
      </c>
      <c r="E41" s="43">
        <v>0</v>
      </c>
    </row>
    <row r="42" spans="1:5" x14ac:dyDescent="0.2">
      <c r="A42" s="42">
        <v>31</v>
      </c>
      <c r="B42" s="43">
        <v>9.44</v>
      </c>
      <c r="C42" s="43">
        <v>1.8</v>
      </c>
      <c r="D42" s="43">
        <v>0</v>
      </c>
      <c r="E42" s="43">
        <v>0</v>
      </c>
    </row>
    <row r="43" spans="1:5" x14ac:dyDescent="0.2">
      <c r="A43" s="42">
        <v>32</v>
      </c>
      <c r="B43" s="43">
        <v>9.61</v>
      </c>
      <c r="C43" s="43">
        <v>1.8</v>
      </c>
      <c r="D43" s="43">
        <v>0</v>
      </c>
      <c r="E43" s="43">
        <v>0</v>
      </c>
    </row>
    <row r="44" spans="1:5" x14ac:dyDescent="0.2">
      <c r="A44" s="42">
        <v>33</v>
      </c>
      <c r="B44" s="43">
        <v>9.77</v>
      </c>
      <c r="C44" s="43">
        <v>1.86</v>
      </c>
      <c r="D44" s="43">
        <v>0</v>
      </c>
      <c r="E44" s="43">
        <v>0</v>
      </c>
    </row>
    <row r="45" spans="1:5" x14ac:dyDescent="0.2">
      <c r="A45" s="42">
        <v>34</v>
      </c>
      <c r="B45" s="43">
        <v>9.94</v>
      </c>
      <c r="C45" s="43">
        <v>1.89</v>
      </c>
      <c r="D45" s="43">
        <v>0</v>
      </c>
      <c r="E45" s="43">
        <v>0</v>
      </c>
    </row>
    <row r="46" spans="1:5" x14ac:dyDescent="0.2">
      <c r="A46" s="42">
        <v>35</v>
      </c>
      <c r="B46" s="43">
        <v>10.119999999999999</v>
      </c>
      <c r="C46" s="43">
        <v>1.89</v>
      </c>
      <c r="D46" s="43">
        <v>0</v>
      </c>
      <c r="E46" s="43">
        <v>0</v>
      </c>
    </row>
    <row r="47" spans="1:5" x14ac:dyDescent="0.2">
      <c r="A47" s="42">
        <v>36</v>
      </c>
      <c r="B47" s="43">
        <v>10.29</v>
      </c>
      <c r="C47" s="43">
        <v>1.96</v>
      </c>
      <c r="D47" s="43">
        <v>0</v>
      </c>
      <c r="E47" s="43">
        <v>0</v>
      </c>
    </row>
    <row r="48" spans="1:5" x14ac:dyDescent="0.2">
      <c r="A48" s="42">
        <v>37</v>
      </c>
      <c r="B48" s="43">
        <v>10.47</v>
      </c>
      <c r="C48" s="43">
        <v>1.96</v>
      </c>
      <c r="D48" s="43">
        <v>0</v>
      </c>
      <c r="E48" s="43">
        <v>0</v>
      </c>
    </row>
    <row r="49" spans="1:5" x14ac:dyDescent="0.2">
      <c r="A49" s="42">
        <v>38</v>
      </c>
      <c r="B49" s="43">
        <v>10.65</v>
      </c>
      <c r="C49" s="43">
        <v>1.99</v>
      </c>
      <c r="D49" s="43">
        <v>0</v>
      </c>
      <c r="E49" s="43">
        <v>0</v>
      </c>
    </row>
    <row r="50" spans="1:5" x14ac:dyDescent="0.2">
      <c r="A50" s="42">
        <v>39</v>
      </c>
      <c r="B50" s="43">
        <v>10.84</v>
      </c>
      <c r="C50" s="43">
        <v>2.02</v>
      </c>
      <c r="D50" s="43">
        <v>0</v>
      </c>
      <c r="E50" s="43">
        <v>0</v>
      </c>
    </row>
    <row r="51" spans="1:5" x14ac:dyDescent="0.2">
      <c r="A51" s="42">
        <v>40</v>
      </c>
      <c r="B51" s="43">
        <v>11.03</v>
      </c>
      <c r="C51" s="43">
        <v>2.06</v>
      </c>
      <c r="D51" s="43">
        <v>0</v>
      </c>
      <c r="E51" s="43">
        <v>0</v>
      </c>
    </row>
    <row r="52" spans="1:5" x14ac:dyDescent="0.2">
      <c r="A52" s="42">
        <v>41</v>
      </c>
      <c r="B52" s="43">
        <v>11.22</v>
      </c>
      <c r="C52" s="43">
        <v>2.09</v>
      </c>
      <c r="D52" s="43">
        <v>0</v>
      </c>
      <c r="E52" s="43">
        <v>0</v>
      </c>
    </row>
    <row r="53" spans="1:5" x14ac:dyDescent="0.2">
      <c r="A53" s="42">
        <v>42</v>
      </c>
      <c r="B53" s="43">
        <v>11.41</v>
      </c>
      <c r="C53" s="43">
        <v>2.12</v>
      </c>
      <c r="D53" s="43">
        <v>0</v>
      </c>
      <c r="E53" s="43">
        <v>0</v>
      </c>
    </row>
    <row r="54" spans="1:5" x14ac:dyDescent="0.2">
      <c r="A54" s="42">
        <v>43</v>
      </c>
      <c r="B54" s="43">
        <v>11.61</v>
      </c>
      <c r="C54" s="43">
        <v>2.16</v>
      </c>
      <c r="D54" s="43">
        <v>0</v>
      </c>
      <c r="E54" s="43">
        <v>0</v>
      </c>
    </row>
    <row r="55" spans="1:5" x14ac:dyDescent="0.2">
      <c r="A55" s="42">
        <v>44</v>
      </c>
      <c r="B55" s="43">
        <v>11.82</v>
      </c>
      <c r="C55" s="43">
        <v>2.16</v>
      </c>
      <c r="D55" s="43">
        <v>0</v>
      </c>
      <c r="E55" s="43">
        <v>0</v>
      </c>
    </row>
    <row r="56" spans="1:5" x14ac:dyDescent="0.2">
      <c r="A56" s="42">
        <v>45</v>
      </c>
      <c r="B56" s="43">
        <v>12.02</v>
      </c>
      <c r="C56" s="43">
        <v>2.2200000000000002</v>
      </c>
      <c r="D56" s="43">
        <v>0</v>
      </c>
      <c r="E56" s="43">
        <v>0</v>
      </c>
    </row>
    <row r="57" spans="1:5" x14ac:dyDescent="0.2">
      <c r="A57" s="42">
        <v>46</v>
      </c>
      <c r="B57" s="43">
        <v>12.23</v>
      </c>
      <c r="C57" s="43">
        <v>2.2200000000000002</v>
      </c>
      <c r="D57" s="43">
        <v>0</v>
      </c>
      <c r="E57" s="43">
        <v>0</v>
      </c>
    </row>
    <row r="58" spans="1:5" x14ac:dyDescent="0.2">
      <c r="A58" s="42">
        <v>47</v>
      </c>
      <c r="B58" s="43">
        <v>12.45</v>
      </c>
      <c r="C58" s="43">
        <v>2.2200000000000002</v>
      </c>
      <c r="D58" s="43">
        <v>0</v>
      </c>
      <c r="E58" s="43">
        <v>0</v>
      </c>
    </row>
    <row r="59" spans="1:5" x14ac:dyDescent="0.2">
      <c r="A59" s="42">
        <v>48</v>
      </c>
      <c r="B59" s="43">
        <v>12.66</v>
      </c>
      <c r="C59" s="43">
        <v>2.29</v>
      </c>
      <c r="D59" s="43">
        <v>0</v>
      </c>
      <c r="E59" s="43">
        <v>0</v>
      </c>
    </row>
    <row r="60" spans="1:5" x14ac:dyDescent="0.2">
      <c r="A60" s="42">
        <v>49</v>
      </c>
      <c r="B60" s="43">
        <v>12.88</v>
      </c>
      <c r="C60" s="43">
        <v>2.29</v>
      </c>
      <c r="D60" s="43">
        <v>0</v>
      </c>
      <c r="E60" s="43">
        <v>0</v>
      </c>
    </row>
    <row r="61" spans="1:5" x14ac:dyDescent="0.2">
      <c r="A61" s="42">
        <v>50</v>
      </c>
      <c r="B61" s="43">
        <v>13.1</v>
      </c>
      <c r="C61" s="43">
        <v>2.3199999999999998</v>
      </c>
      <c r="D61" s="43">
        <v>0</v>
      </c>
      <c r="E61" s="43">
        <v>0</v>
      </c>
    </row>
    <row r="62" spans="1:5" x14ac:dyDescent="0.2">
      <c r="A62" s="42">
        <v>51</v>
      </c>
      <c r="B62" s="43">
        <v>13.33</v>
      </c>
      <c r="C62" s="43">
        <v>2.3199999999999998</v>
      </c>
      <c r="D62" s="43">
        <v>0</v>
      </c>
      <c r="E62" s="43">
        <v>0</v>
      </c>
    </row>
    <row r="63" spans="1:5" x14ac:dyDescent="0.2">
      <c r="A63" s="42">
        <v>52</v>
      </c>
      <c r="B63" s="43">
        <v>13.56</v>
      </c>
      <c r="C63" s="43">
        <v>2.35</v>
      </c>
      <c r="D63" s="43">
        <v>0</v>
      </c>
      <c r="E63" s="43">
        <v>0</v>
      </c>
    </row>
    <row r="64" spans="1:5" x14ac:dyDescent="0.2">
      <c r="A64" s="42">
        <v>53</v>
      </c>
      <c r="B64" s="43">
        <v>13.79</v>
      </c>
      <c r="C64" s="43">
        <v>2.38</v>
      </c>
      <c r="D64" s="43">
        <v>0</v>
      </c>
      <c r="E64" s="43">
        <v>0</v>
      </c>
    </row>
    <row r="65" spans="1:5" x14ac:dyDescent="0.2">
      <c r="A65" s="42">
        <v>54</v>
      </c>
      <c r="B65" s="43">
        <v>14.02</v>
      </c>
      <c r="C65" s="43">
        <v>2.38</v>
      </c>
      <c r="D65" s="43">
        <v>0</v>
      </c>
      <c r="E65" s="43">
        <v>0</v>
      </c>
    </row>
    <row r="66" spans="1:5" x14ac:dyDescent="0.2">
      <c r="A66" s="42">
        <v>55</v>
      </c>
      <c r="B66" s="43">
        <v>14.26</v>
      </c>
      <c r="C66" s="43">
        <v>2.42</v>
      </c>
      <c r="D66" s="43">
        <v>0</v>
      </c>
      <c r="E66" s="43">
        <v>0</v>
      </c>
    </row>
    <row r="67" spans="1:5" x14ac:dyDescent="0.2">
      <c r="A67" s="42">
        <v>56</v>
      </c>
      <c r="B67" s="43">
        <v>14.51</v>
      </c>
      <c r="C67" s="43">
        <v>2.38</v>
      </c>
      <c r="D67" s="43">
        <v>0</v>
      </c>
      <c r="E67" s="43">
        <v>0</v>
      </c>
    </row>
    <row r="68" spans="1:5" x14ac:dyDescent="0.2">
      <c r="A68" s="42">
        <v>57</v>
      </c>
      <c r="B68" s="43">
        <v>14.76</v>
      </c>
      <c r="C68" s="43">
        <v>2.42</v>
      </c>
      <c r="D68" s="43">
        <v>0</v>
      </c>
      <c r="E68" s="43">
        <v>0</v>
      </c>
    </row>
    <row r="69" spans="1:5" x14ac:dyDescent="0.2">
      <c r="A69" s="42">
        <v>58</v>
      </c>
      <c r="B69" s="43">
        <v>15.02</v>
      </c>
      <c r="C69" s="43">
        <v>2.42</v>
      </c>
      <c r="D69" s="43">
        <v>0</v>
      </c>
      <c r="E69" s="43">
        <v>0</v>
      </c>
    </row>
    <row r="70" spans="1:5" x14ac:dyDescent="0.2">
      <c r="A70" s="42">
        <v>59</v>
      </c>
      <c r="B70" s="43">
        <v>15.3</v>
      </c>
      <c r="C70" s="43">
        <v>2.42</v>
      </c>
      <c r="D70" s="43">
        <v>0</v>
      </c>
      <c r="E70" s="43">
        <v>0</v>
      </c>
    </row>
    <row r="71" spans="1:5" x14ac:dyDescent="0.2">
      <c r="A71" s="42">
        <v>60</v>
      </c>
      <c r="B71" s="43">
        <v>15.59</v>
      </c>
      <c r="C71" s="43">
        <v>2.42</v>
      </c>
      <c r="D71" s="43">
        <v>0</v>
      </c>
      <c r="E71" s="43">
        <v>0</v>
      </c>
    </row>
    <row r="72" spans="1:5" x14ac:dyDescent="0.2">
      <c r="A72" s="42">
        <v>61</v>
      </c>
      <c r="B72" s="43">
        <v>15.9</v>
      </c>
      <c r="C72" s="43">
        <v>2.38</v>
      </c>
      <c r="D72" s="43">
        <v>0</v>
      </c>
      <c r="E72" s="43">
        <v>0</v>
      </c>
    </row>
    <row r="73" spans="1:5" x14ac:dyDescent="0.2">
      <c r="A73" s="42">
        <v>62</v>
      </c>
      <c r="B73" s="43">
        <v>16.23</v>
      </c>
      <c r="C73" s="43">
        <v>2.38</v>
      </c>
      <c r="D73" s="43">
        <v>0</v>
      </c>
      <c r="E73" s="43">
        <v>0</v>
      </c>
    </row>
    <row r="74" spans="1:5" x14ac:dyDescent="0.2">
      <c r="A74" s="42">
        <v>63</v>
      </c>
      <c r="B74" s="43">
        <v>16.59</v>
      </c>
      <c r="C74" s="43">
        <v>2.35</v>
      </c>
      <c r="D74" s="43">
        <v>0</v>
      </c>
      <c r="E74" s="43">
        <v>0</v>
      </c>
    </row>
    <row r="75" spans="1:5" x14ac:dyDescent="0.2">
      <c r="A75" s="42">
        <v>64</v>
      </c>
      <c r="B75" s="43">
        <v>16.97</v>
      </c>
      <c r="C75" s="43">
        <v>2.3199999999999998</v>
      </c>
      <c r="D75" s="43">
        <v>0</v>
      </c>
      <c r="E75" s="43">
        <v>0</v>
      </c>
    </row>
    <row r="76" spans="1:5" x14ac:dyDescent="0.2">
      <c r="A76" s="42">
        <v>65</v>
      </c>
      <c r="B76" s="43">
        <v>17.39</v>
      </c>
      <c r="C76" s="43">
        <v>2.29</v>
      </c>
      <c r="D76" s="43">
        <v>0</v>
      </c>
      <c r="E76" s="43">
        <v>0</v>
      </c>
    </row>
    <row r="77" spans="1:5" x14ac:dyDescent="0.2">
      <c r="A77" s="42">
        <v>66</v>
      </c>
      <c r="B77" s="43">
        <v>16.91</v>
      </c>
      <c r="C77" s="43">
        <v>2.2599999999999998</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txvKlEn2RS39VGZFH85MnesfnuS37gmhfuS4d7JpW+b1v/BaxVnxY4FiZmhADeUxn4O79GIef3gZv5AoP6SJ5Q==" saltValue="+DjbvLF63lIg7MOf9491+g==" spinCount="100000" sheet="1" objects="1" scenarios="1"/>
  <conditionalFormatting sqref="A6:A21">
    <cfRule type="expression" dxfId="503" priority="13" stopIfTrue="1">
      <formula>MOD(ROW(),2)=0</formula>
    </cfRule>
    <cfRule type="expression" dxfId="502" priority="14" stopIfTrue="1">
      <formula>MOD(ROW(),2)&lt;&gt;0</formula>
    </cfRule>
  </conditionalFormatting>
  <conditionalFormatting sqref="A26:A85">
    <cfRule type="expression" dxfId="501" priority="9" stopIfTrue="1">
      <formula>MOD(ROW(),2)=0</formula>
    </cfRule>
    <cfRule type="expression" dxfId="500" priority="10" stopIfTrue="1">
      <formula>MOD(ROW(),2)&lt;&gt;0</formula>
    </cfRule>
  </conditionalFormatting>
  <conditionalFormatting sqref="B6:E21">
    <cfRule type="expression" dxfId="499" priority="15" stopIfTrue="1">
      <formula>MOD(ROW(),2)=0</formula>
    </cfRule>
    <cfRule type="expression" dxfId="498" priority="16" stopIfTrue="1">
      <formula>MOD(ROW(),2)&lt;&gt;0</formula>
    </cfRule>
  </conditionalFormatting>
  <conditionalFormatting sqref="B26:E85">
    <cfRule type="expression" dxfId="497" priority="11" stopIfTrue="1">
      <formula>MOD(ROW(),2)=0</formula>
    </cfRule>
    <cfRule type="expression" dxfId="496" priority="1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6A8E-C99C-4653-8EFF-1D811DAC8B31}">
  <sheetPr codeName="Sheet19"/>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x-212</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199</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212</v>
      </c>
      <c r="C14" s="46"/>
      <c r="D14" s="46"/>
      <c r="E14" s="46"/>
    </row>
    <row r="15" spans="1:5" x14ac:dyDescent="0.2">
      <c r="A15" s="40" t="s">
        <v>384</v>
      </c>
      <c r="B15" s="46" t="s">
        <v>202</v>
      </c>
      <c r="C15" s="46"/>
      <c r="D15" s="46"/>
      <c r="E15" s="46"/>
    </row>
    <row r="16" spans="1:5" x14ac:dyDescent="0.2">
      <c r="A16" s="40" t="s">
        <v>160</v>
      </c>
      <c r="B16" s="46" t="s">
        <v>203</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7.25</v>
      </c>
      <c r="C27" s="43">
        <v>1.24</v>
      </c>
      <c r="D27" s="43">
        <v>0</v>
      </c>
      <c r="E27" s="43">
        <v>0</v>
      </c>
    </row>
    <row r="28" spans="1:5" x14ac:dyDescent="0.2">
      <c r="A28" s="42">
        <v>17</v>
      </c>
      <c r="B28" s="43">
        <v>7.38</v>
      </c>
      <c r="C28" s="43">
        <v>1.31</v>
      </c>
      <c r="D28" s="43">
        <v>0</v>
      </c>
      <c r="E28" s="43">
        <v>0</v>
      </c>
    </row>
    <row r="29" spans="1:5" x14ac:dyDescent="0.2">
      <c r="A29" s="42">
        <v>18</v>
      </c>
      <c r="B29" s="43">
        <v>7.51</v>
      </c>
      <c r="C29" s="43">
        <v>1.37</v>
      </c>
      <c r="D29" s="43">
        <v>0</v>
      </c>
      <c r="E29" s="43">
        <v>0</v>
      </c>
    </row>
    <row r="30" spans="1:5" x14ac:dyDescent="0.2">
      <c r="A30" s="42">
        <v>19</v>
      </c>
      <c r="B30" s="43">
        <v>7.65</v>
      </c>
      <c r="C30" s="43">
        <v>1.44</v>
      </c>
      <c r="D30" s="43">
        <v>0</v>
      </c>
      <c r="E30" s="43">
        <v>0</v>
      </c>
    </row>
    <row r="31" spans="1:5" x14ac:dyDescent="0.2">
      <c r="A31" s="42">
        <v>20</v>
      </c>
      <c r="B31" s="43">
        <v>7.78</v>
      </c>
      <c r="C31" s="43">
        <v>1.47</v>
      </c>
      <c r="D31" s="43">
        <v>0</v>
      </c>
      <c r="E31" s="43">
        <v>0</v>
      </c>
    </row>
    <row r="32" spans="1:5" x14ac:dyDescent="0.2">
      <c r="A32" s="42">
        <v>21</v>
      </c>
      <c r="B32" s="43">
        <v>7.92</v>
      </c>
      <c r="C32" s="43">
        <v>1.5</v>
      </c>
      <c r="D32" s="43">
        <v>0</v>
      </c>
      <c r="E32" s="43">
        <v>0</v>
      </c>
    </row>
    <row r="33" spans="1:5" x14ac:dyDescent="0.2">
      <c r="A33" s="42">
        <v>22</v>
      </c>
      <c r="B33" s="43">
        <v>8.06</v>
      </c>
      <c r="C33" s="43">
        <v>1.53</v>
      </c>
      <c r="D33" s="43">
        <v>0</v>
      </c>
      <c r="E33" s="43">
        <v>0</v>
      </c>
    </row>
    <row r="34" spans="1:5" x14ac:dyDescent="0.2">
      <c r="A34" s="42">
        <v>23</v>
      </c>
      <c r="B34" s="43">
        <v>8.2100000000000009</v>
      </c>
      <c r="C34" s="43">
        <v>1.53</v>
      </c>
      <c r="D34" s="43">
        <v>0</v>
      </c>
      <c r="E34" s="43">
        <v>0</v>
      </c>
    </row>
    <row r="35" spans="1:5" x14ac:dyDescent="0.2">
      <c r="A35" s="42">
        <v>24</v>
      </c>
      <c r="B35" s="43">
        <v>8.35</v>
      </c>
      <c r="C35" s="43">
        <v>1.6</v>
      </c>
      <c r="D35" s="43">
        <v>0</v>
      </c>
      <c r="E35" s="43">
        <v>0</v>
      </c>
    </row>
    <row r="36" spans="1:5" x14ac:dyDescent="0.2">
      <c r="A36" s="42">
        <v>25</v>
      </c>
      <c r="B36" s="43">
        <v>8.5</v>
      </c>
      <c r="C36" s="43">
        <v>1.6</v>
      </c>
      <c r="D36" s="43">
        <v>0</v>
      </c>
      <c r="E36" s="43">
        <v>0</v>
      </c>
    </row>
    <row r="37" spans="1:5" x14ac:dyDescent="0.2">
      <c r="A37" s="42">
        <v>26</v>
      </c>
      <c r="B37" s="43">
        <v>8.65</v>
      </c>
      <c r="C37" s="43">
        <v>1.63</v>
      </c>
      <c r="D37" s="43">
        <v>0</v>
      </c>
      <c r="E37" s="43">
        <v>0</v>
      </c>
    </row>
    <row r="38" spans="1:5" x14ac:dyDescent="0.2">
      <c r="A38" s="42">
        <v>27</v>
      </c>
      <c r="B38" s="43">
        <v>8.81</v>
      </c>
      <c r="C38" s="43">
        <v>1.67</v>
      </c>
      <c r="D38" s="43">
        <v>0</v>
      </c>
      <c r="E38" s="43">
        <v>0</v>
      </c>
    </row>
    <row r="39" spans="1:5" x14ac:dyDescent="0.2">
      <c r="A39" s="42">
        <v>28</v>
      </c>
      <c r="B39" s="43">
        <v>8.9600000000000009</v>
      </c>
      <c r="C39" s="43">
        <v>1.7</v>
      </c>
      <c r="D39" s="43">
        <v>0</v>
      </c>
      <c r="E39" s="43">
        <v>0</v>
      </c>
    </row>
    <row r="40" spans="1:5" x14ac:dyDescent="0.2">
      <c r="A40" s="42">
        <v>29</v>
      </c>
      <c r="B40" s="43">
        <v>9.1199999999999992</v>
      </c>
      <c r="C40" s="43">
        <v>1.73</v>
      </c>
      <c r="D40" s="43">
        <v>0</v>
      </c>
      <c r="E40" s="43">
        <v>0</v>
      </c>
    </row>
    <row r="41" spans="1:5" x14ac:dyDescent="0.2">
      <c r="A41" s="42">
        <v>30</v>
      </c>
      <c r="B41" s="43">
        <v>9.2799999999999994</v>
      </c>
      <c r="C41" s="43">
        <v>1.76</v>
      </c>
      <c r="D41" s="43">
        <v>0</v>
      </c>
      <c r="E41" s="43">
        <v>0</v>
      </c>
    </row>
    <row r="42" spans="1:5" x14ac:dyDescent="0.2">
      <c r="A42" s="42">
        <v>31</v>
      </c>
      <c r="B42" s="43">
        <v>9.44</v>
      </c>
      <c r="C42" s="43">
        <v>1.8</v>
      </c>
      <c r="D42" s="43">
        <v>0</v>
      </c>
      <c r="E42" s="43">
        <v>0</v>
      </c>
    </row>
    <row r="43" spans="1:5" x14ac:dyDescent="0.2">
      <c r="A43" s="42">
        <v>32</v>
      </c>
      <c r="B43" s="43">
        <v>9.61</v>
      </c>
      <c r="C43" s="43">
        <v>1.8</v>
      </c>
      <c r="D43" s="43">
        <v>0</v>
      </c>
      <c r="E43" s="43">
        <v>0</v>
      </c>
    </row>
    <row r="44" spans="1:5" x14ac:dyDescent="0.2">
      <c r="A44" s="42">
        <v>33</v>
      </c>
      <c r="B44" s="43">
        <v>9.77</v>
      </c>
      <c r="C44" s="43">
        <v>1.86</v>
      </c>
      <c r="D44" s="43">
        <v>0</v>
      </c>
      <c r="E44" s="43">
        <v>0</v>
      </c>
    </row>
    <row r="45" spans="1:5" x14ac:dyDescent="0.2">
      <c r="A45" s="42">
        <v>34</v>
      </c>
      <c r="B45" s="43">
        <v>9.94</v>
      </c>
      <c r="C45" s="43">
        <v>1.89</v>
      </c>
      <c r="D45" s="43">
        <v>0</v>
      </c>
      <c r="E45" s="43">
        <v>0</v>
      </c>
    </row>
    <row r="46" spans="1:5" x14ac:dyDescent="0.2">
      <c r="A46" s="42">
        <v>35</v>
      </c>
      <c r="B46" s="43">
        <v>10.119999999999999</v>
      </c>
      <c r="C46" s="43">
        <v>1.89</v>
      </c>
      <c r="D46" s="43">
        <v>0</v>
      </c>
      <c r="E46" s="43">
        <v>0</v>
      </c>
    </row>
    <row r="47" spans="1:5" x14ac:dyDescent="0.2">
      <c r="A47" s="42">
        <v>36</v>
      </c>
      <c r="B47" s="43">
        <v>10.29</v>
      </c>
      <c r="C47" s="43">
        <v>1.96</v>
      </c>
      <c r="D47" s="43">
        <v>0</v>
      </c>
      <c r="E47" s="43">
        <v>0</v>
      </c>
    </row>
    <row r="48" spans="1:5" x14ac:dyDescent="0.2">
      <c r="A48" s="42">
        <v>37</v>
      </c>
      <c r="B48" s="43">
        <v>10.47</v>
      </c>
      <c r="C48" s="43">
        <v>1.96</v>
      </c>
      <c r="D48" s="43">
        <v>0</v>
      </c>
      <c r="E48" s="43">
        <v>0</v>
      </c>
    </row>
    <row r="49" spans="1:5" x14ac:dyDescent="0.2">
      <c r="A49" s="42">
        <v>38</v>
      </c>
      <c r="B49" s="43">
        <v>10.65</v>
      </c>
      <c r="C49" s="43">
        <v>1.99</v>
      </c>
      <c r="D49" s="43">
        <v>0</v>
      </c>
      <c r="E49" s="43">
        <v>0</v>
      </c>
    </row>
    <row r="50" spans="1:5" x14ac:dyDescent="0.2">
      <c r="A50" s="42">
        <v>39</v>
      </c>
      <c r="B50" s="43">
        <v>10.84</v>
      </c>
      <c r="C50" s="43">
        <v>2.02</v>
      </c>
      <c r="D50" s="43">
        <v>0</v>
      </c>
      <c r="E50" s="43">
        <v>0</v>
      </c>
    </row>
    <row r="51" spans="1:5" x14ac:dyDescent="0.2">
      <c r="A51" s="42">
        <v>40</v>
      </c>
      <c r="B51" s="43">
        <v>11.03</v>
      </c>
      <c r="C51" s="43">
        <v>2.06</v>
      </c>
      <c r="D51" s="43">
        <v>0</v>
      </c>
      <c r="E51" s="43">
        <v>0</v>
      </c>
    </row>
    <row r="52" spans="1:5" x14ac:dyDescent="0.2">
      <c r="A52" s="42">
        <v>41</v>
      </c>
      <c r="B52" s="43">
        <v>11.22</v>
      </c>
      <c r="C52" s="43">
        <v>2.09</v>
      </c>
      <c r="D52" s="43">
        <v>0</v>
      </c>
      <c r="E52" s="43">
        <v>0</v>
      </c>
    </row>
    <row r="53" spans="1:5" x14ac:dyDescent="0.2">
      <c r="A53" s="42">
        <v>42</v>
      </c>
      <c r="B53" s="43">
        <v>11.41</v>
      </c>
      <c r="C53" s="43">
        <v>2.12</v>
      </c>
      <c r="D53" s="43">
        <v>0</v>
      </c>
      <c r="E53" s="43">
        <v>0</v>
      </c>
    </row>
    <row r="54" spans="1:5" x14ac:dyDescent="0.2">
      <c r="A54" s="42">
        <v>43</v>
      </c>
      <c r="B54" s="43">
        <v>11.61</v>
      </c>
      <c r="C54" s="43">
        <v>2.16</v>
      </c>
      <c r="D54" s="43">
        <v>0</v>
      </c>
      <c r="E54" s="43">
        <v>0</v>
      </c>
    </row>
    <row r="55" spans="1:5" x14ac:dyDescent="0.2">
      <c r="A55" s="42">
        <v>44</v>
      </c>
      <c r="B55" s="43">
        <v>11.82</v>
      </c>
      <c r="C55" s="43">
        <v>2.16</v>
      </c>
      <c r="D55" s="43">
        <v>0</v>
      </c>
      <c r="E55" s="43">
        <v>0</v>
      </c>
    </row>
    <row r="56" spans="1:5" x14ac:dyDescent="0.2">
      <c r="A56" s="42">
        <v>45</v>
      </c>
      <c r="B56" s="43">
        <v>12.02</v>
      </c>
      <c r="C56" s="43">
        <v>2.2200000000000002</v>
      </c>
      <c r="D56" s="43">
        <v>0</v>
      </c>
      <c r="E56" s="43">
        <v>0</v>
      </c>
    </row>
    <row r="57" spans="1:5" x14ac:dyDescent="0.2">
      <c r="A57" s="42">
        <v>46</v>
      </c>
      <c r="B57" s="43">
        <v>12.23</v>
      </c>
      <c r="C57" s="43">
        <v>2.2200000000000002</v>
      </c>
      <c r="D57" s="43">
        <v>0</v>
      </c>
      <c r="E57" s="43">
        <v>0</v>
      </c>
    </row>
    <row r="58" spans="1:5" x14ac:dyDescent="0.2">
      <c r="A58" s="42">
        <v>47</v>
      </c>
      <c r="B58" s="43">
        <v>12.45</v>
      </c>
      <c r="C58" s="43">
        <v>2.2200000000000002</v>
      </c>
      <c r="D58" s="43">
        <v>0</v>
      </c>
      <c r="E58" s="43">
        <v>0</v>
      </c>
    </row>
    <row r="59" spans="1:5" x14ac:dyDescent="0.2">
      <c r="A59" s="42">
        <v>48</v>
      </c>
      <c r="B59" s="43">
        <v>12.66</v>
      </c>
      <c r="C59" s="43">
        <v>2.29</v>
      </c>
      <c r="D59" s="43">
        <v>0</v>
      </c>
      <c r="E59" s="43">
        <v>0</v>
      </c>
    </row>
    <row r="60" spans="1:5" x14ac:dyDescent="0.2">
      <c r="A60" s="42">
        <v>49</v>
      </c>
      <c r="B60" s="43">
        <v>12.88</v>
      </c>
      <c r="C60" s="43">
        <v>2.29</v>
      </c>
      <c r="D60" s="43">
        <v>0</v>
      </c>
      <c r="E60" s="43">
        <v>0</v>
      </c>
    </row>
    <row r="61" spans="1:5" x14ac:dyDescent="0.2">
      <c r="A61" s="42">
        <v>50</v>
      </c>
      <c r="B61" s="43">
        <v>13.1</v>
      </c>
      <c r="C61" s="43">
        <v>2.3199999999999998</v>
      </c>
      <c r="D61" s="43">
        <v>0</v>
      </c>
      <c r="E61" s="43">
        <v>0</v>
      </c>
    </row>
    <row r="62" spans="1:5" x14ac:dyDescent="0.2">
      <c r="A62" s="42">
        <v>51</v>
      </c>
      <c r="B62" s="43">
        <v>13.33</v>
      </c>
      <c r="C62" s="43">
        <v>2.3199999999999998</v>
      </c>
      <c r="D62" s="43">
        <v>0</v>
      </c>
      <c r="E62" s="43">
        <v>0</v>
      </c>
    </row>
    <row r="63" spans="1:5" x14ac:dyDescent="0.2">
      <c r="A63" s="42">
        <v>52</v>
      </c>
      <c r="B63" s="43">
        <v>13.56</v>
      </c>
      <c r="C63" s="43">
        <v>2.35</v>
      </c>
      <c r="D63" s="43">
        <v>0</v>
      </c>
      <c r="E63" s="43">
        <v>0</v>
      </c>
    </row>
    <row r="64" spans="1:5" x14ac:dyDescent="0.2">
      <c r="A64" s="42">
        <v>53</v>
      </c>
      <c r="B64" s="43">
        <v>13.79</v>
      </c>
      <c r="C64" s="43">
        <v>2.38</v>
      </c>
      <c r="D64" s="43">
        <v>0</v>
      </c>
      <c r="E64" s="43">
        <v>0</v>
      </c>
    </row>
    <row r="65" spans="1:5" x14ac:dyDescent="0.2">
      <c r="A65" s="42">
        <v>54</v>
      </c>
      <c r="B65" s="43">
        <v>14.02</v>
      </c>
      <c r="C65" s="43">
        <v>2.38</v>
      </c>
      <c r="D65" s="43">
        <v>0</v>
      </c>
      <c r="E65" s="43">
        <v>0</v>
      </c>
    </row>
    <row r="66" spans="1:5" x14ac:dyDescent="0.2">
      <c r="A66" s="42">
        <v>55</v>
      </c>
      <c r="B66" s="43">
        <v>14.26</v>
      </c>
      <c r="C66" s="43">
        <v>2.42</v>
      </c>
      <c r="D66" s="43">
        <v>0</v>
      </c>
      <c r="E66" s="43">
        <v>0</v>
      </c>
    </row>
    <row r="67" spans="1:5" x14ac:dyDescent="0.2">
      <c r="A67" s="42">
        <v>56</v>
      </c>
      <c r="B67" s="43">
        <v>14.51</v>
      </c>
      <c r="C67" s="43">
        <v>2.38</v>
      </c>
      <c r="D67" s="43">
        <v>0</v>
      </c>
      <c r="E67" s="43">
        <v>0</v>
      </c>
    </row>
    <row r="68" spans="1:5" x14ac:dyDescent="0.2">
      <c r="A68" s="42">
        <v>57</v>
      </c>
      <c r="B68" s="43">
        <v>14.76</v>
      </c>
      <c r="C68" s="43">
        <v>2.42</v>
      </c>
      <c r="D68" s="43">
        <v>0</v>
      </c>
      <c r="E68" s="43">
        <v>0</v>
      </c>
    </row>
    <row r="69" spans="1:5" x14ac:dyDescent="0.2">
      <c r="A69" s="42">
        <v>58</v>
      </c>
      <c r="B69" s="43">
        <v>15.02</v>
      </c>
      <c r="C69" s="43">
        <v>2.42</v>
      </c>
      <c r="D69" s="43">
        <v>0</v>
      </c>
      <c r="E69" s="43">
        <v>0</v>
      </c>
    </row>
    <row r="70" spans="1:5" x14ac:dyDescent="0.2">
      <c r="A70" s="42">
        <v>59</v>
      </c>
      <c r="B70" s="43">
        <v>15.3</v>
      </c>
      <c r="C70" s="43">
        <v>2.42</v>
      </c>
      <c r="D70" s="43">
        <v>0</v>
      </c>
      <c r="E70" s="43">
        <v>0</v>
      </c>
    </row>
    <row r="71" spans="1:5" x14ac:dyDescent="0.2">
      <c r="A71" s="42">
        <v>60</v>
      </c>
      <c r="B71" s="43">
        <v>15.59</v>
      </c>
      <c r="C71" s="43">
        <v>2.42</v>
      </c>
      <c r="D71" s="43">
        <v>0</v>
      </c>
      <c r="E71" s="43">
        <v>0</v>
      </c>
    </row>
    <row r="72" spans="1:5" x14ac:dyDescent="0.2">
      <c r="A72" s="42">
        <v>61</v>
      </c>
      <c r="B72" s="43">
        <v>15.9</v>
      </c>
      <c r="C72" s="43">
        <v>2.38</v>
      </c>
      <c r="D72" s="43">
        <v>0</v>
      </c>
      <c r="E72" s="43">
        <v>0</v>
      </c>
    </row>
    <row r="73" spans="1:5" x14ac:dyDescent="0.2">
      <c r="A73" s="42">
        <v>62</v>
      </c>
      <c r="B73" s="43">
        <v>16.23</v>
      </c>
      <c r="C73" s="43">
        <v>2.38</v>
      </c>
      <c r="D73" s="43">
        <v>0</v>
      </c>
      <c r="E73" s="43">
        <v>0</v>
      </c>
    </row>
    <row r="74" spans="1:5" x14ac:dyDescent="0.2">
      <c r="A74" s="42">
        <v>63</v>
      </c>
      <c r="B74" s="43">
        <v>16.59</v>
      </c>
      <c r="C74" s="43">
        <v>2.35</v>
      </c>
      <c r="D74" s="43">
        <v>0</v>
      </c>
      <c r="E74" s="43">
        <v>0</v>
      </c>
    </row>
    <row r="75" spans="1:5" x14ac:dyDescent="0.2">
      <c r="A75" s="42">
        <v>64</v>
      </c>
      <c r="B75" s="43">
        <v>16.97</v>
      </c>
      <c r="C75" s="43">
        <v>2.3199999999999998</v>
      </c>
      <c r="D75" s="43">
        <v>0</v>
      </c>
      <c r="E75" s="43">
        <v>0</v>
      </c>
    </row>
    <row r="76" spans="1:5" x14ac:dyDescent="0.2">
      <c r="A76" s="42">
        <v>65</v>
      </c>
      <c r="B76" s="43">
        <v>17.39</v>
      </c>
      <c r="C76" s="43">
        <v>2.29</v>
      </c>
      <c r="D76" s="43">
        <v>0</v>
      </c>
      <c r="E76" s="43">
        <v>0</v>
      </c>
    </row>
    <row r="77" spans="1:5" x14ac:dyDescent="0.2">
      <c r="A77" s="42">
        <v>66</v>
      </c>
      <c r="B77" s="43">
        <v>16.91</v>
      </c>
      <c r="C77" s="43">
        <v>2.2599999999999998</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WTV0l/ddls/UGzl1i7XKguUWOt/geP5+SR/eaQsc+bfH6C3jDV5sEsp4J8sOt4jqeZTvZiS/dBSblWoncWqQZA==" saltValue="izgH5BkDvPF8kM3e8CcvTw==" spinCount="100000" sheet="1" objects="1" scenarios="1"/>
  <conditionalFormatting sqref="A6:A21">
    <cfRule type="expression" dxfId="495" priority="13" stopIfTrue="1">
      <formula>MOD(ROW(),2)=0</formula>
    </cfRule>
    <cfRule type="expression" dxfId="494" priority="14" stopIfTrue="1">
      <formula>MOD(ROW(),2)&lt;&gt;0</formula>
    </cfRule>
  </conditionalFormatting>
  <conditionalFormatting sqref="A26:A85">
    <cfRule type="expression" dxfId="493" priority="9" stopIfTrue="1">
      <formula>MOD(ROW(),2)=0</formula>
    </cfRule>
    <cfRule type="expression" dxfId="492" priority="10" stopIfTrue="1">
      <formula>MOD(ROW(),2)&lt;&gt;0</formula>
    </cfRule>
  </conditionalFormatting>
  <conditionalFormatting sqref="B6:E21">
    <cfRule type="expression" dxfId="491" priority="15" stopIfTrue="1">
      <formula>MOD(ROW(),2)=0</formula>
    </cfRule>
    <cfRule type="expression" dxfId="490" priority="16" stopIfTrue="1">
      <formula>MOD(ROW(),2)&lt;&gt;0</formula>
    </cfRule>
  </conditionalFormatting>
  <conditionalFormatting sqref="B26:E85">
    <cfRule type="expression" dxfId="489" priority="11" stopIfTrue="1">
      <formula>MOD(ROW(),2)=0</formula>
    </cfRule>
    <cfRule type="expression" dxfId="488" priority="1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5489-60B0-4C17-8586-DFFC75215EEC}">
  <sheetPr codeName="Sheet20"/>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x-213</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204</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213</v>
      </c>
      <c r="C14" s="46"/>
      <c r="D14" s="46"/>
      <c r="E14" s="46"/>
    </row>
    <row r="15" spans="1:5" x14ac:dyDescent="0.2">
      <c r="A15" s="40" t="s">
        <v>384</v>
      </c>
      <c r="B15" s="46" t="s">
        <v>205</v>
      </c>
      <c r="C15" s="46"/>
      <c r="D15" s="46"/>
      <c r="E15" s="46"/>
    </row>
    <row r="16" spans="1:5" x14ac:dyDescent="0.2">
      <c r="A16" s="40" t="s">
        <v>160</v>
      </c>
      <c r="B16" s="46" t="s">
        <v>206</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6.93</v>
      </c>
      <c r="C27" s="43">
        <v>1.27</v>
      </c>
      <c r="D27" s="43">
        <v>0</v>
      </c>
      <c r="E27" s="43">
        <v>0</v>
      </c>
    </row>
    <row r="28" spans="1:5" x14ac:dyDescent="0.2">
      <c r="A28" s="42">
        <v>17</v>
      </c>
      <c r="B28" s="43">
        <v>7.06</v>
      </c>
      <c r="C28" s="43">
        <v>1.31</v>
      </c>
      <c r="D28" s="43">
        <v>0</v>
      </c>
      <c r="E28" s="43">
        <v>0</v>
      </c>
    </row>
    <row r="29" spans="1:5" x14ac:dyDescent="0.2">
      <c r="A29" s="42">
        <v>18</v>
      </c>
      <c r="B29" s="43">
        <v>7.18</v>
      </c>
      <c r="C29" s="43">
        <v>1.4</v>
      </c>
      <c r="D29" s="43">
        <v>0</v>
      </c>
      <c r="E29" s="43">
        <v>0</v>
      </c>
    </row>
    <row r="30" spans="1:5" x14ac:dyDescent="0.2">
      <c r="A30" s="42">
        <v>19</v>
      </c>
      <c r="B30" s="43">
        <v>7.31</v>
      </c>
      <c r="C30" s="43">
        <v>1.47</v>
      </c>
      <c r="D30" s="43">
        <v>0</v>
      </c>
      <c r="E30" s="43">
        <v>0</v>
      </c>
    </row>
    <row r="31" spans="1:5" x14ac:dyDescent="0.2">
      <c r="A31" s="42">
        <v>20</v>
      </c>
      <c r="B31" s="43">
        <v>7.44</v>
      </c>
      <c r="C31" s="43">
        <v>1.5</v>
      </c>
      <c r="D31" s="43">
        <v>0</v>
      </c>
      <c r="E31" s="43">
        <v>0</v>
      </c>
    </row>
    <row r="32" spans="1:5" x14ac:dyDescent="0.2">
      <c r="A32" s="42">
        <v>21</v>
      </c>
      <c r="B32" s="43">
        <v>7.58</v>
      </c>
      <c r="C32" s="43">
        <v>1.5</v>
      </c>
      <c r="D32" s="43">
        <v>0</v>
      </c>
      <c r="E32" s="43">
        <v>0</v>
      </c>
    </row>
    <row r="33" spans="1:5" x14ac:dyDescent="0.2">
      <c r="A33" s="42">
        <v>22</v>
      </c>
      <c r="B33" s="43">
        <v>7.71</v>
      </c>
      <c r="C33" s="43">
        <v>1.57</v>
      </c>
      <c r="D33" s="43">
        <v>0</v>
      </c>
      <c r="E33" s="43">
        <v>0</v>
      </c>
    </row>
    <row r="34" spans="1:5" x14ac:dyDescent="0.2">
      <c r="A34" s="42">
        <v>23</v>
      </c>
      <c r="B34" s="43">
        <v>7.85</v>
      </c>
      <c r="C34" s="43">
        <v>1.57</v>
      </c>
      <c r="D34" s="43">
        <v>0</v>
      </c>
      <c r="E34" s="43">
        <v>0</v>
      </c>
    </row>
    <row r="35" spans="1:5" x14ac:dyDescent="0.2">
      <c r="A35" s="42">
        <v>24</v>
      </c>
      <c r="B35" s="43">
        <v>7.99</v>
      </c>
      <c r="C35" s="43">
        <v>1.6</v>
      </c>
      <c r="D35" s="43">
        <v>0</v>
      </c>
      <c r="E35" s="43">
        <v>0</v>
      </c>
    </row>
    <row r="36" spans="1:5" x14ac:dyDescent="0.2">
      <c r="A36" s="42">
        <v>25</v>
      </c>
      <c r="B36" s="43">
        <v>8.1300000000000008</v>
      </c>
      <c r="C36" s="43">
        <v>1.63</v>
      </c>
      <c r="D36" s="43">
        <v>0</v>
      </c>
      <c r="E36" s="43">
        <v>0</v>
      </c>
    </row>
    <row r="37" spans="1:5" x14ac:dyDescent="0.2">
      <c r="A37" s="42">
        <v>26</v>
      </c>
      <c r="B37" s="43">
        <v>8.27</v>
      </c>
      <c r="C37" s="43">
        <v>1.67</v>
      </c>
      <c r="D37" s="43">
        <v>0</v>
      </c>
      <c r="E37" s="43">
        <v>0</v>
      </c>
    </row>
    <row r="38" spans="1:5" x14ac:dyDescent="0.2">
      <c r="A38" s="42">
        <v>27</v>
      </c>
      <c r="B38" s="43">
        <v>8.42</v>
      </c>
      <c r="C38" s="43">
        <v>1.67</v>
      </c>
      <c r="D38" s="43">
        <v>0</v>
      </c>
      <c r="E38" s="43">
        <v>0</v>
      </c>
    </row>
    <row r="39" spans="1:5" x14ac:dyDescent="0.2">
      <c r="A39" s="42">
        <v>28</v>
      </c>
      <c r="B39" s="43">
        <v>8.57</v>
      </c>
      <c r="C39" s="43">
        <v>1.7</v>
      </c>
      <c r="D39" s="43">
        <v>0</v>
      </c>
      <c r="E39" s="43">
        <v>0</v>
      </c>
    </row>
    <row r="40" spans="1:5" x14ac:dyDescent="0.2">
      <c r="A40" s="42">
        <v>29</v>
      </c>
      <c r="B40" s="43">
        <v>8.7200000000000006</v>
      </c>
      <c r="C40" s="43">
        <v>1.73</v>
      </c>
      <c r="D40" s="43">
        <v>0</v>
      </c>
      <c r="E40" s="43">
        <v>0</v>
      </c>
    </row>
    <row r="41" spans="1:5" x14ac:dyDescent="0.2">
      <c r="A41" s="42">
        <v>30</v>
      </c>
      <c r="B41" s="43">
        <v>8.8699999999999992</v>
      </c>
      <c r="C41" s="43">
        <v>1.76</v>
      </c>
      <c r="D41" s="43">
        <v>0</v>
      </c>
      <c r="E41" s="43">
        <v>0</v>
      </c>
    </row>
    <row r="42" spans="1:5" x14ac:dyDescent="0.2">
      <c r="A42" s="42">
        <v>31</v>
      </c>
      <c r="B42" s="43">
        <v>9.0299999999999994</v>
      </c>
      <c r="C42" s="43">
        <v>1.8</v>
      </c>
      <c r="D42" s="43">
        <v>0</v>
      </c>
      <c r="E42" s="43">
        <v>0</v>
      </c>
    </row>
    <row r="43" spans="1:5" x14ac:dyDescent="0.2">
      <c r="A43" s="42">
        <v>32</v>
      </c>
      <c r="B43" s="43">
        <v>9.18</v>
      </c>
      <c r="C43" s="43">
        <v>1.83</v>
      </c>
      <c r="D43" s="43">
        <v>0</v>
      </c>
      <c r="E43" s="43">
        <v>0</v>
      </c>
    </row>
    <row r="44" spans="1:5" x14ac:dyDescent="0.2">
      <c r="A44" s="42">
        <v>33</v>
      </c>
      <c r="B44" s="43">
        <v>9.34</v>
      </c>
      <c r="C44" s="43">
        <v>1.86</v>
      </c>
      <c r="D44" s="43">
        <v>0</v>
      </c>
      <c r="E44" s="43">
        <v>0</v>
      </c>
    </row>
    <row r="45" spans="1:5" x14ac:dyDescent="0.2">
      <c r="A45" s="42">
        <v>34</v>
      </c>
      <c r="B45" s="43">
        <v>9.5</v>
      </c>
      <c r="C45" s="43">
        <v>1.89</v>
      </c>
      <c r="D45" s="43">
        <v>0</v>
      </c>
      <c r="E45" s="43">
        <v>0</v>
      </c>
    </row>
    <row r="46" spans="1:5" x14ac:dyDescent="0.2">
      <c r="A46" s="42">
        <v>35</v>
      </c>
      <c r="B46" s="43">
        <v>9.67</v>
      </c>
      <c r="C46" s="43">
        <v>1.93</v>
      </c>
      <c r="D46" s="43">
        <v>0</v>
      </c>
      <c r="E46" s="43">
        <v>0</v>
      </c>
    </row>
    <row r="47" spans="1:5" x14ac:dyDescent="0.2">
      <c r="A47" s="42">
        <v>36</v>
      </c>
      <c r="B47" s="43">
        <v>9.83</v>
      </c>
      <c r="C47" s="43">
        <v>1.96</v>
      </c>
      <c r="D47" s="43">
        <v>0</v>
      </c>
      <c r="E47" s="43">
        <v>0</v>
      </c>
    </row>
    <row r="48" spans="1:5" x14ac:dyDescent="0.2">
      <c r="A48" s="42">
        <v>37</v>
      </c>
      <c r="B48" s="43">
        <v>10</v>
      </c>
      <c r="C48" s="43">
        <v>1.99</v>
      </c>
      <c r="D48" s="43">
        <v>0</v>
      </c>
      <c r="E48" s="43">
        <v>0</v>
      </c>
    </row>
    <row r="49" spans="1:5" x14ac:dyDescent="0.2">
      <c r="A49" s="42">
        <v>38</v>
      </c>
      <c r="B49" s="43">
        <v>10.17</v>
      </c>
      <c r="C49" s="43">
        <v>2.02</v>
      </c>
      <c r="D49" s="43">
        <v>0</v>
      </c>
      <c r="E49" s="43">
        <v>0</v>
      </c>
    </row>
    <row r="50" spans="1:5" x14ac:dyDescent="0.2">
      <c r="A50" s="42">
        <v>39</v>
      </c>
      <c r="B50" s="43">
        <v>10.35</v>
      </c>
      <c r="C50" s="43">
        <v>2.06</v>
      </c>
      <c r="D50" s="43">
        <v>0</v>
      </c>
      <c r="E50" s="43">
        <v>0</v>
      </c>
    </row>
    <row r="51" spans="1:5" x14ac:dyDescent="0.2">
      <c r="A51" s="42">
        <v>40</v>
      </c>
      <c r="B51" s="43">
        <v>10.53</v>
      </c>
      <c r="C51" s="43">
        <v>2.09</v>
      </c>
      <c r="D51" s="43">
        <v>0</v>
      </c>
      <c r="E51" s="43">
        <v>0</v>
      </c>
    </row>
    <row r="52" spans="1:5" x14ac:dyDescent="0.2">
      <c r="A52" s="42">
        <v>41</v>
      </c>
      <c r="B52" s="43">
        <v>10.71</v>
      </c>
      <c r="C52" s="43">
        <v>2.12</v>
      </c>
      <c r="D52" s="43">
        <v>0</v>
      </c>
      <c r="E52" s="43">
        <v>0</v>
      </c>
    </row>
    <row r="53" spans="1:5" x14ac:dyDescent="0.2">
      <c r="A53" s="42">
        <v>42</v>
      </c>
      <c r="B53" s="43">
        <v>10.9</v>
      </c>
      <c r="C53" s="43">
        <v>2.12</v>
      </c>
      <c r="D53" s="43">
        <v>0</v>
      </c>
      <c r="E53" s="43">
        <v>0</v>
      </c>
    </row>
    <row r="54" spans="1:5" x14ac:dyDescent="0.2">
      <c r="A54" s="42">
        <v>43</v>
      </c>
      <c r="B54" s="43">
        <v>11.09</v>
      </c>
      <c r="C54" s="43">
        <v>2.16</v>
      </c>
      <c r="D54" s="43">
        <v>0</v>
      </c>
      <c r="E54" s="43">
        <v>0</v>
      </c>
    </row>
    <row r="55" spans="1:5" x14ac:dyDescent="0.2">
      <c r="A55" s="42">
        <v>44</v>
      </c>
      <c r="B55" s="43">
        <v>11.28</v>
      </c>
      <c r="C55" s="43">
        <v>2.19</v>
      </c>
      <c r="D55" s="43">
        <v>0</v>
      </c>
      <c r="E55" s="43">
        <v>0</v>
      </c>
    </row>
    <row r="56" spans="1:5" x14ac:dyDescent="0.2">
      <c r="A56" s="42">
        <v>45</v>
      </c>
      <c r="B56" s="43">
        <v>11.47</v>
      </c>
      <c r="C56" s="43">
        <v>2.2200000000000002</v>
      </c>
      <c r="D56" s="43">
        <v>0</v>
      </c>
      <c r="E56" s="43">
        <v>0</v>
      </c>
    </row>
    <row r="57" spans="1:5" x14ac:dyDescent="0.2">
      <c r="A57" s="42">
        <v>46</v>
      </c>
      <c r="B57" s="43">
        <v>11.67</v>
      </c>
      <c r="C57" s="43">
        <v>2.25</v>
      </c>
      <c r="D57" s="43">
        <v>0</v>
      </c>
      <c r="E57" s="43">
        <v>0</v>
      </c>
    </row>
    <row r="58" spans="1:5" x14ac:dyDescent="0.2">
      <c r="A58" s="42">
        <v>47</v>
      </c>
      <c r="B58" s="43">
        <v>11.87</v>
      </c>
      <c r="C58" s="43">
        <v>2.29</v>
      </c>
      <c r="D58" s="43">
        <v>0</v>
      </c>
      <c r="E58" s="43">
        <v>0</v>
      </c>
    </row>
    <row r="59" spans="1:5" x14ac:dyDescent="0.2">
      <c r="A59" s="42">
        <v>48</v>
      </c>
      <c r="B59" s="43">
        <v>12.08</v>
      </c>
      <c r="C59" s="43">
        <v>2.29</v>
      </c>
      <c r="D59" s="43">
        <v>0</v>
      </c>
      <c r="E59" s="43">
        <v>0</v>
      </c>
    </row>
    <row r="60" spans="1:5" x14ac:dyDescent="0.2">
      <c r="A60" s="42">
        <v>49</v>
      </c>
      <c r="B60" s="43">
        <v>12.28</v>
      </c>
      <c r="C60" s="43">
        <v>2.3199999999999998</v>
      </c>
      <c r="D60" s="43">
        <v>0</v>
      </c>
      <c r="E60" s="43">
        <v>0</v>
      </c>
    </row>
    <row r="61" spans="1:5" x14ac:dyDescent="0.2">
      <c r="A61" s="42">
        <v>50</v>
      </c>
      <c r="B61" s="43">
        <v>12.49</v>
      </c>
      <c r="C61" s="43">
        <v>2.35</v>
      </c>
      <c r="D61" s="43">
        <v>0</v>
      </c>
      <c r="E61" s="43">
        <v>0</v>
      </c>
    </row>
    <row r="62" spans="1:5" x14ac:dyDescent="0.2">
      <c r="A62" s="42">
        <v>51</v>
      </c>
      <c r="B62" s="43">
        <v>12.7</v>
      </c>
      <c r="C62" s="43">
        <v>2.38</v>
      </c>
      <c r="D62" s="43">
        <v>0</v>
      </c>
      <c r="E62" s="43">
        <v>0</v>
      </c>
    </row>
    <row r="63" spans="1:5" x14ac:dyDescent="0.2">
      <c r="A63" s="42">
        <v>52</v>
      </c>
      <c r="B63" s="43">
        <v>12.92</v>
      </c>
      <c r="C63" s="43">
        <v>2.38</v>
      </c>
      <c r="D63" s="43">
        <v>0</v>
      </c>
      <c r="E63" s="43">
        <v>0</v>
      </c>
    </row>
    <row r="64" spans="1:5" x14ac:dyDescent="0.2">
      <c r="A64" s="42">
        <v>53</v>
      </c>
      <c r="B64" s="43">
        <v>13.14</v>
      </c>
      <c r="C64" s="43">
        <v>2.38</v>
      </c>
      <c r="D64" s="43">
        <v>0</v>
      </c>
      <c r="E64" s="43">
        <v>0</v>
      </c>
    </row>
    <row r="65" spans="1:5" x14ac:dyDescent="0.2">
      <c r="A65" s="42">
        <v>54</v>
      </c>
      <c r="B65" s="43">
        <v>13.35</v>
      </c>
      <c r="C65" s="43">
        <v>2.42</v>
      </c>
      <c r="D65" s="43">
        <v>0</v>
      </c>
      <c r="E65" s="43">
        <v>0</v>
      </c>
    </row>
    <row r="66" spans="1:5" x14ac:dyDescent="0.2">
      <c r="A66" s="42">
        <v>55</v>
      </c>
      <c r="B66" s="43">
        <v>13.58</v>
      </c>
      <c r="C66" s="43">
        <v>2.42</v>
      </c>
      <c r="D66" s="43">
        <v>0</v>
      </c>
      <c r="E66" s="43">
        <v>0</v>
      </c>
    </row>
    <row r="67" spans="1:5" x14ac:dyDescent="0.2">
      <c r="A67" s="42">
        <v>56</v>
      </c>
      <c r="B67" s="43">
        <v>13.8</v>
      </c>
      <c r="C67" s="43">
        <v>2.4500000000000002</v>
      </c>
      <c r="D67" s="43">
        <v>0</v>
      </c>
      <c r="E67" s="43">
        <v>0</v>
      </c>
    </row>
    <row r="68" spans="1:5" x14ac:dyDescent="0.2">
      <c r="A68" s="42">
        <v>57</v>
      </c>
      <c r="B68" s="43">
        <v>14.04</v>
      </c>
      <c r="C68" s="43">
        <v>2.42</v>
      </c>
      <c r="D68" s="43">
        <v>0</v>
      </c>
      <c r="E68" s="43">
        <v>0</v>
      </c>
    </row>
    <row r="69" spans="1:5" x14ac:dyDescent="0.2">
      <c r="A69" s="42">
        <v>58</v>
      </c>
      <c r="B69" s="43">
        <v>14.28</v>
      </c>
      <c r="C69" s="43">
        <v>2.4500000000000002</v>
      </c>
      <c r="D69" s="43">
        <v>0</v>
      </c>
      <c r="E69" s="43">
        <v>0</v>
      </c>
    </row>
    <row r="70" spans="1:5" x14ac:dyDescent="0.2">
      <c r="A70" s="42">
        <v>59</v>
      </c>
      <c r="B70" s="43">
        <v>14.53</v>
      </c>
      <c r="C70" s="43">
        <v>2.4500000000000002</v>
      </c>
      <c r="D70" s="43">
        <v>0</v>
      </c>
      <c r="E70" s="43">
        <v>0</v>
      </c>
    </row>
    <row r="71" spans="1:5" x14ac:dyDescent="0.2">
      <c r="A71" s="42">
        <v>60</v>
      </c>
      <c r="B71" s="43">
        <v>14.8</v>
      </c>
      <c r="C71" s="43">
        <v>2.42</v>
      </c>
      <c r="D71" s="43">
        <v>0</v>
      </c>
      <c r="E71" s="43">
        <v>0</v>
      </c>
    </row>
    <row r="72" spans="1:5" x14ac:dyDescent="0.2">
      <c r="A72" s="42">
        <v>61</v>
      </c>
      <c r="B72" s="43">
        <v>15.08</v>
      </c>
      <c r="C72" s="43">
        <v>2.42</v>
      </c>
      <c r="D72" s="43">
        <v>0</v>
      </c>
      <c r="E72" s="43">
        <v>0</v>
      </c>
    </row>
    <row r="73" spans="1:5" x14ac:dyDescent="0.2">
      <c r="A73" s="42">
        <v>62</v>
      </c>
      <c r="B73" s="43">
        <v>15.38</v>
      </c>
      <c r="C73" s="43">
        <v>2.38</v>
      </c>
      <c r="D73" s="43">
        <v>0</v>
      </c>
      <c r="E73" s="43">
        <v>0</v>
      </c>
    </row>
    <row r="74" spans="1:5" x14ac:dyDescent="0.2">
      <c r="A74" s="42">
        <v>63</v>
      </c>
      <c r="B74" s="43">
        <v>15.71</v>
      </c>
      <c r="C74" s="43">
        <v>2.35</v>
      </c>
      <c r="D74" s="43">
        <v>0</v>
      </c>
      <c r="E74" s="43">
        <v>0</v>
      </c>
    </row>
    <row r="75" spans="1:5" x14ac:dyDescent="0.2">
      <c r="A75" s="42">
        <v>64</v>
      </c>
      <c r="B75" s="43">
        <v>16.05</v>
      </c>
      <c r="C75" s="43">
        <v>2.35</v>
      </c>
      <c r="D75" s="43">
        <v>0</v>
      </c>
      <c r="E75" s="43">
        <v>0</v>
      </c>
    </row>
    <row r="76" spans="1:5" x14ac:dyDescent="0.2">
      <c r="A76" s="42">
        <v>65</v>
      </c>
      <c r="B76" s="43">
        <v>16.43</v>
      </c>
      <c r="C76" s="43">
        <v>2.3199999999999998</v>
      </c>
      <c r="D76" s="43">
        <v>0</v>
      </c>
      <c r="E76" s="43">
        <v>0</v>
      </c>
    </row>
    <row r="77" spans="1:5" x14ac:dyDescent="0.2">
      <c r="A77" s="42">
        <v>66</v>
      </c>
      <c r="B77" s="43">
        <v>16.850000000000001</v>
      </c>
      <c r="C77" s="43">
        <v>2.29</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pSTpKSADOJNLK3RO8p91bNvPq6ex1uWZZDwVWGYYsgG8XD6ArZU4RLTY++phXMVtqKBezBqDd0BAzRr24m/eSg==" saltValue="QOu21eUSN9l44wKcivygDw==" spinCount="100000" sheet="1" objects="1" scenarios="1"/>
  <conditionalFormatting sqref="A6:A21">
    <cfRule type="expression" dxfId="487" priority="13" stopIfTrue="1">
      <formula>MOD(ROW(),2)=0</formula>
    </cfRule>
    <cfRule type="expression" dxfId="486" priority="14" stopIfTrue="1">
      <formula>MOD(ROW(),2)&lt;&gt;0</formula>
    </cfRule>
  </conditionalFormatting>
  <conditionalFormatting sqref="A26:A85">
    <cfRule type="expression" dxfId="485" priority="9" stopIfTrue="1">
      <formula>MOD(ROW(),2)=0</formula>
    </cfRule>
    <cfRule type="expression" dxfId="484" priority="10" stopIfTrue="1">
      <formula>MOD(ROW(),2)&lt;&gt;0</formula>
    </cfRule>
  </conditionalFormatting>
  <conditionalFormatting sqref="B6:E21">
    <cfRule type="expression" dxfId="483" priority="15" stopIfTrue="1">
      <formula>MOD(ROW(),2)=0</formula>
    </cfRule>
    <cfRule type="expression" dxfId="482" priority="16" stopIfTrue="1">
      <formula>MOD(ROW(),2)&lt;&gt;0</formula>
    </cfRule>
  </conditionalFormatting>
  <conditionalFormatting sqref="B26:E85">
    <cfRule type="expression" dxfId="481" priority="11" stopIfTrue="1">
      <formula>MOD(ROW(),2)=0</formula>
    </cfRule>
    <cfRule type="expression" dxfId="480" priority="1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3BAA-2F98-4D72-9ECE-48E5E771669B}">
  <sheetPr codeName="Sheet21"/>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x-214</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204</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214</v>
      </c>
      <c r="C14" s="46"/>
      <c r="D14" s="46"/>
      <c r="E14" s="46"/>
    </row>
    <row r="15" spans="1:5" x14ac:dyDescent="0.2">
      <c r="A15" s="40" t="s">
        <v>384</v>
      </c>
      <c r="B15" s="46" t="s">
        <v>207</v>
      </c>
      <c r="C15" s="46"/>
      <c r="D15" s="46"/>
      <c r="E15" s="46"/>
    </row>
    <row r="16" spans="1:5" x14ac:dyDescent="0.2">
      <c r="A16" s="40" t="s">
        <v>160</v>
      </c>
      <c r="B16" s="46" t="s">
        <v>208</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6.93</v>
      </c>
      <c r="C27" s="43">
        <v>1.27</v>
      </c>
      <c r="D27" s="43">
        <v>0</v>
      </c>
      <c r="E27" s="43">
        <v>0</v>
      </c>
    </row>
    <row r="28" spans="1:5" x14ac:dyDescent="0.2">
      <c r="A28" s="42">
        <v>17</v>
      </c>
      <c r="B28" s="43">
        <v>7.06</v>
      </c>
      <c r="C28" s="43">
        <v>1.31</v>
      </c>
      <c r="D28" s="43">
        <v>0</v>
      </c>
      <c r="E28" s="43">
        <v>0</v>
      </c>
    </row>
    <row r="29" spans="1:5" x14ac:dyDescent="0.2">
      <c r="A29" s="42">
        <v>18</v>
      </c>
      <c r="B29" s="43">
        <v>7.18</v>
      </c>
      <c r="C29" s="43">
        <v>1.4</v>
      </c>
      <c r="D29" s="43">
        <v>0</v>
      </c>
      <c r="E29" s="43">
        <v>0</v>
      </c>
    </row>
    <row r="30" spans="1:5" x14ac:dyDescent="0.2">
      <c r="A30" s="42">
        <v>19</v>
      </c>
      <c r="B30" s="43">
        <v>7.31</v>
      </c>
      <c r="C30" s="43">
        <v>1.47</v>
      </c>
      <c r="D30" s="43">
        <v>0</v>
      </c>
      <c r="E30" s="43">
        <v>0</v>
      </c>
    </row>
    <row r="31" spans="1:5" x14ac:dyDescent="0.2">
      <c r="A31" s="42">
        <v>20</v>
      </c>
      <c r="B31" s="43">
        <v>7.44</v>
      </c>
      <c r="C31" s="43">
        <v>1.5</v>
      </c>
      <c r="D31" s="43">
        <v>0</v>
      </c>
      <c r="E31" s="43">
        <v>0</v>
      </c>
    </row>
    <row r="32" spans="1:5" x14ac:dyDescent="0.2">
      <c r="A32" s="42">
        <v>21</v>
      </c>
      <c r="B32" s="43">
        <v>7.58</v>
      </c>
      <c r="C32" s="43">
        <v>1.5</v>
      </c>
      <c r="D32" s="43">
        <v>0</v>
      </c>
      <c r="E32" s="43">
        <v>0</v>
      </c>
    </row>
    <row r="33" spans="1:5" x14ac:dyDescent="0.2">
      <c r="A33" s="42">
        <v>22</v>
      </c>
      <c r="B33" s="43">
        <v>7.71</v>
      </c>
      <c r="C33" s="43">
        <v>1.57</v>
      </c>
      <c r="D33" s="43">
        <v>0</v>
      </c>
      <c r="E33" s="43">
        <v>0</v>
      </c>
    </row>
    <row r="34" spans="1:5" x14ac:dyDescent="0.2">
      <c r="A34" s="42">
        <v>23</v>
      </c>
      <c r="B34" s="43">
        <v>7.85</v>
      </c>
      <c r="C34" s="43">
        <v>1.57</v>
      </c>
      <c r="D34" s="43">
        <v>0</v>
      </c>
      <c r="E34" s="43">
        <v>0</v>
      </c>
    </row>
    <row r="35" spans="1:5" x14ac:dyDescent="0.2">
      <c r="A35" s="42">
        <v>24</v>
      </c>
      <c r="B35" s="43">
        <v>7.99</v>
      </c>
      <c r="C35" s="43">
        <v>1.6</v>
      </c>
      <c r="D35" s="43">
        <v>0</v>
      </c>
      <c r="E35" s="43">
        <v>0</v>
      </c>
    </row>
    <row r="36" spans="1:5" x14ac:dyDescent="0.2">
      <c r="A36" s="42">
        <v>25</v>
      </c>
      <c r="B36" s="43">
        <v>8.1300000000000008</v>
      </c>
      <c r="C36" s="43">
        <v>1.63</v>
      </c>
      <c r="D36" s="43">
        <v>0</v>
      </c>
      <c r="E36" s="43">
        <v>0</v>
      </c>
    </row>
    <row r="37" spans="1:5" x14ac:dyDescent="0.2">
      <c r="A37" s="42">
        <v>26</v>
      </c>
      <c r="B37" s="43">
        <v>8.27</v>
      </c>
      <c r="C37" s="43">
        <v>1.67</v>
      </c>
      <c r="D37" s="43">
        <v>0</v>
      </c>
      <c r="E37" s="43">
        <v>0</v>
      </c>
    </row>
    <row r="38" spans="1:5" x14ac:dyDescent="0.2">
      <c r="A38" s="42">
        <v>27</v>
      </c>
      <c r="B38" s="43">
        <v>8.42</v>
      </c>
      <c r="C38" s="43">
        <v>1.67</v>
      </c>
      <c r="D38" s="43">
        <v>0</v>
      </c>
      <c r="E38" s="43">
        <v>0</v>
      </c>
    </row>
    <row r="39" spans="1:5" x14ac:dyDescent="0.2">
      <c r="A39" s="42">
        <v>28</v>
      </c>
      <c r="B39" s="43">
        <v>8.57</v>
      </c>
      <c r="C39" s="43">
        <v>1.7</v>
      </c>
      <c r="D39" s="43">
        <v>0</v>
      </c>
      <c r="E39" s="43">
        <v>0</v>
      </c>
    </row>
    <row r="40" spans="1:5" x14ac:dyDescent="0.2">
      <c r="A40" s="42">
        <v>29</v>
      </c>
      <c r="B40" s="43">
        <v>8.7200000000000006</v>
      </c>
      <c r="C40" s="43">
        <v>1.73</v>
      </c>
      <c r="D40" s="43">
        <v>0</v>
      </c>
      <c r="E40" s="43">
        <v>0</v>
      </c>
    </row>
    <row r="41" spans="1:5" x14ac:dyDescent="0.2">
      <c r="A41" s="42">
        <v>30</v>
      </c>
      <c r="B41" s="43">
        <v>8.8699999999999992</v>
      </c>
      <c r="C41" s="43">
        <v>1.76</v>
      </c>
      <c r="D41" s="43">
        <v>0</v>
      </c>
      <c r="E41" s="43">
        <v>0</v>
      </c>
    </row>
    <row r="42" spans="1:5" x14ac:dyDescent="0.2">
      <c r="A42" s="42">
        <v>31</v>
      </c>
      <c r="B42" s="43">
        <v>9.0299999999999994</v>
      </c>
      <c r="C42" s="43">
        <v>1.8</v>
      </c>
      <c r="D42" s="43">
        <v>0</v>
      </c>
      <c r="E42" s="43">
        <v>0</v>
      </c>
    </row>
    <row r="43" spans="1:5" x14ac:dyDescent="0.2">
      <c r="A43" s="42">
        <v>32</v>
      </c>
      <c r="B43" s="43">
        <v>9.18</v>
      </c>
      <c r="C43" s="43">
        <v>1.83</v>
      </c>
      <c r="D43" s="43">
        <v>0</v>
      </c>
      <c r="E43" s="43">
        <v>0</v>
      </c>
    </row>
    <row r="44" spans="1:5" x14ac:dyDescent="0.2">
      <c r="A44" s="42">
        <v>33</v>
      </c>
      <c r="B44" s="43">
        <v>9.34</v>
      </c>
      <c r="C44" s="43">
        <v>1.86</v>
      </c>
      <c r="D44" s="43">
        <v>0</v>
      </c>
      <c r="E44" s="43">
        <v>0</v>
      </c>
    </row>
    <row r="45" spans="1:5" x14ac:dyDescent="0.2">
      <c r="A45" s="42">
        <v>34</v>
      </c>
      <c r="B45" s="43">
        <v>9.5</v>
      </c>
      <c r="C45" s="43">
        <v>1.89</v>
      </c>
      <c r="D45" s="43">
        <v>0</v>
      </c>
      <c r="E45" s="43">
        <v>0</v>
      </c>
    </row>
    <row r="46" spans="1:5" x14ac:dyDescent="0.2">
      <c r="A46" s="42">
        <v>35</v>
      </c>
      <c r="B46" s="43">
        <v>9.67</v>
      </c>
      <c r="C46" s="43">
        <v>1.93</v>
      </c>
      <c r="D46" s="43">
        <v>0</v>
      </c>
      <c r="E46" s="43">
        <v>0</v>
      </c>
    </row>
    <row r="47" spans="1:5" x14ac:dyDescent="0.2">
      <c r="A47" s="42">
        <v>36</v>
      </c>
      <c r="B47" s="43">
        <v>9.83</v>
      </c>
      <c r="C47" s="43">
        <v>1.96</v>
      </c>
      <c r="D47" s="43">
        <v>0</v>
      </c>
      <c r="E47" s="43">
        <v>0</v>
      </c>
    </row>
    <row r="48" spans="1:5" x14ac:dyDescent="0.2">
      <c r="A48" s="42">
        <v>37</v>
      </c>
      <c r="B48" s="43">
        <v>10</v>
      </c>
      <c r="C48" s="43">
        <v>1.99</v>
      </c>
      <c r="D48" s="43">
        <v>0</v>
      </c>
      <c r="E48" s="43">
        <v>0</v>
      </c>
    </row>
    <row r="49" spans="1:5" x14ac:dyDescent="0.2">
      <c r="A49" s="42">
        <v>38</v>
      </c>
      <c r="B49" s="43">
        <v>10.17</v>
      </c>
      <c r="C49" s="43">
        <v>2.02</v>
      </c>
      <c r="D49" s="43">
        <v>0</v>
      </c>
      <c r="E49" s="43">
        <v>0</v>
      </c>
    </row>
    <row r="50" spans="1:5" x14ac:dyDescent="0.2">
      <c r="A50" s="42">
        <v>39</v>
      </c>
      <c r="B50" s="43">
        <v>10.35</v>
      </c>
      <c r="C50" s="43">
        <v>2.06</v>
      </c>
      <c r="D50" s="43">
        <v>0</v>
      </c>
      <c r="E50" s="43">
        <v>0</v>
      </c>
    </row>
    <row r="51" spans="1:5" x14ac:dyDescent="0.2">
      <c r="A51" s="42">
        <v>40</v>
      </c>
      <c r="B51" s="43">
        <v>10.53</v>
      </c>
      <c r="C51" s="43">
        <v>2.09</v>
      </c>
      <c r="D51" s="43">
        <v>0</v>
      </c>
      <c r="E51" s="43">
        <v>0</v>
      </c>
    </row>
    <row r="52" spans="1:5" x14ac:dyDescent="0.2">
      <c r="A52" s="42">
        <v>41</v>
      </c>
      <c r="B52" s="43">
        <v>10.71</v>
      </c>
      <c r="C52" s="43">
        <v>2.12</v>
      </c>
      <c r="D52" s="43">
        <v>0</v>
      </c>
      <c r="E52" s="43">
        <v>0</v>
      </c>
    </row>
    <row r="53" spans="1:5" x14ac:dyDescent="0.2">
      <c r="A53" s="42">
        <v>42</v>
      </c>
      <c r="B53" s="43">
        <v>10.9</v>
      </c>
      <c r="C53" s="43">
        <v>2.12</v>
      </c>
      <c r="D53" s="43">
        <v>0</v>
      </c>
      <c r="E53" s="43">
        <v>0</v>
      </c>
    </row>
    <row r="54" spans="1:5" x14ac:dyDescent="0.2">
      <c r="A54" s="42">
        <v>43</v>
      </c>
      <c r="B54" s="43">
        <v>11.09</v>
      </c>
      <c r="C54" s="43">
        <v>2.16</v>
      </c>
      <c r="D54" s="43">
        <v>0</v>
      </c>
      <c r="E54" s="43">
        <v>0</v>
      </c>
    </row>
    <row r="55" spans="1:5" x14ac:dyDescent="0.2">
      <c r="A55" s="42">
        <v>44</v>
      </c>
      <c r="B55" s="43">
        <v>11.28</v>
      </c>
      <c r="C55" s="43">
        <v>2.19</v>
      </c>
      <c r="D55" s="43">
        <v>0</v>
      </c>
      <c r="E55" s="43">
        <v>0</v>
      </c>
    </row>
    <row r="56" spans="1:5" x14ac:dyDescent="0.2">
      <c r="A56" s="42">
        <v>45</v>
      </c>
      <c r="B56" s="43">
        <v>11.47</v>
      </c>
      <c r="C56" s="43">
        <v>2.2200000000000002</v>
      </c>
      <c r="D56" s="43">
        <v>0</v>
      </c>
      <c r="E56" s="43">
        <v>0</v>
      </c>
    </row>
    <row r="57" spans="1:5" x14ac:dyDescent="0.2">
      <c r="A57" s="42">
        <v>46</v>
      </c>
      <c r="B57" s="43">
        <v>11.67</v>
      </c>
      <c r="C57" s="43">
        <v>2.25</v>
      </c>
      <c r="D57" s="43">
        <v>0</v>
      </c>
      <c r="E57" s="43">
        <v>0</v>
      </c>
    </row>
    <row r="58" spans="1:5" x14ac:dyDescent="0.2">
      <c r="A58" s="42">
        <v>47</v>
      </c>
      <c r="B58" s="43">
        <v>11.87</v>
      </c>
      <c r="C58" s="43">
        <v>2.29</v>
      </c>
      <c r="D58" s="43">
        <v>0</v>
      </c>
      <c r="E58" s="43">
        <v>0</v>
      </c>
    </row>
    <row r="59" spans="1:5" x14ac:dyDescent="0.2">
      <c r="A59" s="42">
        <v>48</v>
      </c>
      <c r="B59" s="43">
        <v>12.08</v>
      </c>
      <c r="C59" s="43">
        <v>2.29</v>
      </c>
      <c r="D59" s="43">
        <v>0</v>
      </c>
      <c r="E59" s="43">
        <v>0</v>
      </c>
    </row>
    <row r="60" spans="1:5" x14ac:dyDescent="0.2">
      <c r="A60" s="42">
        <v>49</v>
      </c>
      <c r="B60" s="43">
        <v>12.28</v>
      </c>
      <c r="C60" s="43">
        <v>2.3199999999999998</v>
      </c>
      <c r="D60" s="43">
        <v>0</v>
      </c>
      <c r="E60" s="43">
        <v>0</v>
      </c>
    </row>
    <row r="61" spans="1:5" x14ac:dyDescent="0.2">
      <c r="A61" s="42">
        <v>50</v>
      </c>
      <c r="B61" s="43">
        <v>12.49</v>
      </c>
      <c r="C61" s="43">
        <v>2.35</v>
      </c>
      <c r="D61" s="43">
        <v>0</v>
      </c>
      <c r="E61" s="43">
        <v>0</v>
      </c>
    </row>
    <row r="62" spans="1:5" x14ac:dyDescent="0.2">
      <c r="A62" s="42">
        <v>51</v>
      </c>
      <c r="B62" s="43">
        <v>12.7</v>
      </c>
      <c r="C62" s="43">
        <v>2.38</v>
      </c>
      <c r="D62" s="43">
        <v>0</v>
      </c>
      <c r="E62" s="43">
        <v>0</v>
      </c>
    </row>
    <row r="63" spans="1:5" x14ac:dyDescent="0.2">
      <c r="A63" s="42">
        <v>52</v>
      </c>
      <c r="B63" s="43">
        <v>12.92</v>
      </c>
      <c r="C63" s="43">
        <v>2.38</v>
      </c>
      <c r="D63" s="43">
        <v>0</v>
      </c>
      <c r="E63" s="43">
        <v>0</v>
      </c>
    </row>
    <row r="64" spans="1:5" x14ac:dyDescent="0.2">
      <c r="A64" s="42">
        <v>53</v>
      </c>
      <c r="B64" s="43">
        <v>13.14</v>
      </c>
      <c r="C64" s="43">
        <v>2.38</v>
      </c>
      <c r="D64" s="43">
        <v>0</v>
      </c>
      <c r="E64" s="43">
        <v>0</v>
      </c>
    </row>
    <row r="65" spans="1:5" x14ac:dyDescent="0.2">
      <c r="A65" s="42">
        <v>54</v>
      </c>
      <c r="B65" s="43">
        <v>13.35</v>
      </c>
      <c r="C65" s="43">
        <v>2.42</v>
      </c>
      <c r="D65" s="43">
        <v>0</v>
      </c>
      <c r="E65" s="43">
        <v>0</v>
      </c>
    </row>
    <row r="66" spans="1:5" x14ac:dyDescent="0.2">
      <c r="A66" s="42">
        <v>55</v>
      </c>
      <c r="B66" s="43">
        <v>13.58</v>
      </c>
      <c r="C66" s="43">
        <v>2.42</v>
      </c>
      <c r="D66" s="43">
        <v>0</v>
      </c>
      <c r="E66" s="43">
        <v>0</v>
      </c>
    </row>
    <row r="67" spans="1:5" x14ac:dyDescent="0.2">
      <c r="A67" s="42">
        <v>56</v>
      </c>
      <c r="B67" s="43">
        <v>13.8</v>
      </c>
      <c r="C67" s="43">
        <v>2.4500000000000002</v>
      </c>
      <c r="D67" s="43">
        <v>0</v>
      </c>
      <c r="E67" s="43">
        <v>0</v>
      </c>
    </row>
    <row r="68" spans="1:5" x14ac:dyDescent="0.2">
      <c r="A68" s="42">
        <v>57</v>
      </c>
      <c r="B68" s="43">
        <v>14.04</v>
      </c>
      <c r="C68" s="43">
        <v>2.42</v>
      </c>
      <c r="D68" s="43">
        <v>0</v>
      </c>
      <c r="E68" s="43">
        <v>0</v>
      </c>
    </row>
    <row r="69" spans="1:5" x14ac:dyDescent="0.2">
      <c r="A69" s="42">
        <v>58</v>
      </c>
      <c r="B69" s="43">
        <v>14.28</v>
      </c>
      <c r="C69" s="43">
        <v>2.4500000000000002</v>
      </c>
      <c r="D69" s="43">
        <v>0</v>
      </c>
      <c r="E69" s="43">
        <v>0</v>
      </c>
    </row>
    <row r="70" spans="1:5" x14ac:dyDescent="0.2">
      <c r="A70" s="42">
        <v>59</v>
      </c>
      <c r="B70" s="43">
        <v>14.53</v>
      </c>
      <c r="C70" s="43">
        <v>2.4500000000000002</v>
      </c>
      <c r="D70" s="43">
        <v>0</v>
      </c>
      <c r="E70" s="43">
        <v>0</v>
      </c>
    </row>
    <row r="71" spans="1:5" x14ac:dyDescent="0.2">
      <c r="A71" s="42">
        <v>60</v>
      </c>
      <c r="B71" s="43">
        <v>14.8</v>
      </c>
      <c r="C71" s="43">
        <v>2.42</v>
      </c>
      <c r="D71" s="43">
        <v>0</v>
      </c>
      <c r="E71" s="43">
        <v>0</v>
      </c>
    </row>
    <row r="72" spans="1:5" x14ac:dyDescent="0.2">
      <c r="A72" s="42">
        <v>61</v>
      </c>
      <c r="B72" s="43">
        <v>15.08</v>
      </c>
      <c r="C72" s="43">
        <v>2.42</v>
      </c>
      <c r="D72" s="43">
        <v>0</v>
      </c>
      <c r="E72" s="43">
        <v>0</v>
      </c>
    </row>
    <row r="73" spans="1:5" x14ac:dyDescent="0.2">
      <c r="A73" s="42">
        <v>62</v>
      </c>
      <c r="B73" s="43">
        <v>15.38</v>
      </c>
      <c r="C73" s="43">
        <v>2.38</v>
      </c>
      <c r="D73" s="43">
        <v>0</v>
      </c>
      <c r="E73" s="43">
        <v>0</v>
      </c>
    </row>
    <row r="74" spans="1:5" x14ac:dyDescent="0.2">
      <c r="A74" s="42">
        <v>63</v>
      </c>
      <c r="B74" s="43">
        <v>15.71</v>
      </c>
      <c r="C74" s="43">
        <v>2.35</v>
      </c>
      <c r="D74" s="43">
        <v>0</v>
      </c>
      <c r="E74" s="43">
        <v>0</v>
      </c>
    </row>
    <row r="75" spans="1:5" x14ac:dyDescent="0.2">
      <c r="A75" s="42">
        <v>64</v>
      </c>
      <c r="B75" s="43">
        <v>16.05</v>
      </c>
      <c r="C75" s="43">
        <v>2.35</v>
      </c>
      <c r="D75" s="43">
        <v>0</v>
      </c>
      <c r="E75" s="43">
        <v>0</v>
      </c>
    </row>
    <row r="76" spans="1:5" x14ac:dyDescent="0.2">
      <c r="A76" s="42">
        <v>65</v>
      </c>
      <c r="B76" s="43">
        <v>16.43</v>
      </c>
      <c r="C76" s="43">
        <v>2.3199999999999998</v>
      </c>
      <c r="D76" s="43">
        <v>0</v>
      </c>
      <c r="E76" s="43">
        <v>0</v>
      </c>
    </row>
    <row r="77" spans="1:5" x14ac:dyDescent="0.2">
      <c r="A77" s="42">
        <v>66</v>
      </c>
      <c r="B77" s="43">
        <v>16.850000000000001</v>
      </c>
      <c r="C77" s="43">
        <v>2.29</v>
      </c>
      <c r="D77" s="43">
        <v>0</v>
      </c>
      <c r="E77" s="43">
        <v>0</v>
      </c>
    </row>
    <row r="78" spans="1:5" x14ac:dyDescent="0.2">
      <c r="A78" s="42">
        <v>67</v>
      </c>
      <c r="B78" s="43">
        <v>16.32</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f6XYrC3UJVTk1mXmomA1PONBpkcRQ0LEAyck7XfmM4H3cs9Ay4Ps75vyMMz+B1wouHvLhgh/g/leY4H1ruKBiA==" saltValue="QGBBQe8jlSRHBr7TRwT5iw==" spinCount="100000" sheet="1" objects="1" scenarios="1"/>
  <conditionalFormatting sqref="A6:A21">
    <cfRule type="expression" dxfId="479" priority="13" stopIfTrue="1">
      <formula>MOD(ROW(),2)=0</formula>
    </cfRule>
    <cfRule type="expression" dxfId="478" priority="14" stopIfTrue="1">
      <formula>MOD(ROW(),2)&lt;&gt;0</formula>
    </cfRule>
  </conditionalFormatting>
  <conditionalFormatting sqref="A26:A85">
    <cfRule type="expression" dxfId="477" priority="9" stopIfTrue="1">
      <formula>MOD(ROW(),2)=0</formula>
    </cfRule>
    <cfRule type="expression" dxfId="476" priority="10" stopIfTrue="1">
      <formula>MOD(ROW(),2)&lt;&gt;0</formula>
    </cfRule>
  </conditionalFormatting>
  <conditionalFormatting sqref="B6:E21">
    <cfRule type="expression" dxfId="475" priority="15" stopIfTrue="1">
      <formula>MOD(ROW(),2)=0</formula>
    </cfRule>
    <cfRule type="expression" dxfId="474" priority="16" stopIfTrue="1">
      <formula>MOD(ROW(),2)&lt;&gt;0</formula>
    </cfRule>
  </conditionalFormatting>
  <conditionalFormatting sqref="B26:E85">
    <cfRule type="expression" dxfId="473" priority="11" stopIfTrue="1">
      <formula>MOD(ROW(),2)=0</formula>
    </cfRule>
    <cfRule type="expression" dxfId="472" priority="1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A6" sqref="A6"/>
    </sheetView>
  </sheetViews>
  <sheetFormatPr defaultColWidth="9.140625" defaultRowHeight="15" x14ac:dyDescent="0.2"/>
  <cols>
    <col min="1" max="1" width="16.5703125" style="12" customWidth="1"/>
    <col min="2" max="2" width="120.5703125" style="1" customWidth="1"/>
    <col min="3" max="16384" width="9.140625" style="1"/>
  </cols>
  <sheetData>
    <row r="1" spans="1:2" ht="20.25" x14ac:dyDescent="0.3">
      <c r="A1" s="11" t="s">
        <v>0</v>
      </c>
    </row>
    <row r="2" spans="1:2" ht="15.75" x14ac:dyDescent="0.25">
      <c r="A2" s="13" t="s">
        <v>1</v>
      </c>
      <c r="B2" s="3" t="str">
        <f>wb_title</f>
        <v>LGPS_S - Consolidated Factor Spreadsheet</v>
      </c>
    </row>
    <row r="3" spans="1:2" ht="15.75" x14ac:dyDescent="0.25">
      <c r="A3" s="13" t="s">
        <v>2</v>
      </c>
      <c r="B3" s="3" t="s">
        <v>7</v>
      </c>
    </row>
    <row r="6" spans="1:2" ht="15.75" x14ac:dyDescent="0.25">
      <c r="A6" s="17" t="str">
        <f>"Purpose of the " &amp; client_name &amp; " Consolidated Factor Spreadsheet"</f>
        <v>Purpose of the SPPA Consolidated Factor Spreadsheet</v>
      </c>
      <c r="B6" s="7"/>
    </row>
    <row r="7" spans="1:2" x14ac:dyDescent="0.2">
      <c r="A7" s="18"/>
      <c r="B7" s="8"/>
    </row>
    <row r="8" spans="1:2" ht="120" x14ac:dyDescent="0.2">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SPPA ('Scottish Public Pensions Agency').  Its purpose is to set out in one place for convenience the actuarial factors provided by GAD to Scottish Public Pensions Agency from time to time in respect of Local Government Pension Scheme (Scotland)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Scottish Public Pensions Agency)].</v>
      </c>
    </row>
    <row r="9" spans="1:2" ht="30" x14ac:dyDescent="0.2">
      <c r="A9" s="18"/>
      <c r="B9" s="9" t="str">
        <f>"GAD has no liability for any changes made to this spreadsheet whilst being used by " &amp; client_abbr &amp; " or any other third party."</f>
        <v>GAD has no liability for any changes made to this spreadsheet whilst being used by Scottish Public Pensions Agency or any other third party.</v>
      </c>
    </row>
    <row r="10" spans="1:2" x14ac:dyDescent="0.2">
      <c r="A10" s="18"/>
      <c r="B10" s="9" t="s">
        <v>31</v>
      </c>
    </row>
    <row r="11" spans="1:2" x14ac:dyDescent="0.2">
      <c r="A11" s="19"/>
      <c r="B11" s="10" t="s">
        <v>32</v>
      </c>
    </row>
    <row r="13" spans="1:2" ht="15.75" x14ac:dyDescent="0.25">
      <c r="A13" s="26"/>
      <c r="B13" s="27"/>
    </row>
    <row r="14" spans="1:2" x14ac:dyDescent="0.2">
      <c r="A14" s="28"/>
      <c r="B14" s="27"/>
    </row>
    <row r="15" spans="1:2" x14ac:dyDescent="0.2">
      <c r="A15" s="28"/>
      <c r="B15" s="29"/>
    </row>
    <row r="16" spans="1:2" x14ac:dyDescent="0.2">
      <c r="A16" s="28"/>
      <c r="B16" s="29"/>
    </row>
  </sheetData>
  <sheetProtection algorithmName="SHA-512" hashValue="jAQ59EnI+Avc115uueKkElRyD4HagQZYybzIKaYzCFYKws+jY5jHuOJaSqZjSsUwFf35b0JCeA5EV+flWhxYnw==" saltValue="RazW248jtoQkyHtnwo5bu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915A1-7C15-4EA4-84EA-2810F02EE413}">
  <sheetPr codeName="Sheet22"/>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x-215</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209</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215</v>
      </c>
      <c r="C14" s="46"/>
      <c r="D14" s="46"/>
      <c r="E14" s="46"/>
    </row>
    <row r="15" spans="1:5" x14ac:dyDescent="0.2">
      <c r="A15" s="40" t="s">
        <v>384</v>
      </c>
      <c r="B15" s="46" t="s">
        <v>210</v>
      </c>
      <c r="C15" s="46"/>
      <c r="D15" s="46"/>
      <c r="E15" s="46"/>
    </row>
    <row r="16" spans="1:5" x14ac:dyDescent="0.2">
      <c r="A16" s="40" t="s">
        <v>160</v>
      </c>
      <c r="B16" s="46" t="s">
        <v>211</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6.63</v>
      </c>
      <c r="C27" s="43">
        <v>1.31</v>
      </c>
      <c r="D27" s="43">
        <v>0</v>
      </c>
      <c r="E27" s="43">
        <v>0</v>
      </c>
    </row>
    <row r="28" spans="1:5" x14ac:dyDescent="0.2">
      <c r="A28" s="42">
        <v>17</v>
      </c>
      <c r="B28" s="43">
        <v>6.75</v>
      </c>
      <c r="C28" s="43">
        <v>1.34</v>
      </c>
      <c r="D28" s="43">
        <v>0</v>
      </c>
      <c r="E28" s="43">
        <v>0</v>
      </c>
    </row>
    <row r="29" spans="1:5" x14ac:dyDescent="0.2">
      <c r="A29" s="42">
        <v>18</v>
      </c>
      <c r="B29" s="43">
        <v>6.87</v>
      </c>
      <c r="C29" s="43">
        <v>1.4</v>
      </c>
      <c r="D29" s="43">
        <v>0</v>
      </c>
      <c r="E29" s="43">
        <v>0</v>
      </c>
    </row>
    <row r="30" spans="1:5" x14ac:dyDescent="0.2">
      <c r="A30" s="42">
        <v>19</v>
      </c>
      <c r="B30" s="43">
        <v>6.99</v>
      </c>
      <c r="C30" s="43">
        <v>1.5</v>
      </c>
      <c r="D30" s="43">
        <v>0</v>
      </c>
      <c r="E30" s="43">
        <v>0</v>
      </c>
    </row>
    <row r="31" spans="1:5" x14ac:dyDescent="0.2">
      <c r="A31" s="42">
        <v>20</v>
      </c>
      <c r="B31" s="43">
        <v>7.12</v>
      </c>
      <c r="C31" s="43">
        <v>1.5</v>
      </c>
      <c r="D31" s="43">
        <v>0</v>
      </c>
      <c r="E31" s="43">
        <v>0</v>
      </c>
    </row>
    <row r="32" spans="1:5" x14ac:dyDescent="0.2">
      <c r="A32" s="42">
        <v>21</v>
      </c>
      <c r="B32" s="43">
        <v>7.25</v>
      </c>
      <c r="C32" s="43">
        <v>1.53</v>
      </c>
      <c r="D32" s="43">
        <v>0</v>
      </c>
      <c r="E32" s="43">
        <v>0</v>
      </c>
    </row>
    <row r="33" spans="1:5" x14ac:dyDescent="0.2">
      <c r="A33" s="42">
        <v>22</v>
      </c>
      <c r="B33" s="43">
        <v>7.38</v>
      </c>
      <c r="C33" s="43">
        <v>1.53</v>
      </c>
      <c r="D33" s="43">
        <v>0</v>
      </c>
      <c r="E33" s="43">
        <v>0</v>
      </c>
    </row>
    <row r="34" spans="1:5" x14ac:dyDescent="0.2">
      <c r="A34" s="42">
        <v>23</v>
      </c>
      <c r="B34" s="43">
        <v>7.51</v>
      </c>
      <c r="C34" s="43">
        <v>1.57</v>
      </c>
      <c r="D34" s="43">
        <v>0</v>
      </c>
      <c r="E34" s="43">
        <v>0</v>
      </c>
    </row>
    <row r="35" spans="1:5" x14ac:dyDescent="0.2">
      <c r="A35" s="42">
        <v>24</v>
      </c>
      <c r="B35" s="43">
        <v>7.64</v>
      </c>
      <c r="C35" s="43">
        <v>1.6</v>
      </c>
      <c r="D35" s="43">
        <v>0</v>
      </c>
      <c r="E35" s="43">
        <v>0</v>
      </c>
    </row>
    <row r="36" spans="1:5" x14ac:dyDescent="0.2">
      <c r="A36" s="42">
        <v>25</v>
      </c>
      <c r="B36" s="43">
        <v>7.77</v>
      </c>
      <c r="C36" s="43">
        <v>1.67</v>
      </c>
      <c r="D36" s="43">
        <v>0</v>
      </c>
      <c r="E36" s="43">
        <v>0</v>
      </c>
    </row>
    <row r="37" spans="1:5" x14ac:dyDescent="0.2">
      <c r="A37" s="42">
        <v>26</v>
      </c>
      <c r="B37" s="43">
        <v>7.91</v>
      </c>
      <c r="C37" s="43">
        <v>1.67</v>
      </c>
      <c r="D37" s="43">
        <v>0</v>
      </c>
      <c r="E37" s="43">
        <v>0</v>
      </c>
    </row>
    <row r="38" spans="1:5" x14ac:dyDescent="0.2">
      <c r="A38" s="42">
        <v>27</v>
      </c>
      <c r="B38" s="43">
        <v>8.0500000000000007</v>
      </c>
      <c r="C38" s="43">
        <v>1.7</v>
      </c>
      <c r="D38" s="43">
        <v>0</v>
      </c>
      <c r="E38" s="43">
        <v>0</v>
      </c>
    </row>
    <row r="39" spans="1:5" x14ac:dyDescent="0.2">
      <c r="A39" s="42">
        <v>28</v>
      </c>
      <c r="B39" s="43">
        <v>8.19</v>
      </c>
      <c r="C39" s="43">
        <v>1.73</v>
      </c>
      <c r="D39" s="43">
        <v>0</v>
      </c>
      <c r="E39" s="43">
        <v>0</v>
      </c>
    </row>
    <row r="40" spans="1:5" x14ac:dyDescent="0.2">
      <c r="A40" s="42">
        <v>29</v>
      </c>
      <c r="B40" s="43">
        <v>8.33</v>
      </c>
      <c r="C40" s="43">
        <v>1.76</v>
      </c>
      <c r="D40" s="43">
        <v>0</v>
      </c>
      <c r="E40" s="43">
        <v>0</v>
      </c>
    </row>
    <row r="41" spans="1:5" x14ac:dyDescent="0.2">
      <c r="A41" s="42">
        <v>30</v>
      </c>
      <c r="B41" s="43">
        <v>8.48</v>
      </c>
      <c r="C41" s="43">
        <v>1.8</v>
      </c>
      <c r="D41" s="43">
        <v>0</v>
      </c>
      <c r="E41" s="43">
        <v>0</v>
      </c>
    </row>
    <row r="42" spans="1:5" x14ac:dyDescent="0.2">
      <c r="A42" s="42">
        <v>31</v>
      </c>
      <c r="B42" s="43">
        <v>8.6300000000000008</v>
      </c>
      <c r="C42" s="43">
        <v>1.8</v>
      </c>
      <c r="D42" s="43">
        <v>0</v>
      </c>
      <c r="E42" s="43">
        <v>0</v>
      </c>
    </row>
    <row r="43" spans="1:5" x14ac:dyDescent="0.2">
      <c r="A43" s="42">
        <v>32</v>
      </c>
      <c r="B43" s="43">
        <v>8.77</v>
      </c>
      <c r="C43" s="43">
        <v>1.86</v>
      </c>
      <c r="D43" s="43">
        <v>0</v>
      </c>
      <c r="E43" s="43">
        <v>0</v>
      </c>
    </row>
    <row r="44" spans="1:5" x14ac:dyDescent="0.2">
      <c r="A44" s="42">
        <v>33</v>
      </c>
      <c r="B44" s="43">
        <v>8.93</v>
      </c>
      <c r="C44" s="43">
        <v>1.86</v>
      </c>
      <c r="D44" s="43">
        <v>0</v>
      </c>
      <c r="E44" s="43">
        <v>0</v>
      </c>
    </row>
    <row r="45" spans="1:5" x14ac:dyDescent="0.2">
      <c r="A45" s="42">
        <v>34</v>
      </c>
      <c r="B45" s="43">
        <v>9.08</v>
      </c>
      <c r="C45" s="43">
        <v>1.93</v>
      </c>
      <c r="D45" s="43">
        <v>0</v>
      </c>
      <c r="E45" s="43">
        <v>0</v>
      </c>
    </row>
    <row r="46" spans="1:5" x14ac:dyDescent="0.2">
      <c r="A46" s="42">
        <v>35</v>
      </c>
      <c r="B46" s="43">
        <v>9.24</v>
      </c>
      <c r="C46" s="43">
        <v>1.93</v>
      </c>
      <c r="D46" s="43">
        <v>0</v>
      </c>
      <c r="E46" s="43">
        <v>0</v>
      </c>
    </row>
    <row r="47" spans="1:5" x14ac:dyDescent="0.2">
      <c r="A47" s="42">
        <v>36</v>
      </c>
      <c r="B47" s="43">
        <v>9.39</v>
      </c>
      <c r="C47" s="43">
        <v>1.99</v>
      </c>
      <c r="D47" s="43">
        <v>0</v>
      </c>
      <c r="E47" s="43">
        <v>0</v>
      </c>
    </row>
    <row r="48" spans="1:5" x14ac:dyDescent="0.2">
      <c r="A48" s="42">
        <v>37</v>
      </c>
      <c r="B48" s="43">
        <v>9.5500000000000007</v>
      </c>
      <c r="C48" s="43">
        <v>2.02</v>
      </c>
      <c r="D48" s="43">
        <v>0</v>
      </c>
      <c r="E48" s="43">
        <v>0</v>
      </c>
    </row>
    <row r="49" spans="1:5" x14ac:dyDescent="0.2">
      <c r="A49" s="42">
        <v>38</v>
      </c>
      <c r="B49" s="43">
        <v>9.7200000000000006</v>
      </c>
      <c r="C49" s="43">
        <v>2.02</v>
      </c>
      <c r="D49" s="43">
        <v>0</v>
      </c>
      <c r="E49" s="43">
        <v>0</v>
      </c>
    </row>
    <row r="50" spans="1:5" x14ac:dyDescent="0.2">
      <c r="A50" s="42">
        <v>39</v>
      </c>
      <c r="B50" s="43">
        <v>9.8800000000000008</v>
      </c>
      <c r="C50" s="43">
        <v>2.09</v>
      </c>
      <c r="D50" s="43">
        <v>0</v>
      </c>
      <c r="E50" s="43">
        <v>0</v>
      </c>
    </row>
    <row r="51" spans="1:5" x14ac:dyDescent="0.2">
      <c r="A51" s="42">
        <v>40</v>
      </c>
      <c r="B51" s="43">
        <v>10.050000000000001</v>
      </c>
      <c r="C51" s="43">
        <v>2.12</v>
      </c>
      <c r="D51" s="43">
        <v>0</v>
      </c>
      <c r="E51" s="43">
        <v>0</v>
      </c>
    </row>
    <row r="52" spans="1:5" x14ac:dyDescent="0.2">
      <c r="A52" s="42">
        <v>41</v>
      </c>
      <c r="B52" s="43">
        <v>10.23</v>
      </c>
      <c r="C52" s="43">
        <v>2.12</v>
      </c>
      <c r="D52" s="43">
        <v>0</v>
      </c>
      <c r="E52" s="43">
        <v>0</v>
      </c>
    </row>
    <row r="53" spans="1:5" x14ac:dyDescent="0.2">
      <c r="A53" s="42">
        <v>42</v>
      </c>
      <c r="B53" s="43">
        <v>10.4</v>
      </c>
      <c r="C53" s="43">
        <v>2.19</v>
      </c>
      <c r="D53" s="43">
        <v>0</v>
      </c>
      <c r="E53" s="43">
        <v>0</v>
      </c>
    </row>
    <row r="54" spans="1:5" x14ac:dyDescent="0.2">
      <c r="A54" s="42">
        <v>43</v>
      </c>
      <c r="B54" s="43">
        <v>10.58</v>
      </c>
      <c r="C54" s="43">
        <v>2.19</v>
      </c>
      <c r="D54" s="43">
        <v>0</v>
      </c>
      <c r="E54" s="43">
        <v>0</v>
      </c>
    </row>
    <row r="55" spans="1:5" x14ac:dyDescent="0.2">
      <c r="A55" s="42">
        <v>44</v>
      </c>
      <c r="B55" s="43">
        <v>10.76</v>
      </c>
      <c r="C55" s="43">
        <v>2.2200000000000002</v>
      </c>
      <c r="D55" s="43">
        <v>0</v>
      </c>
      <c r="E55" s="43">
        <v>0</v>
      </c>
    </row>
    <row r="56" spans="1:5" x14ac:dyDescent="0.2">
      <c r="A56" s="42">
        <v>45</v>
      </c>
      <c r="B56" s="43">
        <v>10.95</v>
      </c>
      <c r="C56" s="43">
        <v>2.25</v>
      </c>
      <c r="D56" s="43">
        <v>0</v>
      </c>
      <c r="E56" s="43">
        <v>0</v>
      </c>
    </row>
    <row r="57" spans="1:5" x14ac:dyDescent="0.2">
      <c r="A57" s="42">
        <v>46</v>
      </c>
      <c r="B57" s="43">
        <v>11.14</v>
      </c>
      <c r="C57" s="43">
        <v>2.25</v>
      </c>
      <c r="D57" s="43">
        <v>0</v>
      </c>
      <c r="E57" s="43">
        <v>0</v>
      </c>
    </row>
    <row r="58" spans="1:5" x14ac:dyDescent="0.2">
      <c r="A58" s="42">
        <v>47</v>
      </c>
      <c r="B58" s="43">
        <v>11.33</v>
      </c>
      <c r="C58" s="43">
        <v>2.29</v>
      </c>
      <c r="D58" s="43">
        <v>0</v>
      </c>
      <c r="E58" s="43">
        <v>0</v>
      </c>
    </row>
    <row r="59" spans="1:5" x14ac:dyDescent="0.2">
      <c r="A59" s="42">
        <v>48</v>
      </c>
      <c r="B59" s="43">
        <v>11.52</v>
      </c>
      <c r="C59" s="43">
        <v>2.3199999999999998</v>
      </c>
      <c r="D59" s="43">
        <v>0</v>
      </c>
      <c r="E59" s="43">
        <v>0</v>
      </c>
    </row>
    <row r="60" spans="1:5" x14ac:dyDescent="0.2">
      <c r="A60" s="42">
        <v>49</v>
      </c>
      <c r="B60" s="43">
        <v>11.71</v>
      </c>
      <c r="C60" s="43">
        <v>2.35</v>
      </c>
      <c r="D60" s="43">
        <v>0</v>
      </c>
      <c r="E60" s="43">
        <v>0</v>
      </c>
    </row>
    <row r="61" spans="1:5" x14ac:dyDescent="0.2">
      <c r="A61" s="42">
        <v>50</v>
      </c>
      <c r="B61" s="43">
        <v>11.91</v>
      </c>
      <c r="C61" s="43">
        <v>2.38</v>
      </c>
      <c r="D61" s="43">
        <v>0</v>
      </c>
      <c r="E61" s="43">
        <v>0</v>
      </c>
    </row>
    <row r="62" spans="1:5" x14ac:dyDescent="0.2">
      <c r="A62" s="42">
        <v>51</v>
      </c>
      <c r="B62" s="43">
        <v>12.11</v>
      </c>
      <c r="C62" s="43">
        <v>2.38</v>
      </c>
      <c r="D62" s="43">
        <v>0</v>
      </c>
      <c r="E62" s="43">
        <v>0</v>
      </c>
    </row>
    <row r="63" spans="1:5" x14ac:dyDescent="0.2">
      <c r="A63" s="42">
        <v>52</v>
      </c>
      <c r="B63" s="43">
        <v>12.31</v>
      </c>
      <c r="C63" s="43">
        <v>2.42</v>
      </c>
      <c r="D63" s="43">
        <v>0</v>
      </c>
      <c r="E63" s="43">
        <v>0</v>
      </c>
    </row>
    <row r="64" spans="1:5" x14ac:dyDescent="0.2">
      <c r="A64" s="42">
        <v>53</v>
      </c>
      <c r="B64" s="43">
        <v>12.51</v>
      </c>
      <c r="C64" s="43">
        <v>2.42</v>
      </c>
      <c r="D64" s="43">
        <v>0</v>
      </c>
      <c r="E64" s="43">
        <v>0</v>
      </c>
    </row>
    <row r="65" spans="1:5" x14ac:dyDescent="0.2">
      <c r="A65" s="42">
        <v>54</v>
      </c>
      <c r="B65" s="43">
        <v>12.72</v>
      </c>
      <c r="C65" s="43">
        <v>2.42</v>
      </c>
      <c r="D65" s="43">
        <v>0</v>
      </c>
      <c r="E65" s="43">
        <v>0</v>
      </c>
    </row>
    <row r="66" spans="1:5" x14ac:dyDescent="0.2">
      <c r="A66" s="42">
        <v>55</v>
      </c>
      <c r="B66" s="43">
        <v>12.92</v>
      </c>
      <c r="C66" s="43">
        <v>2.4500000000000002</v>
      </c>
      <c r="D66" s="43">
        <v>0</v>
      </c>
      <c r="E66" s="43">
        <v>0</v>
      </c>
    </row>
    <row r="67" spans="1:5" x14ac:dyDescent="0.2">
      <c r="A67" s="42">
        <v>56</v>
      </c>
      <c r="B67" s="43">
        <v>13.13</v>
      </c>
      <c r="C67" s="43">
        <v>2.4500000000000002</v>
      </c>
      <c r="D67" s="43">
        <v>0</v>
      </c>
      <c r="E67" s="43">
        <v>0</v>
      </c>
    </row>
    <row r="68" spans="1:5" x14ac:dyDescent="0.2">
      <c r="A68" s="42">
        <v>57</v>
      </c>
      <c r="B68" s="43">
        <v>13.34</v>
      </c>
      <c r="C68" s="43">
        <v>2.48</v>
      </c>
      <c r="D68" s="43">
        <v>0</v>
      </c>
      <c r="E68" s="43">
        <v>0</v>
      </c>
    </row>
    <row r="69" spans="1:5" x14ac:dyDescent="0.2">
      <c r="A69" s="42">
        <v>58</v>
      </c>
      <c r="B69" s="43">
        <v>13.57</v>
      </c>
      <c r="C69" s="43">
        <v>2.4500000000000002</v>
      </c>
      <c r="D69" s="43">
        <v>0</v>
      </c>
      <c r="E69" s="43">
        <v>0</v>
      </c>
    </row>
    <row r="70" spans="1:5" x14ac:dyDescent="0.2">
      <c r="A70" s="42">
        <v>59</v>
      </c>
      <c r="B70" s="43">
        <v>13.8</v>
      </c>
      <c r="C70" s="43">
        <v>2.4500000000000002</v>
      </c>
      <c r="D70" s="43">
        <v>0</v>
      </c>
      <c r="E70" s="43">
        <v>0</v>
      </c>
    </row>
    <row r="71" spans="1:5" x14ac:dyDescent="0.2">
      <c r="A71" s="42">
        <v>60</v>
      </c>
      <c r="B71" s="43">
        <v>14.04</v>
      </c>
      <c r="C71" s="43">
        <v>2.4500000000000002</v>
      </c>
      <c r="D71" s="43">
        <v>0</v>
      </c>
      <c r="E71" s="43">
        <v>0</v>
      </c>
    </row>
    <row r="72" spans="1:5" x14ac:dyDescent="0.2">
      <c r="A72" s="42">
        <v>61</v>
      </c>
      <c r="B72" s="43">
        <v>14.29</v>
      </c>
      <c r="C72" s="43">
        <v>2.4500000000000002</v>
      </c>
      <c r="D72" s="43">
        <v>0</v>
      </c>
      <c r="E72" s="43">
        <v>0</v>
      </c>
    </row>
    <row r="73" spans="1:5" x14ac:dyDescent="0.2">
      <c r="A73" s="42">
        <v>62</v>
      </c>
      <c r="B73" s="43">
        <v>14.57</v>
      </c>
      <c r="C73" s="43">
        <v>2.42</v>
      </c>
      <c r="D73" s="43">
        <v>0</v>
      </c>
      <c r="E73" s="43">
        <v>0</v>
      </c>
    </row>
    <row r="74" spans="1:5" x14ac:dyDescent="0.2">
      <c r="A74" s="42">
        <v>63</v>
      </c>
      <c r="B74" s="43">
        <v>14.86</v>
      </c>
      <c r="C74" s="43">
        <v>2.42</v>
      </c>
      <c r="D74" s="43">
        <v>0</v>
      </c>
      <c r="E74" s="43">
        <v>0</v>
      </c>
    </row>
    <row r="75" spans="1:5" x14ac:dyDescent="0.2">
      <c r="A75" s="42">
        <v>64</v>
      </c>
      <c r="B75" s="43">
        <v>15.18</v>
      </c>
      <c r="C75" s="43">
        <v>2.38</v>
      </c>
      <c r="D75" s="43">
        <v>0</v>
      </c>
      <c r="E75" s="43">
        <v>0</v>
      </c>
    </row>
    <row r="76" spans="1:5" x14ac:dyDescent="0.2">
      <c r="A76" s="42">
        <v>65</v>
      </c>
      <c r="B76" s="43">
        <v>15.52</v>
      </c>
      <c r="C76" s="43">
        <v>2.35</v>
      </c>
      <c r="D76" s="43">
        <v>0</v>
      </c>
      <c r="E76" s="43">
        <v>0</v>
      </c>
    </row>
    <row r="77" spans="1:5" x14ac:dyDescent="0.2">
      <c r="A77" s="42">
        <v>66</v>
      </c>
      <c r="B77" s="43">
        <v>15.9</v>
      </c>
      <c r="C77" s="43">
        <v>2.29</v>
      </c>
      <c r="D77" s="43">
        <v>0</v>
      </c>
      <c r="E77" s="43">
        <v>0</v>
      </c>
    </row>
    <row r="78" spans="1:5" x14ac:dyDescent="0.2">
      <c r="A78" s="42">
        <v>67</v>
      </c>
      <c r="B78" s="43">
        <v>16.309999999999999</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nWxV4I+x4lzJsmOG5PMtGlBUFh3ls3WTJBupSbShwg6FRbmwaGUauaZ58JuoabAcL+wQlsqsmA71lnP5d0Gi3w==" saltValue="mRJKLCAD7slGMtL1zy/OLA==" spinCount="100000" sheet="1" objects="1" scenarios="1"/>
  <conditionalFormatting sqref="A6:A21">
    <cfRule type="expression" dxfId="471" priority="13" stopIfTrue="1">
      <formula>MOD(ROW(),2)=0</formula>
    </cfRule>
    <cfRule type="expression" dxfId="470" priority="14" stopIfTrue="1">
      <formula>MOD(ROW(),2)&lt;&gt;0</formula>
    </cfRule>
  </conditionalFormatting>
  <conditionalFormatting sqref="A26:A85">
    <cfRule type="expression" dxfId="469" priority="9" stopIfTrue="1">
      <formula>MOD(ROW(),2)=0</formula>
    </cfRule>
    <cfRule type="expression" dxfId="468" priority="10" stopIfTrue="1">
      <formula>MOD(ROW(),2)&lt;&gt;0</formula>
    </cfRule>
  </conditionalFormatting>
  <conditionalFormatting sqref="B6:E21">
    <cfRule type="expression" dxfId="467" priority="15" stopIfTrue="1">
      <formula>MOD(ROW(),2)=0</formula>
    </cfRule>
    <cfRule type="expression" dxfId="466" priority="16" stopIfTrue="1">
      <formula>MOD(ROW(),2)&lt;&gt;0</formula>
    </cfRule>
  </conditionalFormatting>
  <conditionalFormatting sqref="B26:E85">
    <cfRule type="expression" dxfId="465" priority="11" stopIfTrue="1">
      <formula>MOD(ROW(),2)=0</formula>
    </cfRule>
    <cfRule type="expression" dxfId="464" priority="1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B66E9-F574-42AB-8157-1A076B8113BC}">
  <sheetPr codeName="Sheet23"/>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x-216</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209</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216</v>
      </c>
      <c r="C14" s="46"/>
      <c r="D14" s="46"/>
      <c r="E14" s="46"/>
    </row>
    <row r="15" spans="1:5" x14ac:dyDescent="0.2">
      <c r="A15" s="40" t="s">
        <v>384</v>
      </c>
      <c r="B15" s="46" t="s">
        <v>212</v>
      </c>
      <c r="C15" s="46"/>
      <c r="D15" s="46"/>
      <c r="E15" s="46"/>
    </row>
    <row r="16" spans="1:5" x14ac:dyDescent="0.2">
      <c r="A16" s="40" t="s">
        <v>160</v>
      </c>
      <c r="B16" s="46" t="s">
        <v>213</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16</v>
      </c>
      <c r="B27" s="43">
        <v>6.63</v>
      </c>
      <c r="C27" s="43">
        <v>1.31</v>
      </c>
      <c r="D27" s="43">
        <v>0</v>
      </c>
      <c r="E27" s="43">
        <v>0</v>
      </c>
    </row>
    <row r="28" spans="1:5" x14ac:dyDescent="0.2">
      <c r="A28" s="42">
        <v>17</v>
      </c>
      <c r="B28" s="43">
        <v>6.75</v>
      </c>
      <c r="C28" s="43">
        <v>1.34</v>
      </c>
      <c r="D28" s="43">
        <v>0</v>
      </c>
      <c r="E28" s="43">
        <v>0</v>
      </c>
    </row>
    <row r="29" spans="1:5" x14ac:dyDescent="0.2">
      <c r="A29" s="42">
        <v>18</v>
      </c>
      <c r="B29" s="43">
        <v>6.87</v>
      </c>
      <c r="C29" s="43">
        <v>1.4</v>
      </c>
      <c r="D29" s="43">
        <v>0</v>
      </c>
      <c r="E29" s="43">
        <v>0</v>
      </c>
    </row>
    <row r="30" spans="1:5" x14ac:dyDescent="0.2">
      <c r="A30" s="42">
        <v>19</v>
      </c>
      <c r="B30" s="43">
        <v>6.99</v>
      </c>
      <c r="C30" s="43">
        <v>1.5</v>
      </c>
      <c r="D30" s="43">
        <v>0</v>
      </c>
      <c r="E30" s="43">
        <v>0</v>
      </c>
    </row>
    <row r="31" spans="1:5" x14ac:dyDescent="0.2">
      <c r="A31" s="42">
        <v>20</v>
      </c>
      <c r="B31" s="43">
        <v>7.12</v>
      </c>
      <c r="C31" s="43">
        <v>1.5</v>
      </c>
      <c r="D31" s="43">
        <v>0</v>
      </c>
      <c r="E31" s="43">
        <v>0</v>
      </c>
    </row>
    <row r="32" spans="1:5" x14ac:dyDescent="0.2">
      <c r="A32" s="42">
        <v>21</v>
      </c>
      <c r="B32" s="43">
        <v>7.25</v>
      </c>
      <c r="C32" s="43">
        <v>1.53</v>
      </c>
      <c r="D32" s="43">
        <v>0</v>
      </c>
      <c r="E32" s="43">
        <v>0</v>
      </c>
    </row>
    <row r="33" spans="1:5" x14ac:dyDescent="0.2">
      <c r="A33" s="42">
        <v>22</v>
      </c>
      <c r="B33" s="43">
        <v>7.38</v>
      </c>
      <c r="C33" s="43">
        <v>1.53</v>
      </c>
      <c r="D33" s="43">
        <v>0</v>
      </c>
      <c r="E33" s="43">
        <v>0</v>
      </c>
    </row>
    <row r="34" spans="1:5" x14ac:dyDescent="0.2">
      <c r="A34" s="42">
        <v>23</v>
      </c>
      <c r="B34" s="43">
        <v>7.51</v>
      </c>
      <c r="C34" s="43">
        <v>1.57</v>
      </c>
      <c r="D34" s="43">
        <v>0</v>
      </c>
      <c r="E34" s="43">
        <v>0</v>
      </c>
    </row>
    <row r="35" spans="1:5" x14ac:dyDescent="0.2">
      <c r="A35" s="42">
        <v>24</v>
      </c>
      <c r="B35" s="43">
        <v>7.64</v>
      </c>
      <c r="C35" s="43">
        <v>1.6</v>
      </c>
      <c r="D35" s="43">
        <v>0</v>
      </c>
      <c r="E35" s="43">
        <v>0</v>
      </c>
    </row>
    <row r="36" spans="1:5" x14ac:dyDescent="0.2">
      <c r="A36" s="42">
        <v>25</v>
      </c>
      <c r="B36" s="43">
        <v>7.77</v>
      </c>
      <c r="C36" s="43">
        <v>1.67</v>
      </c>
      <c r="D36" s="43">
        <v>0</v>
      </c>
      <c r="E36" s="43">
        <v>0</v>
      </c>
    </row>
    <row r="37" spans="1:5" x14ac:dyDescent="0.2">
      <c r="A37" s="42">
        <v>26</v>
      </c>
      <c r="B37" s="43">
        <v>7.91</v>
      </c>
      <c r="C37" s="43">
        <v>1.67</v>
      </c>
      <c r="D37" s="43">
        <v>0</v>
      </c>
      <c r="E37" s="43">
        <v>0</v>
      </c>
    </row>
    <row r="38" spans="1:5" x14ac:dyDescent="0.2">
      <c r="A38" s="42">
        <v>27</v>
      </c>
      <c r="B38" s="43">
        <v>8.0500000000000007</v>
      </c>
      <c r="C38" s="43">
        <v>1.7</v>
      </c>
      <c r="D38" s="43">
        <v>0</v>
      </c>
      <c r="E38" s="43">
        <v>0</v>
      </c>
    </row>
    <row r="39" spans="1:5" x14ac:dyDescent="0.2">
      <c r="A39" s="42">
        <v>28</v>
      </c>
      <c r="B39" s="43">
        <v>8.19</v>
      </c>
      <c r="C39" s="43">
        <v>1.73</v>
      </c>
      <c r="D39" s="43">
        <v>0</v>
      </c>
      <c r="E39" s="43">
        <v>0</v>
      </c>
    </row>
    <row r="40" spans="1:5" x14ac:dyDescent="0.2">
      <c r="A40" s="42">
        <v>29</v>
      </c>
      <c r="B40" s="43">
        <v>8.33</v>
      </c>
      <c r="C40" s="43">
        <v>1.76</v>
      </c>
      <c r="D40" s="43">
        <v>0</v>
      </c>
      <c r="E40" s="43">
        <v>0</v>
      </c>
    </row>
    <row r="41" spans="1:5" x14ac:dyDescent="0.2">
      <c r="A41" s="42">
        <v>30</v>
      </c>
      <c r="B41" s="43">
        <v>8.48</v>
      </c>
      <c r="C41" s="43">
        <v>1.8</v>
      </c>
      <c r="D41" s="43">
        <v>0</v>
      </c>
      <c r="E41" s="43">
        <v>0</v>
      </c>
    </row>
    <row r="42" spans="1:5" x14ac:dyDescent="0.2">
      <c r="A42" s="42">
        <v>31</v>
      </c>
      <c r="B42" s="43">
        <v>8.6300000000000008</v>
      </c>
      <c r="C42" s="43">
        <v>1.8</v>
      </c>
      <c r="D42" s="43">
        <v>0</v>
      </c>
      <c r="E42" s="43">
        <v>0</v>
      </c>
    </row>
    <row r="43" spans="1:5" x14ac:dyDescent="0.2">
      <c r="A43" s="42">
        <v>32</v>
      </c>
      <c r="B43" s="43">
        <v>8.77</v>
      </c>
      <c r="C43" s="43">
        <v>1.86</v>
      </c>
      <c r="D43" s="43">
        <v>0</v>
      </c>
      <c r="E43" s="43">
        <v>0</v>
      </c>
    </row>
    <row r="44" spans="1:5" x14ac:dyDescent="0.2">
      <c r="A44" s="42">
        <v>33</v>
      </c>
      <c r="B44" s="43">
        <v>8.93</v>
      </c>
      <c r="C44" s="43">
        <v>1.86</v>
      </c>
      <c r="D44" s="43">
        <v>0</v>
      </c>
      <c r="E44" s="43">
        <v>0</v>
      </c>
    </row>
    <row r="45" spans="1:5" x14ac:dyDescent="0.2">
      <c r="A45" s="42">
        <v>34</v>
      </c>
      <c r="B45" s="43">
        <v>9.08</v>
      </c>
      <c r="C45" s="43">
        <v>1.93</v>
      </c>
      <c r="D45" s="43">
        <v>0</v>
      </c>
      <c r="E45" s="43">
        <v>0</v>
      </c>
    </row>
    <row r="46" spans="1:5" x14ac:dyDescent="0.2">
      <c r="A46" s="42">
        <v>35</v>
      </c>
      <c r="B46" s="43">
        <v>9.24</v>
      </c>
      <c r="C46" s="43">
        <v>1.93</v>
      </c>
      <c r="D46" s="43">
        <v>0</v>
      </c>
      <c r="E46" s="43">
        <v>0</v>
      </c>
    </row>
    <row r="47" spans="1:5" x14ac:dyDescent="0.2">
      <c r="A47" s="42">
        <v>36</v>
      </c>
      <c r="B47" s="43">
        <v>9.39</v>
      </c>
      <c r="C47" s="43">
        <v>1.99</v>
      </c>
      <c r="D47" s="43">
        <v>0</v>
      </c>
      <c r="E47" s="43">
        <v>0</v>
      </c>
    </row>
    <row r="48" spans="1:5" x14ac:dyDescent="0.2">
      <c r="A48" s="42">
        <v>37</v>
      </c>
      <c r="B48" s="43">
        <v>9.5500000000000007</v>
      </c>
      <c r="C48" s="43">
        <v>2.02</v>
      </c>
      <c r="D48" s="43">
        <v>0</v>
      </c>
      <c r="E48" s="43">
        <v>0</v>
      </c>
    </row>
    <row r="49" spans="1:5" x14ac:dyDescent="0.2">
      <c r="A49" s="42">
        <v>38</v>
      </c>
      <c r="B49" s="43">
        <v>9.7200000000000006</v>
      </c>
      <c r="C49" s="43">
        <v>2.02</v>
      </c>
      <c r="D49" s="43">
        <v>0</v>
      </c>
      <c r="E49" s="43">
        <v>0</v>
      </c>
    </row>
    <row r="50" spans="1:5" x14ac:dyDescent="0.2">
      <c r="A50" s="42">
        <v>39</v>
      </c>
      <c r="B50" s="43">
        <v>9.8800000000000008</v>
      </c>
      <c r="C50" s="43">
        <v>2.09</v>
      </c>
      <c r="D50" s="43">
        <v>0</v>
      </c>
      <c r="E50" s="43">
        <v>0</v>
      </c>
    </row>
    <row r="51" spans="1:5" x14ac:dyDescent="0.2">
      <c r="A51" s="42">
        <v>40</v>
      </c>
      <c r="B51" s="43">
        <v>10.050000000000001</v>
      </c>
      <c r="C51" s="43">
        <v>2.12</v>
      </c>
      <c r="D51" s="43">
        <v>0</v>
      </c>
      <c r="E51" s="43">
        <v>0</v>
      </c>
    </row>
    <row r="52" spans="1:5" x14ac:dyDescent="0.2">
      <c r="A52" s="42">
        <v>41</v>
      </c>
      <c r="B52" s="43">
        <v>10.23</v>
      </c>
      <c r="C52" s="43">
        <v>2.12</v>
      </c>
      <c r="D52" s="43">
        <v>0</v>
      </c>
      <c r="E52" s="43">
        <v>0</v>
      </c>
    </row>
    <row r="53" spans="1:5" x14ac:dyDescent="0.2">
      <c r="A53" s="42">
        <v>42</v>
      </c>
      <c r="B53" s="43">
        <v>10.4</v>
      </c>
      <c r="C53" s="43">
        <v>2.19</v>
      </c>
      <c r="D53" s="43">
        <v>0</v>
      </c>
      <c r="E53" s="43">
        <v>0</v>
      </c>
    </row>
    <row r="54" spans="1:5" x14ac:dyDescent="0.2">
      <c r="A54" s="42">
        <v>43</v>
      </c>
      <c r="B54" s="43">
        <v>10.58</v>
      </c>
      <c r="C54" s="43">
        <v>2.19</v>
      </c>
      <c r="D54" s="43">
        <v>0</v>
      </c>
      <c r="E54" s="43">
        <v>0</v>
      </c>
    </row>
    <row r="55" spans="1:5" x14ac:dyDescent="0.2">
      <c r="A55" s="42">
        <v>44</v>
      </c>
      <c r="B55" s="43">
        <v>10.76</v>
      </c>
      <c r="C55" s="43">
        <v>2.2200000000000002</v>
      </c>
      <c r="D55" s="43">
        <v>0</v>
      </c>
      <c r="E55" s="43">
        <v>0</v>
      </c>
    </row>
    <row r="56" spans="1:5" x14ac:dyDescent="0.2">
      <c r="A56" s="42">
        <v>45</v>
      </c>
      <c r="B56" s="43">
        <v>10.95</v>
      </c>
      <c r="C56" s="43">
        <v>2.25</v>
      </c>
      <c r="D56" s="43">
        <v>0</v>
      </c>
      <c r="E56" s="43">
        <v>0</v>
      </c>
    </row>
    <row r="57" spans="1:5" x14ac:dyDescent="0.2">
      <c r="A57" s="42">
        <v>46</v>
      </c>
      <c r="B57" s="43">
        <v>11.14</v>
      </c>
      <c r="C57" s="43">
        <v>2.25</v>
      </c>
      <c r="D57" s="43">
        <v>0</v>
      </c>
      <c r="E57" s="43">
        <v>0</v>
      </c>
    </row>
    <row r="58" spans="1:5" x14ac:dyDescent="0.2">
      <c r="A58" s="42">
        <v>47</v>
      </c>
      <c r="B58" s="43">
        <v>11.33</v>
      </c>
      <c r="C58" s="43">
        <v>2.29</v>
      </c>
      <c r="D58" s="43">
        <v>0</v>
      </c>
      <c r="E58" s="43">
        <v>0</v>
      </c>
    </row>
    <row r="59" spans="1:5" x14ac:dyDescent="0.2">
      <c r="A59" s="42">
        <v>48</v>
      </c>
      <c r="B59" s="43">
        <v>11.52</v>
      </c>
      <c r="C59" s="43">
        <v>2.3199999999999998</v>
      </c>
      <c r="D59" s="43">
        <v>0</v>
      </c>
      <c r="E59" s="43">
        <v>0</v>
      </c>
    </row>
    <row r="60" spans="1:5" x14ac:dyDescent="0.2">
      <c r="A60" s="42">
        <v>49</v>
      </c>
      <c r="B60" s="43">
        <v>11.71</v>
      </c>
      <c r="C60" s="43">
        <v>2.35</v>
      </c>
      <c r="D60" s="43">
        <v>0</v>
      </c>
      <c r="E60" s="43">
        <v>0</v>
      </c>
    </row>
    <row r="61" spans="1:5" x14ac:dyDescent="0.2">
      <c r="A61" s="42">
        <v>50</v>
      </c>
      <c r="B61" s="43">
        <v>11.91</v>
      </c>
      <c r="C61" s="43">
        <v>2.38</v>
      </c>
      <c r="D61" s="43">
        <v>0</v>
      </c>
      <c r="E61" s="43">
        <v>0</v>
      </c>
    </row>
    <row r="62" spans="1:5" x14ac:dyDescent="0.2">
      <c r="A62" s="42">
        <v>51</v>
      </c>
      <c r="B62" s="43">
        <v>12.11</v>
      </c>
      <c r="C62" s="43">
        <v>2.38</v>
      </c>
      <c r="D62" s="43">
        <v>0</v>
      </c>
      <c r="E62" s="43">
        <v>0</v>
      </c>
    </row>
    <row r="63" spans="1:5" x14ac:dyDescent="0.2">
      <c r="A63" s="42">
        <v>52</v>
      </c>
      <c r="B63" s="43">
        <v>12.31</v>
      </c>
      <c r="C63" s="43">
        <v>2.42</v>
      </c>
      <c r="D63" s="43">
        <v>0</v>
      </c>
      <c r="E63" s="43">
        <v>0</v>
      </c>
    </row>
    <row r="64" spans="1:5" x14ac:dyDescent="0.2">
      <c r="A64" s="42">
        <v>53</v>
      </c>
      <c r="B64" s="43">
        <v>12.51</v>
      </c>
      <c r="C64" s="43">
        <v>2.42</v>
      </c>
      <c r="D64" s="43">
        <v>0</v>
      </c>
      <c r="E64" s="43">
        <v>0</v>
      </c>
    </row>
    <row r="65" spans="1:5" x14ac:dyDescent="0.2">
      <c r="A65" s="42">
        <v>54</v>
      </c>
      <c r="B65" s="43">
        <v>12.72</v>
      </c>
      <c r="C65" s="43">
        <v>2.42</v>
      </c>
      <c r="D65" s="43">
        <v>0</v>
      </c>
      <c r="E65" s="43">
        <v>0</v>
      </c>
    </row>
    <row r="66" spans="1:5" x14ac:dyDescent="0.2">
      <c r="A66" s="42">
        <v>55</v>
      </c>
      <c r="B66" s="43">
        <v>12.92</v>
      </c>
      <c r="C66" s="43">
        <v>2.4500000000000002</v>
      </c>
      <c r="D66" s="43">
        <v>0</v>
      </c>
      <c r="E66" s="43">
        <v>0</v>
      </c>
    </row>
    <row r="67" spans="1:5" x14ac:dyDescent="0.2">
      <c r="A67" s="42">
        <v>56</v>
      </c>
      <c r="B67" s="43">
        <v>13.13</v>
      </c>
      <c r="C67" s="43">
        <v>2.4500000000000002</v>
      </c>
      <c r="D67" s="43">
        <v>0</v>
      </c>
      <c r="E67" s="43">
        <v>0</v>
      </c>
    </row>
    <row r="68" spans="1:5" x14ac:dyDescent="0.2">
      <c r="A68" s="42">
        <v>57</v>
      </c>
      <c r="B68" s="43">
        <v>13.34</v>
      </c>
      <c r="C68" s="43">
        <v>2.48</v>
      </c>
      <c r="D68" s="43">
        <v>0</v>
      </c>
      <c r="E68" s="43">
        <v>0</v>
      </c>
    </row>
    <row r="69" spans="1:5" x14ac:dyDescent="0.2">
      <c r="A69" s="42">
        <v>58</v>
      </c>
      <c r="B69" s="43">
        <v>13.57</v>
      </c>
      <c r="C69" s="43">
        <v>2.4500000000000002</v>
      </c>
      <c r="D69" s="43">
        <v>0</v>
      </c>
      <c r="E69" s="43">
        <v>0</v>
      </c>
    </row>
    <row r="70" spans="1:5" x14ac:dyDescent="0.2">
      <c r="A70" s="42">
        <v>59</v>
      </c>
      <c r="B70" s="43">
        <v>13.8</v>
      </c>
      <c r="C70" s="43">
        <v>2.4500000000000002</v>
      </c>
      <c r="D70" s="43">
        <v>0</v>
      </c>
      <c r="E70" s="43">
        <v>0</v>
      </c>
    </row>
    <row r="71" spans="1:5" x14ac:dyDescent="0.2">
      <c r="A71" s="42">
        <v>60</v>
      </c>
      <c r="B71" s="43">
        <v>14.04</v>
      </c>
      <c r="C71" s="43">
        <v>2.4500000000000002</v>
      </c>
      <c r="D71" s="43">
        <v>0</v>
      </c>
      <c r="E71" s="43">
        <v>0</v>
      </c>
    </row>
    <row r="72" spans="1:5" x14ac:dyDescent="0.2">
      <c r="A72" s="42">
        <v>61</v>
      </c>
      <c r="B72" s="43">
        <v>14.29</v>
      </c>
      <c r="C72" s="43">
        <v>2.4500000000000002</v>
      </c>
      <c r="D72" s="43">
        <v>0</v>
      </c>
      <c r="E72" s="43">
        <v>0</v>
      </c>
    </row>
    <row r="73" spans="1:5" x14ac:dyDescent="0.2">
      <c r="A73" s="42">
        <v>62</v>
      </c>
      <c r="B73" s="43">
        <v>14.57</v>
      </c>
      <c r="C73" s="43">
        <v>2.42</v>
      </c>
      <c r="D73" s="43">
        <v>0</v>
      </c>
      <c r="E73" s="43">
        <v>0</v>
      </c>
    </row>
    <row r="74" spans="1:5" x14ac:dyDescent="0.2">
      <c r="A74" s="42">
        <v>63</v>
      </c>
      <c r="B74" s="43">
        <v>14.86</v>
      </c>
      <c r="C74" s="43">
        <v>2.42</v>
      </c>
      <c r="D74" s="43">
        <v>0</v>
      </c>
      <c r="E74" s="43">
        <v>0</v>
      </c>
    </row>
    <row r="75" spans="1:5" x14ac:dyDescent="0.2">
      <c r="A75" s="42">
        <v>64</v>
      </c>
      <c r="B75" s="43">
        <v>15.18</v>
      </c>
      <c r="C75" s="43">
        <v>2.38</v>
      </c>
      <c r="D75" s="43">
        <v>0</v>
      </c>
      <c r="E75" s="43">
        <v>0</v>
      </c>
    </row>
    <row r="76" spans="1:5" x14ac:dyDescent="0.2">
      <c r="A76" s="42">
        <v>65</v>
      </c>
      <c r="B76" s="43">
        <v>15.52</v>
      </c>
      <c r="C76" s="43">
        <v>2.35</v>
      </c>
      <c r="D76" s="43">
        <v>0</v>
      </c>
      <c r="E76" s="43">
        <v>0</v>
      </c>
    </row>
    <row r="77" spans="1:5" x14ac:dyDescent="0.2">
      <c r="A77" s="42">
        <v>66</v>
      </c>
      <c r="B77" s="43">
        <v>15.9</v>
      </c>
      <c r="C77" s="43">
        <v>2.29</v>
      </c>
      <c r="D77" s="43">
        <v>0</v>
      </c>
      <c r="E77" s="43">
        <v>0</v>
      </c>
    </row>
    <row r="78" spans="1:5" x14ac:dyDescent="0.2">
      <c r="A78" s="42">
        <v>67</v>
      </c>
      <c r="B78" s="43">
        <v>16.309999999999999</v>
      </c>
      <c r="C78" s="43">
        <v>2.25</v>
      </c>
      <c r="D78" s="43">
        <v>0</v>
      </c>
      <c r="E78" s="43">
        <v>0</v>
      </c>
    </row>
    <row r="79" spans="1:5" x14ac:dyDescent="0.2">
      <c r="A79" s="42">
        <v>68</v>
      </c>
      <c r="B79" s="43">
        <v>15.72</v>
      </c>
      <c r="C79" s="43">
        <v>2.2400000000000002</v>
      </c>
      <c r="D79" s="43">
        <v>0</v>
      </c>
      <c r="E79" s="43">
        <v>0</v>
      </c>
    </row>
    <row r="80" spans="1:5" x14ac:dyDescent="0.2">
      <c r="A80" s="42">
        <v>69</v>
      </c>
      <c r="B80" s="43">
        <v>15.12</v>
      </c>
      <c r="C80" s="43">
        <v>2.12</v>
      </c>
      <c r="D80" s="43">
        <v>0</v>
      </c>
      <c r="E80" s="43">
        <v>0</v>
      </c>
    </row>
    <row r="81" spans="1:5" x14ac:dyDescent="0.2">
      <c r="A81" s="42">
        <v>70</v>
      </c>
      <c r="B81" s="43">
        <v>14.52</v>
      </c>
      <c r="C81" s="43">
        <v>2</v>
      </c>
      <c r="D81" s="43">
        <v>0</v>
      </c>
      <c r="E81" s="43">
        <v>0</v>
      </c>
    </row>
    <row r="82" spans="1:5" x14ac:dyDescent="0.2">
      <c r="A82" s="42">
        <v>71</v>
      </c>
      <c r="B82" s="43">
        <v>13.92</v>
      </c>
      <c r="C82" s="43">
        <v>1.98</v>
      </c>
      <c r="D82" s="43">
        <v>0</v>
      </c>
      <c r="E82" s="43">
        <v>0</v>
      </c>
    </row>
    <row r="83" spans="1:5" x14ac:dyDescent="0.2">
      <c r="A83" s="42">
        <v>72</v>
      </c>
      <c r="B83" s="43">
        <v>13.31</v>
      </c>
      <c r="C83" s="43">
        <v>1.96</v>
      </c>
      <c r="D83" s="43">
        <v>0</v>
      </c>
      <c r="E83" s="43">
        <v>0</v>
      </c>
    </row>
    <row r="84" spans="1:5" x14ac:dyDescent="0.2">
      <c r="A84" s="42">
        <v>73</v>
      </c>
      <c r="B84" s="43">
        <v>12.71</v>
      </c>
      <c r="C84" s="43">
        <v>1.94</v>
      </c>
      <c r="D84" s="43">
        <v>0</v>
      </c>
      <c r="E84" s="43">
        <v>0</v>
      </c>
    </row>
    <row r="85" spans="1:5" x14ac:dyDescent="0.2">
      <c r="A85" s="42">
        <v>74</v>
      </c>
      <c r="B85" s="43">
        <v>12.1</v>
      </c>
      <c r="C85" s="43">
        <v>1.81</v>
      </c>
      <c r="D85" s="43">
        <v>0</v>
      </c>
      <c r="E85" s="43">
        <v>0</v>
      </c>
    </row>
  </sheetData>
  <sheetProtection algorithmName="SHA-512" hashValue="y/DCvJu+OVUt82gQ/jscGrgcF/tJaFuu61WX8oK+ctq4BVa+TghFS7Jl2xImjYCrwvQbFY3AqGmz4t0issEtYw==" saltValue="g2046C3y8MeE9ooZz8TD2w==" spinCount="100000" sheet="1" objects="1" scenarios="1"/>
  <conditionalFormatting sqref="A6:A21">
    <cfRule type="expression" dxfId="463" priority="13" stopIfTrue="1">
      <formula>MOD(ROW(),2)=0</formula>
    </cfRule>
    <cfRule type="expression" dxfId="462" priority="14" stopIfTrue="1">
      <formula>MOD(ROW(),2)&lt;&gt;0</formula>
    </cfRule>
  </conditionalFormatting>
  <conditionalFormatting sqref="A26:A85">
    <cfRule type="expression" dxfId="461" priority="9" stopIfTrue="1">
      <formula>MOD(ROW(),2)=0</formula>
    </cfRule>
    <cfRule type="expression" dxfId="460" priority="10" stopIfTrue="1">
      <formula>MOD(ROW(),2)&lt;&gt;0</formula>
    </cfRule>
  </conditionalFormatting>
  <conditionalFormatting sqref="B6:E21">
    <cfRule type="expression" dxfId="459" priority="15" stopIfTrue="1">
      <formula>MOD(ROW(),2)=0</formula>
    </cfRule>
    <cfRule type="expression" dxfId="458" priority="16" stopIfTrue="1">
      <formula>MOD(ROW(),2)&lt;&gt;0</formula>
    </cfRule>
  </conditionalFormatting>
  <conditionalFormatting sqref="B26:E85">
    <cfRule type="expression" dxfId="457" priority="11" stopIfTrue="1">
      <formula>MOD(ROW(),2)=0</formula>
    </cfRule>
    <cfRule type="expression" dxfId="456"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282D-EC35-4C09-B9CF-F395DCCCFAC1}">
  <sheetPr codeName="Sheet24"/>
  <dimension ref="A1:E36"/>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x-217</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2014</v>
      </c>
      <c r="C8" s="46"/>
      <c r="D8" s="46"/>
      <c r="E8" s="46"/>
    </row>
    <row r="9" spans="1:5" x14ac:dyDescent="0.2">
      <c r="A9" s="40" t="s">
        <v>154</v>
      </c>
      <c r="B9" s="46" t="s">
        <v>193</v>
      </c>
      <c r="C9" s="46"/>
      <c r="D9" s="46"/>
      <c r="E9" s="46"/>
    </row>
    <row r="10" spans="1:5" x14ac:dyDescent="0.2">
      <c r="A10" s="40" t="s">
        <v>6</v>
      </c>
      <c r="B10" s="46" t="s">
        <v>214</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217</v>
      </c>
      <c r="C14" s="46"/>
      <c r="D14" s="46"/>
      <c r="E14" s="46"/>
    </row>
    <row r="15" spans="1:5" x14ac:dyDescent="0.2">
      <c r="A15" s="40" t="s">
        <v>384</v>
      </c>
      <c r="B15" s="46" t="s">
        <v>215</v>
      </c>
      <c r="C15" s="46"/>
      <c r="D15" s="46"/>
      <c r="E15" s="46"/>
    </row>
    <row r="16" spans="1:5" x14ac:dyDescent="0.2">
      <c r="A16" s="40" t="s">
        <v>160</v>
      </c>
      <c r="B16" s="46" t="s">
        <v>216</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65</v>
      </c>
      <c r="B27" s="43">
        <v>17.489999999999998</v>
      </c>
      <c r="C27" s="43">
        <v>2.27</v>
      </c>
      <c r="D27" s="43">
        <v>0</v>
      </c>
      <c r="E27" s="43">
        <v>0</v>
      </c>
    </row>
    <row r="28" spans="1:5" x14ac:dyDescent="0.2">
      <c r="A28" s="42">
        <v>66</v>
      </c>
      <c r="B28" s="43">
        <v>16.91</v>
      </c>
      <c r="C28" s="43">
        <v>2.2599999999999998</v>
      </c>
      <c r="D28" s="43">
        <v>0</v>
      </c>
      <c r="E28" s="43">
        <v>0</v>
      </c>
    </row>
    <row r="29" spans="1:5" x14ac:dyDescent="0.2">
      <c r="A29" s="42">
        <v>67</v>
      </c>
      <c r="B29" s="43">
        <v>16.32</v>
      </c>
      <c r="C29" s="43">
        <v>2.25</v>
      </c>
      <c r="D29" s="43">
        <v>0</v>
      </c>
      <c r="E29" s="43">
        <v>0</v>
      </c>
    </row>
    <row r="30" spans="1:5" x14ac:dyDescent="0.2">
      <c r="A30" s="42">
        <v>68</v>
      </c>
      <c r="B30" s="43">
        <v>15.72</v>
      </c>
      <c r="C30" s="43">
        <v>2.2400000000000002</v>
      </c>
      <c r="D30" s="43">
        <v>0</v>
      </c>
      <c r="E30" s="43">
        <v>0</v>
      </c>
    </row>
    <row r="31" spans="1:5" x14ac:dyDescent="0.2">
      <c r="A31" s="42">
        <v>69</v>
      </c>
      <c r="B31" s="43">
        <v>15.12</v>
      </c>
      <c r="C31" s="43">
        <v>2.12</v>
      </c>
      <c r="D31" s="43">
        <v>0</v>
      </c>
      <c r="E31" s="43">
        <v>0</v>
      </c>
    </row>
    <row r="32" spans="1:5" x14ac:dyDescent="0.2">
      <c r="A32" s="42">
        <v>70</v>
      </c>
      <c r="B32" s="43">
        <v>14.52</v>
      </c>
      <c r="C32" s="43">
        <v>2</v>
      </c>
      <c r="D32" s="43">
        <v>0</v>
      </c>
      <c r="E32" s="43">
        <v>0</v>
      </c>
    </row>
    <row r="33" spans="1:5" x14ac:dyDescent="0.2">
      <c r="A33" s="42">
        <v>71</v>
      </c>
      <c r="B33" s="43">
        <v>13.92</v>
      </c>
      <c r="C33" s="43">
        <v>1.98</v>
      </c>
      <c r="D33" s="43">
        <v>0</v>
      </c>
      <c r="E33" s="43">
        <v>0</v>
      </c>
    </row>
    <row r="34" spans="1:5" x14ac:dyDescent="0.2">
      <c r="A34" s="42">
        <v>72</v>
      </c>
      <c r="B34" s="43">
        <v>13.31</v>
      </c>
      <c r="C34" s="43">
        <v>1.96</v>
      </c>
      <c r="D34" s="43">
        <v>0</v>
      </c>
      <c r="E34" s="43">
        <v>0</v>
      </c>
    </row>
    <row r="35" spans="1:5" x14ac:dyDescent="0.2">
      <c r="A35" s="42">
        <v>73</v>
      </c>
      <c r="B35" s="43">
        <v>12.71</v>
      </c>
      <c r="C35" s="43">
        <v>1.94</v>
      </c>
      <c r="D35" s="43">
        <v>0</v>
      </c>
      <c r="E35" s="43">
        <v>0</v>
      </c>
    </row>
    <row r="36" spans="1:5" x14ac:dyDescent="0.2">
      <c r="A36" s="42">
        <v>74</v>
      </c>
      <c r="B36" s="43">
        <v>12.1</v>
      </c>
      <c r="C36" s="43">
        <v>1.81</v>
      </c>
      <c r="D36" s="43">
        <v>0</v>
      </c>
      <c r="E36" s="43">
        <v>0</v>
      </c>
    </row>
  </sheetData>
  <sheetProtection algorithmName="SHA-512" hashValue="35QpkWV3eKHBeBBBZqCCXYWriEgp2JYyhQhpdqgCFyQP11gyCTAQF9+f+mLap9+VOaNrFtp63DIZ9EsPi8Bg3w==" saltValue="L9iBY7NqMc6uuMo6/ONqIA==" spinCount="100000" sheet="1" objects="1" scenarios="1"/>
  <conditionalFormatting sqref="A6:A21">
    <cfRule type="expression" dxfId="455" priority="13" stopIfTrue="1">
      <formula>MOD(ROW(),2)=0</formula>
    </cfRule>
    <cfRule type="expression" dxfId="454" priority="14" stopIfTrue="1">
      <formula>MOD(ROW(),2)&lt;&gt;0</formula>
    </cfRule>
  </conditionalFormatting>
  <conditionalFormatting sqref="A26:A36">
    <cfRule type="expression" dxfId="453" priority="9" stopIfTrue="1">
      <formula>MOD(ROW(),2)=0</formula>
    </cfRule>
    <cfRule type="expression" dxfId="452" priority="10" stopIfTrue="1">
      <formula>MOD(ROW(),2)&lt;&gt;0</formula>
    </cfRule>
  </conditionalFormatting>
  <conditionalFormatting sqref="B6:E21">
    <cfRule type="expression" dxfId="451" priority="15" stopIfTrue="1">
      <formula>MOD(ROW(),2)=0</formula>
    </cfRule>
    <cfRule type="expression" dxfId="450" priority="16" stopIfTrue="1">
      <formula>MOD(ROW(),2)&lt;&gt;0</formula>
    </cfRule>
  </conditionalFormatting>
  <conditionalFormatting sqref="B26:E36">
    <cfRule type="expression" dxfId="449" priority="11" stopIfTrue="1">
      <formula>MOD(ROW(),2)=0</formula>
    </cfRule>
    <cfRule type="expression" dxfId="448"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F020-12D3-4769-9E40-0CE6D8112B56}">
  <sheetPr codeName="Sheet25"/>
  <dimension ref="A1:E36"/>
  <sheetViews>
    <sheetView showGridLines="0" workbookViewId="0">
      <selection activeCell="B16" sqref="B1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TV In (non-club) - x-218</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193</v>
      </c>
      <c r="C9" s="46"/>
      <c r="D9" s="46"/>
      <c r="E9" s="46"/>
    </row>
    <row r="10" spans="1:5" x14ac:dyDescent="0.2">
      <c r="A10" s="40" t="s">
        <v>6</v>
      </c>
      <c r="B10" s="46" t="s">
        <v>214</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218</v>
      </c>
      <c r="C14" s="46"/>
      <c r="D14" s="46"/>
      <c r="E14" s="46"/>
    </row>
    <row r="15" spans="1:5" x14ac:dyDescent="0.2">
      <c r="A15" s="40" t="s">
        <v>384</v>
      </c>
      <c r="B15" s="46" t="s">
        <v>217</v>
      </c>
      <c r="C15" s="46"/>
      <c r="D15" s="46"/>
      <c r="E15" s="46"/>
    </row>
    <row r="16" spans="1:5" x14ac:dyDescent="0.2">
      <c r="A16" s="40" t="s">
        <v>160</v>
      </c>
      <c r="B16" s="46" t="s">
        <v>218</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46161</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388</v>
      </c>
      <c r="C26" s="53" t="s">
        <v>390</v>
      </c>
      <c r="D26" s="53" t="s">
        <v>394</v>
      </c>
      <c r="E26" s="53" t="s">
        <v>395</v>
      </c>
    </row>
    <row r="27" spans="1:5" x14ac:dyDescent="0.2">
      <c r="A27" s="42">
        <v>65</v>
      </c>
      <c r="B27" s="43">
        <v>17.489999999999998</v>
      </c>
      <c r="C27" s="43">
        <v>2.27</v>
      </c>
      <c r="D27" s="43">
        <v>0</v>
      </c>
      <c r="E27" s="43">
        <v>0</v>
      </c>
    </row>
    <row r="28" spans="1:5" x14ac:dyDescent="0.2">
      <c r="A28" s="42">
        <v>66</v>
      </c>
      <c r="B28" s="43">
        <v>16.91</v>
      </c>
      <c r="C28" s="43">
        <v>2.2599999999999998</v>
      </c>
      <c r="D28" s="43">
        <v>0</v>
      </c>
      <c r="E28" s="43">
        <v>0</v>
      </c>
    </row>
    <row r="29" spans="1:5" x14ac:dyDescent="0.2">
      <c r="A29" s="42">
        <v>67</v>
      </c>
      <c r="B29" s="43">
        <v>16.32</v>
      </c>
      <c r="C29" s="43">
        <v>2.25</v>
      </c>
      <c r="D29" s="43">
        <v>0</v>
      </c>
      <c r="E29" s="43">
        <v>0</v>
      </c>
    </row>
    <row r="30" spans="1:5" x14ac:dyDescent="0.2">
      <c r="A30" s="42">
        <v>68</v>
      </c>
      <c r="B30" s="43">
        <v>15.72</v>
      </c>
      <c r="C30" s="43">
        <v>2.2400000000000002</v>
      </c>
      <c r="D30" s="43">
        <v>0</v>
      </c>
      <c r="E30" s="43">
        <v>0</v>
      </c>
    </row>
    <row r="31" spans="1:5" x14ac:dyDescent="0.2">
      <c r="A31" s="42">
        <v>69</v>
      </c>
      <c r="B31" s="43">
        <v>15.12</v>
      </c>
      <c r="C31" s="43">
        <v>2.12</v>
      </c>
      <c r="D31" s="43">
        <v>0</v>
      </c>
      <c r="E31" s="43">
        <v>0</v>
      </c>
    </row>
    <row r="32" spans="1:5" x14ac:dyDescent="0.2">
      <c r="A32" s="42">
        <v>70</v>
      </c>
      <c r="B32" s="43">
        <v>14.52</v>
      </c>
      <c r="C32" s="43">
        <v>2</v>
      </c>
      <c r="D32" s="43">
        <v>0</v>
      </c>
      <c r="E32" s="43">
        <v>0</v>
      </c>
    </row>
    <row r="33" spans="1:5" x14ac:dyDescent="0.2">
      <c r="A33" s="42">
        <v>71</v>
      </c>
      <c r="B33" s="43">
        <v>13.92</v>
      </c>
      <c r="C33" s="43">
        <v>1.98</v>
      </c>
      <c r="D33" s="43">
        <v>0</v>
      </c>
      <c r="E33" s="43">
        <v>0</v>
      </c>
    </row>
    <row r="34" spans="1:5" x14ac:dyDescent="0.2">
      <c r="A34" s="42">
        <v>72</v>
      </c>
      <c r="B34" s="43">
        <v>13.31</v>
      </c>
      <c r="C34" s="43">
        <v>1.96</v>
      </c>
      <c r="D34" s="43">
        <v>0</v>
      </c>
      <c r="E34" s="43">
        <v>0</v>
      </c>
    </row>
    <row r="35" spans="1:5" x14ac:dyDescent="0.2">
      <c r="A35" s="42">
        <v>73</v>
      </c>
      <c r="B35" s="43">
        <v>12.71</v>
      </c>
      <c r="C35" s="43">
        <v>1.94</v>
      </c>
      <c r="D35" s="43">
        <v>0</v>
      </c>
      <c r="E35" s="43">
        <v>0</v>
      </c>
    </row>
    <row r="36" spans="1:5" x14ac:dyDescent="0.2">
      <c r="A36" s="42">
        <v>74</v>
      </c>
      <c r="B36" s="43">
        <v>12.1</v>
      </c>
      <c r="C36" s="43">
        <v>1.81</v>
      </c>
      <c r="D36" s="43">
        <v>0</v>
      </c>
      <c r="E36" s="43">
        <v>0</v>
      </c>
    </row>
  </sheetData>
  <sheetProtection algorithmName="SHA-512" hashValue="Wzj+gECONKAqi3bcgB0+LWMsnD4xqaJg1YvIYqFTwzzk03j4piQNT5ZM6AYXJPq9ohL37R2QOnncoWSaQ682mg==" saltValue="kbxxHx0Y8TGSqcjVSlGqFg==" spinCount="100000" sheet="1" objects="1" scenarios="1"/>
  <conditionalFormatting sqref="A6:A21">
    <cfRule type="expression" dxfId="447" priority="13" stopIfTrue="1">
      <formula>MOD(ROW(),2)=0</formula>
    </cfRule>
    <cfRule type="expression" dxfId="446" priority="14" stopIfTrue="1">
      <formula>MOD(ROW(),2)&lt;&gt;0</formula>
    </cfRule>
  </conditionalFormatting>
  <conditionalFormatting sqref="A26:A36">
    <cfRule type="expression" dxfId="445" priority="9" stopIfTrue="1">
      <formula>MOD(ROW(),2)=0</formula>
    </cfRule>
    <cfRule type="expression" dxfId="444" priority="10" stopIfTrue="1">
      <formula>MOD(ROW(),2)&lt;&gt;0</formula>
    </cfRule>
  </conditionalFormatting>
  <conditionalFormatting sqref="B6:E21">
    <cfRule type="expression" dxfId="443" priority="15" stopIfTrue="1">
      <formula>MOD(ROW(),2)=0</formula>
    </cfRule>
    <cfRule type="expression" dxfId="442" priority="16" stopIfTrue="1">
      <formula>MOD(ROW(),2)&lt;&gt;0</formula>
    </cfRule>
  </conditionalFormatting>
  <conditionalFormatting sqref="B26:E36">
    <cfRule type="expression" dxfId="441" priority="11" stopIfTrue="1">
      <formula>MOD(ROW(),2)=0</formula>
    </cfRule>
    <cfRule type="expression" dxfId="440" priority="1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DB31-E9DB-47AA-BECD-5F4775D0BBF9}">
  <sheetPr codeName="Sheet26"/>
  <dimension ref="A1:D32"/>
  <sheetViews>
    <sheetView showGridLines="0" workbookViewId="0">
      <selection activeCell="A6" sqref="A6"/>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CETV - x-219</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168</v>
      </c>
      <c r="C9" s="46"/>
      <c r="D9" s="46"/>
    </row>
    <row r="10" spans="1:4" x14ac:dyDescent="0.2">
      <c r="A10" s="40" t="s">
        <v>6</v>
      </c>
      <c r="B10" s="46" t="s">
        <v>219</v>
      </c>
      <c r="C10" s="46"/>
      <c r="D10" s="46"/>
    </row>
    <row r="11" spans="1:4" x14ac:dyDescent="0.2">
      <c r="A11" s="40" t="s">
        <v>155</v>
      </c>
      <c r="B11" s="46" t="s">
        <v>220</v>
      </c>
      <c r="C11" s="46"/>
      <c r="D11" s="46"/>
    </row>
    <row r="12" spans="1:4" x14ac:dyDescent="0.2">
      <c r="A12" s="40" t="s">
        <v>156</v>
      </c>
      <c r="B12" s="46" t="s">
        <v>221</v>
      </c>
      <c r="C12" s="46"/>
      <c r="D12" s="46"/>
    </row>
    <row r="13" spans="1:4" x14ac:dyDescent="0.2">
      <c r="A13" s="40" t="s">
        <v>383</v>
      </c>
      <c r="B13" s="46">
        <v>0</v>
      </c>
      <c r="C13" s="46"/>
      <c r="D13" s="46"/>
    </row>
    <row r="14" spans="1:4" x14ac:dyDescent="0.2">
      <c r="A14" s="40" t="s">
        <v>158</v>
      </c>
      <c r="B14" s="46">
        <v>219</v>
      </c>
      <c r="C14" s="46"/>
      <c r="D14" s="46"/>
    </row>
    <row r="15" spans="1:4" x14ac:dyDescent="0.2">
      <c r="A15" s="40" t="s">
        <v>384</v>
      </c>
      <c r="B15" s="46" t="s">
        <v>222</v>
      </c>
      <c r="C15" s="46"/>
      <c r="D15" s="46"/>
    </row>
    <row r="16" spans="1:4" x14ac:dyDescent="0.2">
      <c r="A16" s="40" t="s">
        <v>160</v>
      </c>
      <c r="B16" s="46" t="s">
        <v>223</v>
      </c>
      <c r="C16" s="46"/>
      <c r="D16" s="46"/>
    </row>
    <row r="17" spans="1:4" x14ac:dyDescent="0.2">
      <c r="A17" s="41" t="s">
        <v>385</v>
      </c>
      <c r="B17" s="46"/>
      <c r="C17" s="46"/>
      <c r="D17" s="46"/>
    </row>
    <row r="18" spans="1:4" x14ac:dyDescent="0.2">
      <c r="A18" s="40" t="s">
        <v>162</v>
      </c>
      <c r="B18" s="47">
        <v>46175</v>
      </c>
      <c r="C18" s="47"/>
      <c r="D18" s="47"/>
    </row>
    <row r="19" spans="1:4" x14ac:dyDescent="0.2">
      <c r="A19" s="40" t="s">
        <v>163</v>
      </c>
      <c r="B19" s="47">
        <v>46161</v>
      </c>
      <c r="C19" s="47"/>
      <c r="D19" s="47"/>
    </row>
    <row r="20" spans="1:4" x14ac:dyDescent="0.2">
      <c r="A20" s="40" t="s">
        <v>164</v>
      </c>
      <c r="B20" s="46" t="s">
        <v>174</v>
      </c>
      <c r="C20" s="46"/>
      <c r="D20" s="46"/>
    </row>
    <row r="21" spans="1:4" x14ac:dyDescent="0.2">
      <c r="A21" s="40" t="s">
        <v>386</v>
      </c>
      <c r="B21" s="46" t="s">
        <v>88</v>
      </c>
      <c r="C21" s="46"/>
      <c r="D21" s="46"/>
    </row>
    <row r="23" spans="1:4" x14ac:dyDescent="0.2">
      <c r="A23" s="23" t="str">
        <f>HYPERLINK("#'Factor List'!A1", "Back to Factor List")</f>
        <v>Back to Factor List</v>
      </c>
      <c r="B23" s="23" t="str">
        <f>HYPERLINK("#'Assumptions'!A1", "Assumptions")</f>
        <v>Assumptions</v>
      </c>
    </row>
    <row r="26" spans="1:4" s="54" customFormat="1" ht="25.5" x14ac:dyDescent="0.2">
      <c r="A26" s="53" t="s">
        <v>253</v>
      </c>
      <c r="B26" s="53" t="s">
        <v>396</v>
      </c>
      <c r="C26" s="53" t="s">
        <v>397</v>
      </c>
      <c r="D26" s="53" t="s">
        <v>398</v>
      </c>
    </row>
    <row r="27" spans="1:4" x14ac:dyDescent="0.2">
      <c r="A27" s="42">
        <v>0</v>
      </c>
      <c r="B27" s="43">
        <v>1</v>
      </c>
      <c r="C27" s="43">
        <v>1</v>
      </c>
      <c r="D27" s="43">
        <v>1</v>
      </c>
    </row>
    <row r="28" spans="1:4" x14ac:dyDescent="0.2">
      <c r="A28" s="42">
        <v>1</v>
      </c>
      <c r="B28" s="43">
        <v>1.05</v>
      </c>
      <c r="C28" s="43">
        <v>1.05</v>
      </c>
      <c r="D28" s="43">
        <v>1.02</v>
      </c>
    </row>
    <row r="29" spans="1:4" x14ac:dyDescent="0.2">
      <c r="A29" s="42">
        <v>2</v>
      </c>
      <c r="B29" s="43">
        <v>1.1100000000000001</v>
      </c>
      <c r="C29" s="43">
        <v>1.1100000000000001</v>
      </c>
      <c r="D29" s="43">
        <v>1.04</v>
      </c>
    </row>
    <row r="30" spans="1:4" x14ac:dyDescent="0.2">
      <c r="A30" s="42">
        <v>3</v>
      </c>
      <c r="B30" s="43">
        <v>1.17</v>
      </c>
      <c r="C30" s="43">
        <v>1.17</v>
      </c>
      <c r="D30" s="43">
        <v>1.06</v>
      </c>
    </row>
    <row r="31" spans="1:4" x14ac:dyDescent="0.2">
      <c r="A31" s="42">
        <v>4</v>
      </c>
      <c r="B31" s="43">
        <v>1.23</v>
      </c>
      <c r="C31" s="43">
        <v>1.23</v>
      </c>
      <c r="D31" s="43">
        <v>1.08</v>
      </c>
    </row>
    <row r="32" spans="1:4" x14ac:dyDescent="0.2">
      <c r="A32" s="42">
        <v>5</v>
      </c>
      <c r="B32" s="43">
        <v>1.28</v>
      </c>
      <c r="C32" s="43">
        <v>1.28</v>
      </c>
      <c r="D32" s="43">
        <v>1.1000000000000001</v>
      </c>
    </row>
  </sheetData>
  <sheetProtection algorithmName="SHA-512" hashValue="eceH2YNQgsXpcSq8ezIA//ctwapSycaf6m4d3NqCx9zvoqYGYvwnab/pd3Kc62cJEqWlyrFnzSV1FhBzSkRx7w==" saltValue="sN0+KGxNXuGsMWP0g9vGKw==" spinCount="100000" sheet="1" objects="1" scenarios="1"/>
  <conditionalFormatting sqref="A6:A21">
    <cfRule type="expression" dxfId="439" priority="9" stopIfTrue="1">
      <formula>MOD(ROW(),2)=0</formula>
    </cfRule>
    <cfRule type="expression" dxfId="438" priority="10" stopIfTrue="1">
      <formula>MOD(ROW(),2)&lt;&gt;0</formula>
    </cfRule>
  </conditionalFormatting>
  <conditionalFormatting sqref="A26:A32">
    <cfRule type="expression" dxfId="437" priority="13" stopIfTrue="1">
      <formula>MOD(ROW(),2)=0</formula>
    </cfRule>
    <cfRule type="expression" dxfId="436" priority="14" stopIfTrue="1">
      <formula>MOD(ROW(),2)&lt;&gt;0</formula>
    </cfRule>
  </conditionalFormatting>
  <conditionalFormatting sqref="B6:D21">
    <cfRule type="expression" dxfId="435" priority="11" stopIfTrue="1">
      <formula>MOD(ROW(),2)=0</formula>
    </cfRule>
    <cfRule type="expression" dxfId="434" priority="12" stopIfTrue="1">
      <formula>MOD(ROW(),2)&lt;&gt;0</formula>
    </cfRule>
  </conditionalFormatting>
  <conditionalFormatting sqref="B26:D32">
    <cfRule type="expression" dxfId="433" priority="15" stopIfTrue="1">
      <formula>MOD(ROW(),2)=0</formula>
    </cfRule>
    <cfRule type="expression" dxfId="432" priority="16"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B134-0BFD-438D-93AC-705C3C015003}">
  <sheetPr codeName="Sheet27"/>
  <dimension ref="A1:E72"/>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PenCE - x-301</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224</v>
      </c>
      <c r="C9" s="46"/>
      <c r="D9" s="46"/>
      <c r="E9" s="46"/>
    </row>
    <row r="10" spans="1:5" x14ac:dyDescent="0.2">
      <c r="A10" s="40" t="s">
        <v>6</v>
      </c>
      <c r="B10" s="46" t="s">
        <v>225</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301</v>
      </c>
      <c r="C14" s="46"/>
      <c r="D14" s="46"/>
      <c r="E14" s="46"/>
    </row>
    <row r="15" spans="1:5" x14ac:dyDescent="0.2">
      <c r="A15" s="40" t="s">
        <v>384</v>
      </c>
      <c r="B15" s="46" t="s">
        <v>226</v>
      </c>
      <c r="C15" s="46"/>
      <c r="D15" s="46"/>
      <c r="E15" s="46"/>
    </row>
    <row r="16" spans="1:5" x14ac:dyDescent="0.2">
      <c r="A16" s="40" t="s">
        <v>160</v>
      </c>
      <c r="B16" s="46" t="s">
        <v>227</v>
      </c>
      <c r="C16" s="46"/>
      <c r="D16" s="46"/>
      <c r="E16" s="46"/>
    </row>
    <row r="17" spans="1:5" x14ac:dyDescent="0.2">
      <c r="A17" s="41" t="s">
        <v>385</v>
      </c>
      <c r="B17" s="46"/>
      <c r="C17" s="46"/>
      <c r="D17" s="46"/>
      <c r="E17" s="46"/>
    </row>
    <row r="18" spans="1:5" x14ac:dyDescent="0.2">
      <c r="A18" s="40" t="s">
        <v>162</v>
      </c>
      <c r="B18" s="47">
        <v>46175</v>
      </c>
      <c r="C18" s="47"/>
      <c r="D18" s="47"/>
      <c r="E18" s="47"/>
    </row>
    <row r="19" spans="1:5" x14ac:dyDescent="0.2">
      <c r="A19" s="40" t="s">
        <v>163</v>
      </c>
      <c r="B19" s="47">
        <v>46161</v>
      </c>
      <c r="C19" s="47"/>
      <c r="D19" s="47"/>
      <c r="E19" s="47"/>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38.25" x14ac:dyDescent="0.2">
      <c r="A26" s="53" t="s">
        <v>387</v>
      </c>
      <c r="B26" s="53" t="s">
        <v>399</v>
      </c>
      <c r="C26" s="53" t="s">
        <v>400</v>
      </c>
      <c r="D26" s="53" t="s">
        <v>401</v>
      </c>
      <c r="E26" s="53" t="s">
        <v>393</v>
      </c>
    </row>
    <row r="27" spans="1:5" x14ac:dyDescent="0.2">
      <c r="A27" s="42">
        <v>55</v>
      </c>
      <c r="B27" s="43">
        <v>23.18</v>
      </c>
      <c r="C27" s="43">
        <v>2.2000000000000002</v>
      </c>
      <c r="D27" s="43"/>
      <c r="E27" s="43">
        <v>0</v>
      </c>
    </row>
    <row r="28" spans="1:5" x14ac:dyDescent="0.2">
      <c r="A28" s="42">
        <v>56</v>
      </c>
      <c r="B28" s="43">
        <v>22.63</v>
      </c>
      <c r="C28" s="43">
        <v>2.2200000000000002</v>
      </c>
      <c r="D28" s="43"/>
      <c r="E28" s="43">
        <v>0</v>
      </c>
    </row>
    <row r="29" spans="1:5" x14ac:dyDescent="0.2">
      <c r="A29" s="42">
        <v>57</v>
      </c>
      <c r="B29" s="43">
        <v>22.08</v>
      </c>
      <c r="C29" s="43">
        <v>2.23</v>
      </c>
      <c r="D29" s="43"/>
      <c r="E29" s="43">
        <v>0</v>
      </c>
    </row>
    <row r="30" spans="1:5" x14ac:dyDescent="0.2">
      <c r="A30" s="42">
        <v>58</v>
      </c>
      <c r="B30" s="43">
        <v>21.52</v>
      </c>
      <c r="C30" s="43">
        <v>2.2400000000000002</v>
      </c>
      <c r="D30" s="43"/>
      <c r="E30" s="43">
        <v>0</v>
      </c>
    </row>
    <row r="31" spans="1:5" x14ac:dyDescent="0.2">
      <c r="A31" s="42">
        <v>59</v>
      </c>
      <c r="B31" s="43">
        <v>20.95</v>
      </c>
      <c r="C31" s="43">
        <v>2.25</v>
      </c>
      <c r="D31" s="43"/>
      <c r="E31" s="43">
        <v>0</v>
      </c>
    </row>
    <row r="32" spans="1:5" x14ac:dyDescent="0.2">
      <c r="A32" s="42">
        <v>60</v>
      </c>
      <c r="B32" s="43">
        <v>20.38</v>
      </c>
      <c r="C32" s="43">
        <v>2.2599999999999998</v>
      </c>
      <c r="D32" s="43"/>
      <c r="E32" s="43">
        <v>0</v>
      </c>
    </row>
    <row r="33" spans="1:5" x14ac:dyDescent="0.2">
      <c r="A33" s="42">
        <v>61</v>
      </c>
      <c r="B33" s="43">
        <v>19.8</v>
      </c>
      <c r="C33" s="43">
        <v>2.27</v>
      </c>
      <c r="D33" s="43"/>
      <c r="E33" s="43">
        <v>0</v>
      </c>
    </row>
    <row r="34" spans="1:5" x14ac:dyDescent="0.2">
      <c r="A34" s="42">
        <v>62</v>
      </c>
      <c r="B34" s="43">
        <v>19.23</v>
      </c>
      <c r="C34" s="43">
        <v>2.27</v>
      </c>
      <c r="D34" s="43"/>
      <c r="E34" s="43">
        <v>0</v>
      </c>
    </row>
    <row r="35" spans="1:5" x14ac:dyDescent="0.2">
      <c r="A35" s="42">
        <v>63</v>
      </c>
      <c r="B35" s="43">
        <v>18.649999999999999</v>
      </c>
      <c r="C35" s="43">
        <v>2.27</v>
      </c>
      <c r="D35" s="43"/>
      <c r="E35" s="43">
        <v>0</v>
      </c>
    </row>
    <row r="36" spans="1:5" x14ac:dyDescent="0.2">
      <c r="A36" s="42">
        <v>64</v>
      </c>
      <c r="B36" s="43">
        <v>18.07</v>
      </c>
      <c r="C36" s="43">
        <v>2.27</v>
      </c>
      <c r="D36" s="43"/>
      <c r="E36" s="43">
        <v>0</v>
      </c>
    </row>
    <row r="37" spans="1:5" x14ac:dyDescent="0.2">
      <c r="A37" s="42">
        <v>65</v>
      </c>
      <c r="B37" s="43">
        <v>17.489999999999998</v>
      </c>
      <c r="C37" s="43">
        <v>2.27</v>
      </c>
      <c r="D37" s="43"/>
      <c r="E37" s="43">
        <v>0</v>
      </c>
    </row>
    <row r="38" spans="1:5" x14ac:dyDescent="0.2">
      <c r="A38" s="42">
        <v>66</v>
      </c>
      <c r="B38" s="43">
        <v>16.91</v>
      </c>
      <c r="C38" s="43">
        <v>2.2599999999999998</v>
      </c>
      <c r="D38" s="43"/>
      <c r="E38" s="43">
        <v>0</v>
      </c>
    </row>
    <row r="39" spans="1:5" x14ac:dyDescent="0.2">
      <c r="A39" s="42">
        <v>67</v>
      </c>
      <c r="B39" s="43">
        <v>16.32</v>
      </c>
      <c r="C39" s="43">
        <v>2.25</v>
      </c>
      <c r="D39" s="43"/>
      <c r="E39" s="43">
        <v>0</v>
      </c>
    </row>
    <row r="40" spans="1:5" x14ac:dyDescent="0.2">
      <c r="A40" s="42">
        <v>68</v>
      </c>
      <c r="B40" s="43">
        <v>15.72</v>
      </c>
      <c r="C40" s="43">
        <v>2.2400000000000002</v>
      </c>
      <c r="D40" s="43"/>
      <c r="E40" s="43">
        <v>0</v>
      </c>
    </row>
    <row r="41" spans="1:5" x14ac:dyDescent="0.2">
      <c r="A41" s="42">
        <v>69</v>
      </c>
      <c r="B41" s="43">
        <v>15.12</v>
      </c>
      <c r="C41" s="43">
        <v>2.12</v>
      </c>
      <c r="D41" s="43"/>
      <c r="E41" s="43"/>
    </row>
    <row r="42" spans="1:5" x14ac:dyDescent="0.2">
      <c r="A42" s="42">
        <v>70</v>
      </c>
      <c r="B42" s="43">
        <v>14.52</v>
      </c>
      <c r="C42" s="43">
        <v>2</v>
      </c>
      <c r="D42" s="43"/>
      <c r="E42" s="43"/>
    </row>
    <row r="43" spans="1:5" x14ac:dyDescent="0.2">
      <c r="A43" s="42">
        <v>71</v>
      </c>
      <c r="B43" s="43">
        <v>13.92</v>
      </c>
      <c r="C43" s="43">
        <v>1.98</v>
      </c>
      <c r="D43" s="43"/>
      <c r="E43" s="43"/>
    </row>
    <row r="44" spans="1:5" x14ac:dyDescent="0.2">
      <c r="A44" s="42">
        <v>72</v>
      </c>
      <c r="B44" s="43">
        <v>13.31</v>
      </c>
      <c r="C44" s="43">
        <v>1.96</v>
      </c>
      <c r="D44" s="43"/>
      <c r="E44" s="43"/>
    </row>
    <row r="45" spans="1:5" x14ac:dyDescent="0.2">
      <c r="A45" s="42">
        <v>73</v>
      </c>
      <c r="B45" s="43">
        <v>12.71</v>
      </c>
      <c r="C45" s="43">
        <v>1.94</v>
      </c>
      <c r="D45" s="43">
        <v>2.1</v>
      </c>
      <c r="E45" s="43"/>
    </row>
    <row r="46" spans="1:5" x14ac:dyDescent="0.2">
      <c r="A46" s="42">
        <v>74</v>
      </c>
      <c r="B46" s="43">
        <v>12.1</v>
      </c>
      <c r="C46" s="43">
        <v>1.81</v>
      </c>
      <c r="D46" s="43">
        <v>1.92</v>
      </c>
      <c r="E46" s="43"/>
    </row>
    <row r="47" spans="1:5" x14ac:dyDescent="0.2">
      <c r="A47" s="42">
        <v>75</v>
      </c>
      <c r="B47" s="43">
        <v>11.51</v>
      </c>
      <c r="C47" s="43">
        <v>1.67</v>
      </c>
      <c r="D47" s="43">
        <v>1.75</v>
      </c>
      <c r="E47" s="43"/>
    </row>
    <row r="48" spans="1:5" x14ac:dyDescent="0.2">
      <c r="A48" s="42">
        <v>76</v>
      </c>
      <c r="B48" s="43">
        <v>10.92</v>
      </c>
      <c r="C48" s="43">
        <v>1.64</v>
      </c>
      <c r="D48" s="43">
        <v>1.59</v>
      </c>
      <c r="E48" s="43"/>
    </row>
    <row r="49" spans="1:5" x14ac:dyDescent="0.2">
      <c r="A49" s="42">
        <v>77</v>
      </c>
      <c r="B49" s="43">
        <v>10.35</v>
      </c>
      <c r="C49" s="43">
        <v>1.6</v>
      </c>
      <c r="D49" s="43">
        <v>1.45</v>
      </c>
      <c r="E49" s="43"/>
    </row>
    <row r="50" spans="1:5" x14ac:dyDescent="0.2">
      <c r="A50" s="42">
        <v>78</v>
      </c>
      <c r="B50" s="43">
        <v>9.7799999999999994</v>
      </c>
      <c r="C50" s="43">
        <v>1.56</v>
      </c>
      <c r="D50" s="43">
        <v>1.31</v>
      </c>
      <c r="E50" s="43"/>
    </row>
    <row r="51" spans="1:5" x14ac:dyDescent="0.2">
      <c r="A51" s="42">
        <v>79</v>
      </c>
      <c r="B51" s="43">
        <v>9.2100000000000009</v>
      </c>
      <c r="C51" s="43">
        <v>1.39</v>
      </c>
      <c r="D51" s="43">
        <v>1.17</v>
      </c>
      <c r="E51" s="43"/>
    </row>
    <row r="52" spans="1:5" x14ac:dyDescent="0.2">
      <c r="A52" s="42">
        <v>80</v>
      </c>
      <c r="B52" s="43">
        <v>8.64</v>
      </c>
      <c r="C52" s="43">
        <v>1.22</v>
      </c>
      <c r="D52" s="43">
        <v>1.03</v>
      </c>
      <c r="E52" s="43"/>
    </row>
    <row r="53" spans="1:5" x14ac:dyDescent="0.2">
      <c r="A53" s="42">
        <v>81</v>
      </c>
      <c r="B53" s="43">
        <v>8.08</v>
      </c>
      <c r="C53" s="43">
        <v>1.19</v>
      </c>
      <c r="D53" s="43">
        <v>0.92</v>
      </c>
      <c r="E53" s="43"/>
    </row>
    <row r="54" spans="1:5" x14ac:dyDescent="0.2">
      <c r="A54" s="42">
        <v>82</v>
      </c>
      <c r="B54" s="43">
        <v>7.53</v>
      </c>
      <c r="C54" s="43">
        <v>1.1499999999999999</v>
      </c>
      <c r="D54" s="43">
        <v>0.81</v>
      </c>
      <c r="E54" s="43"/>
    </row>
    <row r="55" spans="1:5" x14ac:dyDescent="0.2">
      <c r="A55" s="42">
        <v>83</v>
      </c>
      <c r="B55" s="43">
        <v>6.98</v>
      </c>
      <c r="C55" s="43">
        <v>1.1200000000000001</v>
      </c>
      <c r="D55" s="43">
        <v>0.71</v>
      </c>
      <c r="E55" s="43"/>
    </row>
    <row r="56" spans="1:5" x14ac:dyDescent="0.2">
      <c r="A56" s="42">
        <v>84</v>
      </c>
      <c r="B56" s="43">
        <v>6.45</v>
      </c>
      <c r="C56" s="43">
        <v>0.96</v>
      </c>
      <c r="D56" s="43">
        <v>0.61</v>
      </c>
      <c r="E56" s="43"/>
    </row>
    <row r="57" spans="1:5" x14ac:dyDescent="0.2">
      <c r="A57" s="42">
        <v>85</v>
      </c>
      <c r="B57" s="43">
        <v>5.94</v>
      </c>
      <c r="C57" s="43">
        <v>0.8</v>
      </c>
      <c r="D57" s="43">
        <v>0.52</v>
      </c>
      <c r="E57" s="43"/>
    </row>
    <row r="58" spans="1:5" x14ac:dyDescent="0.2">
      <c r="A58" s="42">
        <v>86</v>
      </c>
      <c r="B58" s="43">
        <v>5.45</v>
      </c>
      <c r="C58" s="43">
        <v>0.77</v>
      </c>
      <c r="D58" s="43">
        <v>0.45</v>
      </c>
      <c r="E58" s="43"/>
    </row>
    <row r="59" spans="1:5" x14ac:dyDescent="0.2">
      <c r="A59" s="42">
        <v>87</v>
      </c>
      <c r="B59" s="43">
        <v>4.99</v>
      </c>
      <c r="C59" s="43">
        <v>0.73</v>
      </c>
      <c r="D59" s="43">
        <v>0.39</v>
      </c>
      <c r="E59" s="43"/>
    </row>
    <row r="60" spans="1:5" x14ac:dyDescent="0.2">
      <c r="A60" s="42">
        <v>88</v>
      </c>
      <c r="B60" s="43">
        <v>4.57</v>
      </c>
      <c r="C60" s="43">
        <v>0.69</v>
      </c>
      <c r="D60" s="43">
        <v>0.33</v>
      </c>
      <c r="E60" s="43"/>
    </row>
    <row r="61" spans="1:5" x14ac:dyDescent="0.2">
      <c r="A61" s="42">
        <v>89</v>
      </c>
      <c r="B61" s="43">
        <v>4.17</v>
      </c>
      <c r="C61" s="43">
        <v>0.55000000000000004</v>
      </c>
      <c r="D61" s="43">
        <v>0.28000000000000003</v>
      </c>
      <c r="E61" s="43"/>
    </row>
    <row r="62" spans="1:5" x14ac:dyDescent="0.2">
      <c r="A62" s="42">
        <v>90</v>
      </c>
      <c r="B62" s="43">
        <v>3.79</v>
      </c>
      <c r="C62" s="43">
        <v>0.41</v>
      </c>
      <c r="D62" s="43">
        <v>0.23</v>
      </c>
      <c r="E62" s="43"/>
    </row>
    <row r="63" spans="1:5" x14ac:dyDescent="0.2">
      <c r="A63" s="42">
        <v>91</v>
      </c>
      <c r="B63" s="43">
        <v>3.44</v>
      </c>
      <c r="C63" s="43">
        <v>0.38</v>
      </c>
      <c r="D63" s="43">
        <v>0.19</v>
      </c>
      <c r="E63" s="43"/>
    </row>
    <row r="64" spans="1:5" x14ac:dyDescent="0.2">
      <c r="A64" s="42">
        <v>92</v>
      </c>
      <c r="B64" s="43">
        <v>3.11</v>
      </c>
      <c r="C64" s="43">
        <v>0.36</v>
      </c>
      <c r="D64" s="43">
        <v>0.16</v>
      </c>
      <c r="E64" s="43"/>
    </row>
    <row r="65" spans="1:5" x14ac:dyDescent="0.2">
      <c r="A65" s="42">
        <v>93</v>
      </c>
      <c r="B65" s="43">
        <v>2.81</v>
      </c>
      <c r="C65" s="43">
        <v>0.33</v>
      </c>
      <c r="D65" s="43">
        <v>0.13</v>
      </c>
      <c r="E65" s="43"/>
    </row>
    <row r="66" spans="1:5" x14ac:dyDescent="0.2">
      <c r="A66" s="42">
        <v>94</v>
      </c>
      <c r="B66" s="43">
        <v>2.5499999999999998</v>
      </c>
      <c r="C66" s="43">
        <v>0.31</v>
      </c>
      <c r="D66" s="43">
        <v>0.11</v>
      </c>
      <c r="E66" s="43"/>
    </row>
    <row r="67" spans="1:5" x14ac:dyDescent="0.2">
      <c r="A67" s="42">
        <v>95</v>
      </c>
      <c r="B67" s="43">
        <v>2.2999999999999998</v>
      </c>
      <c r="C67" s="43">
        <v>0.28000000000000003</v>
      </c>
      <c r="D67" s="43">
        <v>0.09</v>
      </c>
      <c r="E67" s="43"/>
    </row>
    <row r="68" spans="1:5" x14ac:dyDescent="0.2">
      <c r="A68" s="42">
        <v>96</v>
      </c>
      <c r="B68" s="43">
        <v>2.09</v>
      </c>
      <c r="C68" s="43">
        <v>0.25</v>
      </c>
      <c r="D68" s="43">
        <v>0.08</v>
      </c>
      <c r="E68" s="43"/>
    </row>
    <row r="69" spans="1:5" x14ac:dyDescent="0.2">
      <c r="A69" s="42">
        <v>97</v>
      </c>
      <c r="B69" s="43">
        <v>1.89</v>
      </c>
      <c r="C69" s="43">
        <v>0.23</v>
      </c>
      <c r="D69" s="43">
        <v>0.06</v>
      </c>
      <c r="E69" s="43"/>
    </row>
    <row r="70" spans="1:5" x14ac:dyDescent="0.2">
      <c r="A70" s="42">
        <v>98</v>
      </c>
      <c r="B70" s="43">
        <v>1.72</v>
      </c>
      <c r="C70" s="43">
        <v>0.21</v>
      </c>
      <c r="D70" s="43">
        <v>0.05</v>
      </c>
      <c r="E70" s="43"/>
    </row>
    <row r="71" spans="1:5" x14ac:dyDescent="0.2">
      <c r="A71" s="42">
        <v>99</v>
      </c>
      <c r="B71" s="43">
        <v>1.57</v>
      </c>
      <c r="C71" s="43">
        <v>0.19</v>
      </c>
      <c r="D71" s="43">
        <v>0.04</v>
      </c>
      <c r="E71" s="43"/>
    </row>
    <row r="72" spans="1:5" x14ac:dyDescent="0.2">
      <c r="A72" s="42">
        <v>100</v>
      </c>
      <c r="B72" s="43">
        <v>1.45</v>
      </c>
      <c r="C72" s="43">
        <v>0.17</v>
      </c>
      <c r="D72" s="43">
        <v>0.04</v>
      </c>
      <c r="E72" s="43"/>
    </row>
  </sheetData>
  <sheetProtection algorithmName="SHA-512" hashValue="gEW453OJty8XBGcSMnfhaSbe+UrSme0VKzClk1xnGvok0FjtLh5inCJ/dA88lD3+hz4tSMi/+fpvYj5JvgwDeQ==" saltValue="JcLan7RoYohJV3KlEPHhtg==" spinCount="100000" sheet="1" objects="1" scenarios="1"/>
  <conditionalFormatting sqref="A6:A21">
    <cfRule type="expression" dxfId="431" priority="9" stopIfTrue="1">
      <formula>MOD(ROW(),2)=0</formula>
    </cfRule>
    <cfRule type="expression" dxfId="430" priority="10" stopIfTrue="1">
      <formula>MOD(ROW(),2)&lt;&gt;0</formula>
    </cfRule>
  </conditionalFormatting>
  <conditionalFormatting sqref="A26:A72">
    <cfRule type="expression" dxfId="429" priority="13" stopIfTrue="1">
      <formula>MOD(ROW(),2)=0</formula>
    </cfRule>
    <cfRule type="expression" dxfId="428" priority="14" stopIfTrue="1">
      <formula>MOD(ROW(),2)&lt;&gt;0</formula>
    </cfRule>
  </conditionalFormatting>
  <conditionalFormatting sqref="B6:E21">
    <cfRule type="expression" dxfId="427" priority="11" stopIfTrue="1">
      <formula>MOD(ROW(),2)=0</formula>
    </cfRule>
    <cfRule type="expression" dxfId="426" priority="12" stopIfTrue="1">
      <formula>MOD(ROW(),2)&lt;&gt;0</formula>
    </cfRule>
  </conditionalFormatting>
  <conditionalFormatting sqref="B26:E72">
    <cfRule type="expression" dxfId="425" priority="15" stopIfTrue="1">
      <formula>MOD(ROW(),2)=0</formula>
    </cfRule>
    <cfRule type="expression" dxfId="424" priority="16"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2314-54AA-47AE-A127-A3B17C1257A6}">
  <sheetPr codeName="Sheet28"/>
  <dimension ref="A1:E72"/>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PenCE - x-302</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224</v>
      </c>
      <c r="C9" s="46"/>
      <c r="D9" s="46"/>
      <c r="E9" s="46"/>
    </row>
    <row r="10" spans="1:5" x14ac:dyDescent="0.2">
      <c r="A10" s="40" t="s">
        <v>6</v>
      </c>
      <c r="B10" s="46" t="s">
        <v>225</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302</v>
      </c>
      <c r="C14" s="46"/>
      <c r="D14" s="46"/>
      <c r="E14" s="46"/>
    </row>
    <row r="15" spans="1:5" x14ac:dyDescent="0.2">
      <c r="A15" s="40" t="s">
        <v>384</v>
      </c>
      <c r="B15" s="46" t="s">
        <v>228</v>
      </c>
      <c r="C15" s="46"/>
      <c r="D15" s="46"/>
      <c r="E15" s="46"/>
    </row>
    <row r="16" spans="1:5" x14ac:dyDescent="0.2">
      <c r="A16" s="40" t="s">
        <v>160</v>
      </c>
      <c r="B16" s="46" t="s">
        <v>229</v>
      </c>
      <c r="C16" s="46"/>
      <c r="D16" s="46"/>
      <c r="E16" s="46"/>
    </row>
    <row r="17" spans="1:5" x14ac:dyDescent="0.2">
      <c r="A17" s="41" t="s">
        <v>385</v>
      </c>
      <c r="B17" s="46"/>
      <c r="C17" s="46"/>
      <c r="D17" s="46"/>
      <c r="E17" s="46"/>
    </row>
    <row r="18" spans="1:5" x14ac:dyDescent="0.2">
      <c r="A18" s="40" t="s">
        <v>162</v>
      </c>
      <c r="B18" s="47">
        <v>46175</v>
      </c>
      <c r="C18" s="47"/>
      <c r="D18" s="47"/>
      <c r="E18" s="47"/>
    </row>
    <row r="19" spans="1:5" x14ac:dyDescent="0.2">
      <c r="A19" s="40" t="s">
        <v>163</v>
      </c>
      <c r="B19" s="47">
        <v>46161</v>
      </c>
      <c r="C19" s="47"/>
      <c r="D19" s="47"/>
      <c r="E19" s="47"/>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38.25" x14ac:dyDescent="0.2">
      <c r="A26" s="53" t="s">
        <v>387</v>
      </c>
      <c r="B26" s="53" t="s">
        <v>399</v>
      </c>
      <c r="C26" s="53" t="s">
        <v>400</v>
      </c>
      <c r="D26" s="53" t="s">
        <v>401</v>
      </c>
      <c r="E26" s="53" t="s">
        <v>393</v>
      </c>
    </row>
    <row r="27" spans="1:5" x14ac:dyDescent="0.2">
      <c r="A27" s="42">
        <v>55</v>
      </c>
      <c r="B27" s="43">
        <v>23.18</v>
      </c>
      <c r="C27" s="43">
        <v>2.2000000000000002</v>
      </c>
      <c r="D27" s="43"/>
      <c r="E27" s="43">
        <v>0</v>
      </c>
    </row>
    <row r="28" spans="1:5" x14ac:dyDescent="0.2">
      <c r="A28" s="42">
        <v>56</v>
      </c>
      <c r="B28" s="43">
        <v>22.63</v>
      </c>
      <c r="C28" s="43">
        <v>2.2200000000000002</v>
      </c>
      <c r="D28" s="43"/>
      <c r="E28" s="43">
        <v>0</v>
      </c>
    </row>
    <row r="29" spans="1:5" x14ac:dyDescent="0.2">
      <c r="A29" s="42">
        <v>57</v>
      </c>
      <c r="B29" s="43">
        <v>22.08</v>
      </c>
      <c r="C29" s="43">
        <v>2.23</v>
      </c>
      <c r="D29" s="43"/>
      <c r="E29" s="43">
        <v>0</v>
      </c>
    </row>
    <row r="30" spans="1:5" x14ac:dyDescent="0.2">
      <c r="A30" s="42">
        <v>58</v>
      </c>
      <c r="B30" s="43">
        <v>21.52</v>
      </c>
      <c r="C30" s="43">
        <v>2.2400000000000002</v>
      </c>
      <c r="D30" s="43"/>
      <c r="E30" s="43">
        <v>0</v>
      </c>
    </row>
    <row r="31" spans="1:5" x14ac:dyDescent="0.2">
      <c r="A31" s="42">
        <v>59</v>
      </c>
      <c r="B31" s="43">
        <v>20.95</v>
      </c>
      <c r="C31" s="43">
        <v>2.25</v>
      </c>
      <c r="D31" s="43"/>
      <c r="E31" s="43">
        <v>0</v>
      </c>
    </row>
    <row r="32" spans="1:5" x14ac:dyDescent="0.2">
      <c r="A32" s="42">
        <v>60</v>
      </c>
      <c r="B32" s="43">
        <v>20.38</v>
      </c>
      <c r="C32" s="43">
        <v>2.2599999999999998</v>
      </c>
      <c r="D32" s="43"/>
      <c r="E32" s="43">
        <v>0</v>
      </c>
    </row>
    <row r="33" spans="1:5" x14ac:dyDescent="0.2">
      <c r="A33" s="42">
        <v>61</v>
      </c>
      <c r="B33" s="43">
        <v>19.8</v>
      </c>
      <c r="C33" s="43">
        <v>2.27</v>
      </c>
      <c r="D33" s="43"/>
      <c r="E33" s="43">
        <v>0</v>
      </c>
    </row>
    <row r="34" spans="1:5" x14ac:dyDescent="0.2">
      <c r="A34" s="42">
        <v>62</v>
      </c>
      <c r="B34" s="43">
        <v>19.23</v>
      </c>
      <c r="C34" s="43">
        <v>2.27</v>
      </c>
      <c r="D34" s="43"/>
      <c r="E34" s="43">
        <v>0</v>
      </c>
    </row>
    <row r="35" spans="1:5" x14ac:dyDescent="0.2">
      <c r="A35" s="42">
        <v>63</v>
      </c>
      <c r="B35" s="43">
        <v>18.649999999999999</v>
      </c>
      <c r="C35" s="43">
        <v>2.27</v>
      </c>
      <c r="D35" s="43"/>
      <c r="E35" s="43">
        <v>0</v>
      </c>
    </row>
    <row r="36" spans="1:5" x14ac:dyDescent="0.2">
      <c r="A36" s="42">
        <v>64</v>
      </c>
      <c r="B36" s="43">
        <v>18.07</v>
      </c>
      <c r="C36" s="43">
        <v>2.27</v>
      </c>
      <c r="D36" s="43"/>
      <c r="E36" s="43">
        <v>0</v>
      </c>
    </row>
    <row r="37" spans="1:5" x14ac:dyDescent="0.2">
      <c r="A37" s="42">
        <v>65</v>
      </c>
      <c r="B37" s="43">
        <v>17.489999999999998</v>
      </c>
      <c r="C37" s="43">
        <v>2.27</v>
      </c>
      <c r="D37" s="43"/>
      <c r="E37" s="43">
        <v>0</v>
      </c>
    </row>
    <row r="38" spans="1:5" x14ac:dyDescent="0.2">
      <c r="A38" s="42">
        <v>66</v>
      </c>
      <c r="B38" s="43">
        <v>16.91</v>
      </c>
      <c r="C38" s="43">
        <v>2.2599999999999998</v>
      </c>
      <c r="D38" s="43"/>
      <c r="E38" s="43">
        <v>0</v>
      </c>
    </row>
    <row r="39" spans="1:5" x14ac:dyDescent="0.2">
      <c r="A39" s="42">
        <v>67</v>
      </c>
      <c r="B39" s="43">
        <v>16.32</v>
      </c>
      <c r="C39" s="43">
        <v>2.25</v>
      </c>
      <c r="D39" s="43"/>
      <c r="E39" s="43">
        <v>0</v>
      </c>
    </row>
    <row r="40" spans="1:5" x14ac:dyDescent="0.2">
      <c r="A40" s="42">
        <v>68</v>
      </c>
      <c r="B40" s="43">
        <v>15.72</v>
      </c>
      <c r="C40" s="43">
        <v>2.2400000000000002</v>
      </c>
      <c r="D40" s="43"/>
      <c r="E40" s="43">
        <v>0</v>
      </c>
    </row>
    <row r="41" spans="1:5" x14ac:dyDescent="0.2">
      <c r="A41" s="42">
        <v>69</v>
      </c>
      <c r="B41" s="43">
        <v>15.12</v>
      </c>
      <c r="C41" s="43">
        <v>2.12</v>
      </c>
      <c r="D41" s="43"/>
      <c r="E41" s="43"/>
    </row>
    <row r="42" spans="1:5" x14ac:dyDescent="0.2">
      <c r="A42" s="42">
        <v>70</v>
      </c>
      <c r="B42" s="43">
        <v>14.52</v>
      </c>
      <c r="C42" s="43">
        <v>2</v>
      </c>
      <c r="D42" s="43"/>
      <c r="E42" s="43"/>
    </row>
    <row r="43" spans="1:5" x14ac:dyDescent="0.2">
      <c r="A43" s="42">
        <v>71</v>
      </c>
      <c r="B43" s="43">
        <v>13.92</v>
      </c>
      <c r="C43" s="43">
        <v>1.98</v>
      </c>
      <c r="D43" s="43"/>
      <c r="E43" s="43"/>
    </row>
    <row r="44" spans="1:5" x14ac:dyDescent="0.2">
      <c r="A44" s="42">
        <v>72</v>
      </c>
      <c r="B44" s="43">
        <v>13.31</v>
      </c>
      <c r="C44" s="43">
        <v>1.96</v>
      </c>
      <c r="D44" s="43"/>
      <c r="E44" s="43"/>
    </row>
    <row r="45" spans="1:5" x14ac:dyDescent="0.2">
      <c r="A45" s="42">
        <v>73</v>
      </c>
      <c r="B45" s="43">
        <v>12.71</v>
      </c>
      <c r="C45" s="43">
        <v>1.94</v>
      </c>
      <c r="D45" s="43">
        <v>1.87</v>
      </c>
      <c r="E45" s="43"/>
    </row>
    <row r="46" spans="1:5" x14ac:dyDescent="0.2">
      <c r="A46" s="42">
        <v>74</v>
      </c>
      <c r="B46" s="43">
        <v>12.1</v>
      </c>
      <c r="C46" s="43">
        <v>1.81</v>
      </c>
      <c r="D46" s="43">
        <v>1.71</v>
      </c>
      <c r="E46" s="43"/>
    </row>
    <row r="47" spans="1:5" x14ac:dyDescent="0.2">
      <c r="A47" s="42">
        <v>75</v>
      </c>
      <c r="B47" s="43">
        <v>11.51</v>
      </c>
      <c r="C47" s="43">
        <v>1.67</v>
      </c>
      <c r="D47" s="43">
        <v>1.56</v>
      </c>
      <c r="E47" s="43"/>
    </row>
    <row r="48" spans="1:5" x14ac:dyDescent="0.2">
      <c r="A48" s="42">
        <v>76</v>
      </c>
      <c r="B48" s="43">
        <v>10.92</v>
      </c>
      <c r="C48" s="43">
        <v>1.64</v>
      </c>
      <c r="D48" s="43">
        <v>1.42</v>
      </c>
      <c r="E48" s="43"/>
    </row>
    <row r="49" spans="1:5" x14ac:dyDescent="0.2">
      <c r="A49" s="42">
        <v>77</v>
      </c>
      <c r="B49" s="43">
        <v>10.35</v>
      </c>
      <c r="C49" s="43">
        <v>1.6</v>
      </c>
      <c r="D49" s="43">
        <v>1.28</v>
      </c>
      <c r="E49" s="43"/>
    </row>
    <row r="50" spans="1:5" x14ac:dyDescent="0.2">
      <c r="A50" s="42">
        <v>78</v>
      </c>
      <c r="B50" s="43">
        <v>9.7799999999999994</v>
      </c>
      <c r="C50" s="43">
        <v>1.56</v>
      </c>
      <c r="D50" s="43">
        <v>1.1599999999999999</v>
      </c>
      <c r="E50" s="43"/>
    </row>
    <row r="51" spans="1:5" x14ac:dyDescent="0.2">
      <c r="A51" s="42">
        <v>79</v>
      </c>
      <c r="B51" s="43">
        <v>9.2100000000000009</v>
      </c>
      <c r="C51" s="43">
        <v>1.39</v>
      </c>
      <c r="D51" s="43">
        <v>1.04</v>
      </c>
      <c r="E51" s="43"/>
    </row>
    <row r="52" spans="1:5" x14ac:dyDescent="0.2">
      <c r="A52" s="42">
        <v>80</v>
      </c>
      <c r="B52" s="43">
        <v>8.64</v>
      </c>
      <c r="C52" s="43">
        <v>1.22</v>
      </c>
      <c r="D52" s="43">
        <v>0.92</v>
      </c>
      <c r="E52" s="43"/>
    </row>
    <row r="53" spans="1:5" x14ac:dyDescent="0.2">
      <c r="A53" s="42">
        <v>81</v>
      </c>
      <c r="B53" s="43">
        <v>8.08</v>
      </c>
      <c r="C53" s="43">
        <v>1.19</v>
      </c>
      <c r="D53" s="43">
        <v>0.82</v>
      </c>
      <c r="E53" s="43"/>
    </row>
    <row r="54" spans="1:5" x14ac:dyDescent="0.2">
      <c r="A54" s="42">
        <v>82</v>
      </c>
      <c r="B54" s="43">
        <v>7.53</v>
      </c>
      <c r="C54" s="43">
        <v>1.1499999999999999</v>
      </c>
      <c r="D54" s="43">
        <v>0.72</v>
      </c>
      <c r="E54" s="43"/>
    </row>
    <row r="55" spans="1:5" x14ac:dyDescent="0.2">
      <c r="A55" s="42">
        <v>83</v>
      </c>
      <c r="B55" s="43">
        <v>6.98</v>
      </c>
      <c r="C55" s="43">
        <v>1.1200000000000001</v>
      </c>
      <c r="D55" s="43">
        <v>0.63</v>
      </c>
      <c r="E55" s="43"/>
    </row>
    <row r="56" spans="1:5" x14ac:dyDescent="0.2">
      <c r="A56" s="42">
        <v>84</v>
      </c>
      <c r="B56" s="43">
        <v>6.45</v>
      </c>
      <c r="C56" s="43">
        <v>0.96</v>
      </c>
      <c r="D56" s="43">
        <v>0.54</v>
      </c>
      <c r="E56" s="43"/>
    </row>
    <row r="57" spans="1:5" x14ac:dyDescent="0.2">
      <c r="A57" s="42">
        <v>85</v>
      </c>
      <c r="B57" s="43">
        <v>5.94</v>
      </c>
      <c r="C57" s="43">
        <v>0.8</v>
      </c>
      <c r="D57" s="43">
        <v>0.47</v>
      </c>
      <c r="E57" s="43"/>
    </row>
    <row r="58" spans="1:5" x14ac:dyDescent="0.2">
      <c r="A58" s="42">
        <v>86</v>
      </c>
      <c r="B58" s="43">
        <v>5.45</v>
      </c>
      <c r="C58" s="43">
        <v>0.77</v>
      </c>
      <c r="D58" s="43">
        <v>0.4</v>
      </c>
      <c r="E58" s="43"/>
    </row>
    <row r="59" spans="1:5" x14ac:dyDescent="0.2">
      <c r="A59" s="42">
        <v>87</v>
      </c>
      <c r="B59" s="43">
        <v>4.99</v>
      </c>
      <c r="C59" s="43">
        <v>0.73</v>
      </c>
      <c r="D59" s="43">
        <v>0.34</v>
      </c>
      <c r="E59" s="43"/>
    </row>
    <row r="60" spans="1:5" x14ac:dyDescent="0.2">
      <c r="A60" s="42">
        <v>88</v>
      </c>
      <c r="B60" s="43">
        <v>4.57</v>
      </c>
      <c r="C60" s="43">
        <v>0.69</v>
      </c>
      <c r="D60" s="43">
        <v>0.28999999999999998</v>
      </c>
      <c r="E60" s="43"/>
    </row>
    <row r="61" spans="1:5" x14ac:dyDescent="0.2">
      <c r="A61" s="42">
        <v>89</v>
      </c>
      <c r="B61" s="43">
        <v>4.17</v>
      </c>
      <c r="C61" s="43">
        <v>0.55000000000000004</v>
      </c>
      <c r="D61" s="43">
        <v>0.25</v>
      </c>
      <c r="E61" s="43"/>
    </row>
    <row r="62" spans="1:5" x14ac:dyDescent="0.2">
      <c r="A62" s="42">
        <v>90</v>
      </c>
      <c r="B62" s="43">
        <v>3.79</v>
      </c>
      <c r="C62" s="43">
        <v>0.41</v>
      </c>
      <c r="D62" s="43">
        <v>0.21</v>
      </c>
      <c r="E62" s="43"/>
    </row>
    <row r="63" spans="1:5" x14ac:dyDescent="0.2">
      <c r="A63" s="42">
        <v>91</v>
      </c>
      <c r="B63" s="43">
        <v>3.44</v>
      </c>
      <c r="C63" s="43">
        <v>0.38</v>
      </c>
      <c r="D63" s="43">
        <v>0.17</v>
      </c>
      <c r="E63" s="43"/>
    </row>
    <row r="64" spans="1:5" x14ac:dyDescent="0.2">
      <c r="A64" s="42">
        <v>92</v>
      </c>
      <c r="B64" s="43">
        <v>3.11</v>
      </c>
      <c r="C64" s="43">
        <v>0.36</v>
      </c>
      <c r="D64" s="43">
        <v>0.15</v>
      </c>
      <c r="E64" s="43"/>
    </row>
    <row r="65" spans="1:5" x14ac:dyDescent="0.2">
      <c r="A65" s="42">
        <v>93</v>
      </c>
      <c r="B65" s="43">
        <v>2.81</v>
      </c>
      <c r="C65" s="43">
        <v>0.33</v>
      </c>
      <c r="D65" s="43">
        <v>0.12</v>
      </c>
      <c r="E65" s="43"/>
    </row>
    <row r="66" spans="1:5" x14ac:dyDescent="0.2">
      <c r="A66" s="42">
        <v>94</v>
      </c>
      <c r="B66" s="43">
        <v>2.5499999999999998</v>
      </c>
      <c r="C66" s="43">
        <v>0.31</v>
      </c>
      <c r="D66" s="43">
        <v>0.1</v>
      </c>
      <c r="E66" s="43"/>
    </row>
    <row r="67" spans="1:5" x14ac:dyDescent="0.2">
      <c r="A67" s="42">
        <v>95</v>
      </c>
      <c r="B67" s="43">
        <v>2.2999999999999998</v>
      </c>
      <c r="C67" s="43">
        <v>0.28000000000000003</v>
      </c>
      <c r="D67" s="43">
        <v>0.08</v>
      </c>
      <c r="E67" s="43"/>
    </row>
    <row r="68" spans="1:5" x14ac:dyDescent="0.2">
      <c r="A68" s="42">
        <v>96</v>
      </c>
      <c r="B68" s="43">
        <v>2.09</v>
      </c>
      <c r="C68" s="43">
        <v>0.25</v>
      </c>
      <c r="D68" s="43">
        <v>7.0000000000000007E-2</v>
      </c>
      <c r="E68" s="43"/>
    </row>
    <row r="69" spans="1:5" x14ac:dyDescent="0.2">
      <c r="A69" s="42">
        <v>97</v>
      </c>
      <c r="B69" s="43">
        <v>1.89</v>
      </c>
      <c r="C69" s="43">
        <v>0.23</v>
      </c>
      <c r="D69" s="43">
        <v>0.06</v>
      </c>
      <c r="E69" s="43"/>
    </row>
    <row r="70" spans="1:5" x14ac:dyDescent="0.2">
      <c r="A70" s="42">
        <v>98</v>
      </c>
      <c r="B70" s="43">
        <v>1.72</v>
      </c>
      <c r="C70" s="43">
        <v>0.21</v>
      </c>
      <c r="D70" s="43">
        <v>0.05</v>
      </c>
      <c r="E70" s="43"/>
    </row>
    <row r="71" spans="1:5" x14ac:dyDescent="0.2">
      <c r="A71" s="42">
        <v>99</v>
      </c>
      <c r="B71" s="43">
        <v>1.57</v>
      </c>
      <c r="C71" s="43">
        <v>0.19</v>
      </c>
      <c r="D71" s="43">
        <v>0.04</v>
      </c>
      <c r="E71" s="43"/>
    </row>
    <row r="72" spans="1:5" x14ac:dyDescent="0.2">
      <c r="A72" s="42">
        <v>100</v>
      </c>
      <c r="B72" s="43">
        <v>1.45</v>
      </c>
      <c r="C72" s="43">
        <v>0.17</v>
      </c>
      <c r="D72" s="43">
        <v>0.03</v>
      </c>
      <c r="E72" s="43"/>
    </row>
  </sheetData>
  <sheetProtection algorithmName="SHA-512" hashValue="52oHTq2t658jJTreuAEaKVN8fXOAeXK0RwZWvH3E2ohmvBALCxnQ++ggC3XMZ7w/+JYc9MH1hJk1WsH9vVi2FA==" saltValue="5nW3xwaxlfNnydb9n6BPHg==" spinCount="100000" sheet="1" objects="1" scenarios="1"/>
  <conditionalFormatting sqref="A6:A21">
    <cfRule type="expression" dxfId="423" priority="9" stopIfTrue="1">
      <formula>MOD(ROW(),2)=0</formula>
    </cfRule>
    <cfRule type="expression" dxfId="422" priority="10" stopIfTrue="1">
      <formula>MOD(ROW(),2)&lt;&gt;0</formula>
    </cfRule>
  </conditionalFormatting>
  <conditionalFormatting sqref="A26:A72">
    <cfRule type="expression" dxfId="421" priority="13" stopIfTrue="1">
      <formula>MOD(ROW(),2)=0</formula>
    </cfRule>
    <cfRule type="expression" dxfId="420" priority="14" stopIfTrue="1">
      <formula>MOD(ROW(),2)&lt;&gt;0</formula>
    </cfRule>
  </conditionalFormatting>
  <conditionalFormatting sqref="B6:E21">
    <cfRule type="expression" dxfId="419" priority="11" stopIfTrue="1">
      <formula>MOD(ROW(),2)=0</formula>
    </cfRule>
    <cfRule type="expression" dxfId="418" priority="12" stopIfTrue="1">
      <formula>MOD(ROW(),2)&lt;&gt;0</formula>
    </cfRule>
  </conditionalFormatting>
  <conditionalFormatting sqref="B26:E72">
    <cfRule type="expression" dxfId="417" priority="15" stopIfTrue="1">
      <formula>MOD(ROW(),2)=0</formula>
    </cfRule>
    <cfRule type="expression" dxfId="416" priority="16"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AC0D-881E-4A63-A67D-D9F35B0132AC}">
  <sheetPr codeName="Sheet29"/>
  <dimension ref="A1:E102"/>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PenCE - x-303</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224</v>
      </c>
      <c r="C9" s="46"/>
      <c r="D9" s="46"/>
      <c r="E9" s="46"/>
    </row>
    <row r="10" spans="1:5" x14ac:dyDescent="0.2">
      <c r="A10" s="40" t="s">
        <v>6</v>
      </c>
      <c r="B10" s="46" t="s">
        <v>230</v>
      </c>
      <c r="C10" s="46"/>
      <c r="D10" s="46"/>
      <c r="E10" s="46"/>
    </row>
    <row r="11" spans="1:5" x14ac:dyDescent="0.2">
      <c r="A11" s="40" t="s">
        <v>155</v>
      </c>
      <c r="B11" s="46" t="s">
        <v>170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303</v>
      </c>
      <c r="C14" s="46"/>
      <c r="D14" s="46"/>
      <c r="E14" s="46"/>
    </row>
    <row r="15" spans="1:5" x14ac:dyDescent="0.2">
      <c r="A15" s="40" t="s">
        <v>384</v>
      </c>
      <c r="B15" s="46" t="s">
        <v>231</v>
      </c>
      <c r="C15" s="46"/>
      <c r="D15" s="46"/>
      <c r="E15" s="46"/>
    </row>
    <row r="16" spans="1:5" x14ac:dyDescent="0.2">
      <c r="A16" s="40" t="s">
        <v>160</v>
      </c>
      <c r="B16" s="46" t="s">
        <v>232</v>
      </c>
      <c r="C16" s="46"/>
      <c r="D16" s="46"/>
      <c r="E16" s="46"/>
    </row>
    <row r="17" spans="1:5" x14ac:dyDescent="0.2">
      <c r="A17" s="41" t="s">
        <v>385</v>
      </c>
      <c r="B17" s="46"/>
      <c r="C17" s="46"/>
      <c r="D17" s="46"/>
      <c r="E17" s="46"/>
    </row>
    <row r="18" spans="1:5" x14ac:dyDescent="0.2">
      <c r="A18" s="40" t="s">
        <v>162</v>
      </c>
      <c r="B18" s="47">
        <v>46175</v>
      </c>
      <c r="C18" s="47"/>
      <c r="D18" s="47"/>
      <c r="E18" s="47"/>
    </row>
    <row r="19" spans="1:5" x14ac:dyDescent="0.2">
      <c r="A19" s="40" t="s">
        <v>163</v>
      </c>
      <c r="B19" s="47">
        <v>46161</v>
      </c>
      <c r="C19" s="47"/>
      <c r="D19" s="47"/>
      <c r="E19" s="47"/>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38.25" x14ac:dyDescent="0.2">
      <c r="A26" s="53" t="s">
        <v>387</v>
      </c>
      <c r="B26" s="53" t="s">
        <v>399</v>
      </c>
      <c r="C26" s="53" t="s">
        <v>400</v>
      </c>
      <c r="D26" s="53" t="s">
        <v>401</v>
      </c>
      <c r="E26" s="53" t="s">
        <v>393</v>
      </c>
    </row>
    <row r="27" spans="1:5" x14ac:dyDescent="0.2">
      <c r="A27" s="42">
        <v>20</v>
      </c>
      <c r="B27" s="43">
        <v>26.89</v>
      </c>
      <c r="C27" s="43">
        <v>8.18</v>
      </c>
      <c r="D27" s="43"/>
      <c r="E27" s="43">
        <v>0</v>
      </c>
    </row>
    <row r="28" spans="1:5" x14ac:dyDescent="0.2">
      <c r="A28" s="42">
        <v>21</v>
      </c>
      <c r="B28" s="43">
        <v>26.77</v>
      </c>
      <c r="C28" s="43">
        <v>8.07</v>
      </c>
      <c r="D28" s="43"/>
      <c r="E28" s="43">
        <v>0</v>
      </c>
    </row>
    <row r="29" spans="1:5" x14ac:dyDescent="0.2">
      <c r="A29" s="42">
        <v>22</v>
      </c>
      <c r="B29" s="43">
        <v>26.65</v>
      </c>
      <c r="C29" s="43">
        <v>7.96</v>
      </c>
      <c r="D29" s="43"/>
      <c r="E29" s="43">
        <v>0</v>
      </c>
    </row>
    <row r="30" spans="1:5" x14ac:dyDescent="0.2">
      <c r="A30" s="42">
        <v>23</v>
      </c>
      <c r="B30" s="43">
        <v>26.52</v>
      </c>
      <c r="C30" s="43">
        <v>7.84</v>
      </c>
      <c r="D30" s="43"/>
      <c r="E30" s="43">
        <v>0</v>
      </c>
    </row>
    <row r="31" spans="1:5" x14ac:dyDescent="0.2">
      <c r="A31" s="42">
        <v>24</v>
      </c>
      <c r="B31" s="43">
        <v>26.4</v>
      </c>
      <c r="C31" s="43">
        <v>7.72</v>
      </c>
      <c r="D31" s="43"/>
      <c r="E31" s="43">
        <v>0</v>
      </c>
    </row>
    <row r="32" spans="1:5" x14ac:dyDescent="0.2">
      <c r="A32" s="42">
        <v>25</v>
      </c>
      <c r="B32" s="43">
        <v>26.27</v>
      </c>
      <c r="C32" s="43">
        <v>7.6</v>
      </c>
      <c r="D32" s="43"/>
      <c r="E32" s="43">
        <v>0</v>
      </c>
    </row>
    <row r="33" spans="1:5" x14ac:dyDescent="0.2">
      <c r="A33" s="42">
        <v>26</v>
      </c>
      <c r="B33" s="43">
        <v>26.13</v>
      </c>
      <c r="C33" s="43">
        <v>7.48</v>
      </c>
      <c r="D33" s="43"/>
      <c r="E33" s="43">
        <v>0</v>
      </c>
    </row>
    <row r="34" spans="1:5" x14ac:dyDescent="0.2">
      <c r="A34" s="42">
        <v>27</v>
      </c>
      <c r="B34" s="43">
        <v>25.99</v>
      </c>
      <c r="C34" s="43">
        <v>7.36</v>
      </c>
      <c r="D34" s="43"/>
      <c r="E34" s="43">
        <v>0</v>
      </c>
    </row>
    <row r="35" spans="1:5" x14ac:dyDescent="0.2">
      <c r="A35" s="42">
        <v>28</v>
      </c>
      <c r="B35" s="43">
        <v>25.83</v>
      </c>
      <c r="C35" s="43">
        <v>7.24</v>
      </c>
      <c r="D35" s="43"/>
      <c r="E35" s="43">
        <v>0</v>
      </c>
    </row>
    <row r="36" spans="1:5" x14ac:dyDescent="0.2">
      <c r="A36" s="42">
        <v>29</v>
      </c>
      <c r="B36" s="43">
        <v>25.67</v>
      </c>
      <c r="C36" s="43">
        <v>7.13</v>
      </c>
      <c r="D36" s="43"/>
      <c r="E36" s="43">
        <v>0</v>
      </c>
    </row>
    <row r="37" spans="1:5" x14ac:dyDescent="0.2">
      <c r="A37" s="42">
        <v>30</v>
      </c>
      <c r="B37" s="43">
        <v>25.5</v>
      </c>
      <c r="C37" s="43">
        <v>7.01</v>
      </c>
      <c r="D37" s="43"/>
      <c r="E37" s="43">
        <v>0</v>
      </c>
    </row>
    <row r="38" spans="1:5" x14ac:dyDescent="0.2">
      <c r="A38" s="42">
        <v>31</v>
      </c>
      <c r="B38" s="43">
        <v>25.31</v>
      </c>
      <c r="C38" s="43">
        <v>6.91</v>
      </c>
      <c r="D38" s="43"/>
      <c r="E38" s="43">
        <v>0</v>
      </c>
    </row>
    <row r="39" spans="1:5" x14ac:dyDescent="0.2">
      <c r="A39" s="42">
        <v>32</v>
      </c>
      <c r="B39" s="43">
        <v>25.12</v>
      </c>
      <c r="C39" s="43">
        <v>6.8</v>
      </c>
      <c r="D39" s="43"/>
      <c r="E39" s="43">
        <v>0</v>
      </c>
    </row>
    <row r="40" spans="1:5" x14ac:dyDescent="0.2">
      <c r="A40" s="42">
        <v>33</v>
      </c>
      <c r="B40" s="43">
        <v>24.92</v>
      </c>
      <c r="C40" s="43">
        <v>6.7</v>
      </c>
      <c r="D40" s="43"/>
      <c r="E40" s="43">
        <v>0</v>
      </c>
    </row>
    <row r="41" spans="1:5" x14ac:dyDescent="0.2">
      <c r="A41" s="42">
        <v>34</v>
      </c>
      <c r="B41" s="43">
        <v>24.71</v>
      </c>
      <c r="C41" s="43">
        <v>6.6</v>
      </c>
      <c r="D41" s="43"/>
      <c r="E41" s="43">
        <v>0</v>
      </c>
    </row>
    <row r="42" spans="1:5" x14ac:dyDescent="0.2">
      <c r="A42" s="42">
        <v>35</v>
      </c>
      <c r="B42" s="43">
        <v>24.49</v>
      </c>
      <c r="C42" s="43">
        <v>6.49</v>
      </c>
      <c r="D42" s="43"/>
      <c r="E42" s="43">
        <v>0</v>
      </c>
    </row>
    <row r="43" spans="1:5" x14ac:dyDescent="0.2">
      <c r="A43" s="42">
        <v>36</v>
      </c>
      <c r="B43" s="43">
        <v>24.27</v>
      </c>
      <c r="C43" s="43">
        <v>6.39</v>
      </c>
      <c r="D43" s="43"/>
      <c r="E43" s="43">
        <v>0</v>
      </c>
    </row>
    <row r="44" spans="1:5" x14ac:dyDescent="0.2">
      <c r="A44" s="42">
        <v>37</v>
      </c>
      <c r="B44" s="43">
        <v>24.04</v>
      </c>
      <c r="C44" s="43">
        <v>6.29</v>
      </c>
      <c r="D44" s="43"/>
      <c r="E44" s="43">
        <v>0</v>
      </c>
    </row>
    <row r="45" spans="1:5" x14ac:dyDescent="0.2">
      <c r="A45" s="42">
        <v>38</v>
      </c>
      <c r="B45" s="43">
        <v>23.8</v>
      </c>
      <c r="C45" s="43">
        <v>6.19</v>
      </c>
      <c r="D45" s="43"/>
      <c r="E45" s="43">
        <v>0</v>
      </c>
    </row>
    <row r="46" spans="1:5" x14ac:dyDescent="0.2">
      <c r="A46" s="42">
        <v>39</v>
      </c>
      <c r="B46" s="43">
        <v>23.56</v>
      </c>
      <c r="C46" s="43">
        <v>6.09</v>
      </c>
      <c r="D46" s="43"/>
      <c r="E46" s="43">
        <v>0</v>
      </c>
    </row>
    <row r="47" spans="1:5" x14ac:dyDescent="0.2">
      <c r="A47" s="42">
        <v>40</v>
      </c>
      <c r="B47" s="43">
        <v>23.32</v>
      </c>
      <c r="C47" s="43">
        <v>5.98</v>
      </c>
      <c r="D47" s="43"/>
      <c r="E47" s="43">
        <v>0</v>
      </c>
    </row>
    <row r="48" spans="1:5" x14ac:dyDescent="0.2">
      <c r="A48" s="42">
        <v>41</v>
      </c>
      <c r="B48" s="43">
        <v>23.07</v>
      </c>
      <c r="C48" s="43">
        <v>5.88</v>
      </c>
      <c r="D48" s="43"/>
      <c r="E48" s="43">
        <v>0</v>
      </c>
    </row>
    <row r="49" spans="1:5" x14ac:dyDescent="0.2">
      <c r="A49" s="42">
        <v>42</v>
      </c>
      <c r="B49" s="43">
        <v>22.81</v>
      </c>
      <c r="C49" s="43">
        <v>5.77</v>
      </c>
      <c r="D49" s="43"/>
      <c r="E49" s="43">
        <v>0</v>
      </c>
    </row>
    <row r="50" spans="1:5" x14ac:dyDescent="0.2">
      <c r="A50" s="42">
        <v>43</v>
      </c>
      <c r="B50" s="43">
        <v>22.55</v>
      </c>
      <c r="C50" s="43">
        <v>5.67</v>
      </c>
      <c r="D50" s="43"/>
      <c r="E50" s="43">
        <v>0</v>
      </c>
    </row>
    <row r="51" spans="1:5" x14ac:dyDescent="0.2">
      <c r="A51" s="42">
        <v>44</v>
      </c>
      <c r="B51" s="43">
        <v>22.28</v>
      </c>
      <c r="C51" s="43">
        <v>5.56</v>
      </c>
      <c r="D51" s="43"/>
      <c r="E51" s="43">
        <v>0</v>
      </c>
    </row>
    <row r="52" spans="1:5" x14ac:dyDescent="0.2">
      <c r="A52" s="42">
        <v>45</v>
      </c>
      <c r="B52" s="43">
        <v>22.02</v>
      </c>
      <c r="C52" s="43">
        <v>5.45</v>
      </c>
      <c r="D52" s="43"/>
      <c r="E52" s="43">
        <v>0</v>
      </c>
    </row>
    <row r="53" spans="1:5" x14ac:dyDescent="0.2">
      <c r="A53" s="42">
        <v>46</v>
      </c>
      <c r="B53" s="43">
        <v>21.75</v>
      </c>
      <c r="C53" s="43">
        <v>5.33</v>
      </c>
      <c r="D53" s="43"/>
      <c r="E53" s="43">
        <v>0</v>
      </c>
    </row>
    <row r="54" spans="1:5" x14ac:dyDescent="0.2">
      <c r="A54" s="42">
        <v>47</v>
      </c>
      <c r="B54" s="43">
        <v>21.48</v>
      </c>
      <c r="C54" s="43">
        <v>5.21</v>
      </c>
      <c r="D54" s="43"/>
      <c r="E54" s="43">
        <v>0</v>
      </c>
    </row>
    <row r="55" spans="1:5" x14ac:dyDescent="0.2">
      <c r="A55" s="42">
        <v>48</v>
      </c>
      <c r="B55" s="43">
        <v>21.21</v>
      </c>
      <c r="C55" s="43">
        <v>5.09</v>
      </c>
      <c r="D55" s="43"/>
      <c r="E55" s="43">
        <v>0</v>
      </c>
    </row>
    <row r="56" spans="1:5" x14ac:dyDescent="0.2">
      <c r="A56" s="42">
        <v>49</v>
      </c>
      <c r="B56" s="43">
        <v>20.92</v>
      </c>
      <c r="C56" s="43">
        <v>4.97</v>
      </c>
      <c r="D56" s="43"/>
      <c r="E56" s="43">
        <v>0</v>
      </c>
    </row>
    <row r="57" spans="1:5" x14ac:dyDescent="0.2">
      <c r="A57" s="42">
        <v>50</v>
      </c>
      <c r="B57" s="43">
        <v>20.63</v>
      </c>
      <c r="C57" s="43">
        <v>4.8499999999999996</v>
      </c>
      <c r="D57" s="43"/>
      <c r="E57" s="43">
        <v>0</v>
      </c>
    </row>
    <row r="58" spans="1:5" x14ac:dyDescent="0.2">
      <c r="A58" s="42">
        <v>51</v>
      </c>
      <c r="B58" s="43">
        <v>20.32</v>
      </c>
      <c r="C58" s="43">
        <v>4.74</v>
      </c>
      <c r="D58" s="43"/>
      <c r="E58" s="43">
        <v>0</v>
      </c>
    </row>
    <row r="59" spans="1:5" x14ac:dyDescent="0.2">
      <c r="A59" s="42">
        <v>52</v>
      </c>
      <c r="B59" s="43">
        <v>20</v>
      </c>
      <c r="C59" s="43">
        <v>4.63</v>
      </c>
      <c r="D59" s="43"/>
      <c r="E59" s="43">
        <v>0</v>
      </c>
    </row>
    <row r="60" spans="1:5" x14ac:dyDescent="0.2">
      <c r="A60" s="42">
        <v>53</v>
      </c>
      <c r="B60" s="43">
        <v>19.68</v>
      </c>
      <c r="C60" s="43">
        <v>4.5199999999999996</v>
      </c>
      <c r="D60" s="43"/>
      <c r="E60" s="43">
        <v>0</v>
      </c>
    </row>
    <row r="61" spans="1:5" x14ac:dyDescent="0.2">
      <c r="A61" s="42">
        <v>54</v>
      </c>
      <c r="B61" s="43">
        <v>19.34</v>
      </c>
      <c r="C61" s="43">
        <v>4.41</v>
      </c>
      <c r="D61" s="43"/>
      <c r="E61" s="43">
        <v>0</v>
      </c>
    </row>
    <row r="62" spans="1:5" x14ac:dyDescent="0.2">
      <c r="A62" s="42">
        <v>55</v>
      </c>
      <c r="B62" s="43">
        <v>19</v>
      </c>
      <c r="C62" s="43">
        <v>4.3</v>
      </c>
      <c r="D62" s="43"/>
      <c r="E62" s="43">
        <v>0</v>
      </c>
    </row>
    <row r="63" spans="1:5" x14ac:dyDescent="0.2">
      <c r="A63" s="42">
        <v>56</v>
      </c>
      <c r="B63" s="43">
        <v>18.649999999999999</v>
      </c>
      <c r="C63" s="43">
        <v>4.1900000000000004</v>
      </c>
      <c r="D63" s="43"/>
      <c r="E63" s="43">
        <v>0</v>
      </c>
    </row>
    <row r="64" spans="1:5" x14ac:dyDescent="0.2">
      <c r="A64" s="42">
        <v>57</v>
      </c>
      <c r="B64" s="43">
        <v>18.28</v>
      </c>
      <c r="C64" s="43">
        <v>4.09</v>
      </c>
      <c r="D64" s="43"/>
      <c r="E64" s="43">
        <v>0</v>
      </c>
    </row>
    <row r="65" spans="1:5" x14ac:dyDescent="0.2">
      <c r="A65" s="42">
        <v>58</v>
      </c>
      <c r="B65" s="43">
        <v>17.899999999999999</v>
      </c>
      <c r="C65" s="43">
        <v>3.99</v>
      </c>
      <c r="D65" s="43"/>
      <c r="E65" s="43">
        <v>0</v>
      </c>
    </row>
    <row r="66" spans="1:5" x14ac:dyDescent="0.2">
      <c r="A66" s="42">
        <v>59</v>
      </c>
      <c r="B66" s="43">
        <v>17.5</v>
      </c>
      <c r="C66" s="43">
        <v>3.9</v>
      </c>
      <c r="D66" s="43"/>
      <c r="E66" s="43">
        <v>0</v>
      </c>
    </row>
    <row r="67" spans="1:5" x14ac:dyDescent="0.2">
      <c r="A67" s="42">
        <v>60</v>
      </c>
      <c r="B67" s="43">
        <v>17.079999999999998</v>
      </c>
      <c r="C67" s="43">
        <v>3.82</v>
      </c>
      <c r="D67" s="43"/>
      <c r="E67" s="43">
        <v>0</v>
      </c>
    </row>
    <row r="68" spans="1:5" x14ac:dyDescent="0.2">
      <c r="A68" s="42">
        <v>61</v>
      </c>
      <c r="B68" s="43">
        <v>16.649999999999999</v>
      </c>
      <c r="C68" s="43">
        <v>3.74</v>
      </c>
      <c r="D68" s="43"/>
      <c r="E68" s="43">
        <v>0</v>
      </c>
    </row>
    <row r="69" spans="1:5" x14ac:dyDescent="0.2">
      <c r="A69" s="42">
        <v>62</v>
      </c>
      <c r="B69" s="43">
        <v>16.2</v>
      </c>
      <c r="C69" s="43">
        <v>3.66</v>
      </c>
      <c r="D69" s="43"/>
      <c r="E69" s="43">
        <v>0</v>
      </c>
    </row>
    <row r="70" spans="1:5" x14ac:dyDescent="0.2">
      <c r="A70" s="42">
        <v>63</v>
      </c>
      <c r="B70" s="43">
        <v>15.73</v>
      </c>
      <c r="C70" s="43">
        <v>3.59</v>
      </c>
      <c r="D70" s="43"/>
      <c r="E70" s="43">
        <v>0</v>
      </c>
    </row>
    <row r="71" spans="1:5" x14ac:dyDescent="0.2">
      <c r="A71" s="42">
        <v>64</v>
      </c>
      <c r="B71" s="43">
        <v>15.25</v>
      </c>
      <c r="C71" s="43">
        <v>3.53</v>
      </c>
      <c r="D71" s="43"/>
      <c r="E71" s="43">
        <v>0</v>
      </c>
    </row>
    <row r="72" spans="1:5" x14ac:dyDescent="0.2">
      <c r="A72" s="42">
        <v>65</v>
      </c>
      <c r="B72" s="43">
        <v>14.75</v>
      </c>
      <c r="C72" s="43">
        <v>3.47</v>
      </c>
      <c r="D72" s="43"/>
      <c r="E72" s="43">
        <v>0</v>
      </c>
    </row>
    <row r="73" spans="1:5" x14ac:dyDescent="0.2">
      <c r="A73" s="42">
        <v>66</v>
      </c>
      <c r="B73" s="43">
        <v>14.24</v>
      </c>
      <c r="C73" s="43">
        <v>3.41</v>
      </c>
      <c r="D73" s="43"/>
      <c r="E73" s="43">
        <v>0</v>
      </c>
    </row>
    <row r="74" spans="1:5" x14ac:dyDescent="0.2">
      <c r="A74" s="42">
        <v>67</v>
      </c>
      <c r="B74" s="43">
        <v>13.71</v>
      </c>
      <c r="C74" s="43">
        <v>3.36</v>
      </c>
      <c r="D74" s="43"/>
      <c r="E74" s="43">
        <v>0</v>
      </c>
    </row>
    <row r="75" spans="1:5" x14ac:dyDescent="0.2">
      <c r="A75" s="42">
        <v>68</v>
      </c>
      <c r="B75" s="43">
        <v>13.17</v>
      </c>
      <c r="C75" s="43">
        <v>3.31</v>
      </c>
      <c r="D75" s="43"/>
      <c r="E75" s="43">
        <v>0</v>
      </c>
    </row>
    <row r="76" spans="1:5" x14ac:dyDescent="0.2">
      <c r="A76" s="42">
        <v>69</v>
      </c>
      <c r="B76" s="43">
        <v>12.62</v>
      </c>
      <c r="C76" s="43">
        <v>3.1</v>
      </c>
      <c r="D76" s="43"/>
      <c r="E76" s="43"/>
    </row>
    <row r="77" spans="1:5" x14ac:dyDescent="0.2">
      <c r="A77" s="42">
        <v>70</v>
      </c>
      <c r="B77" s="43">
        <v>12.07</v>
      </c>
      <c r="C77" s="43">
        <v>2.89</v>
      </c>
      <c r="D77" s="43"/>
      <c r="E77" s="43"/>
    </row>
    <row r="78" spans="1:5" x14ac:dyDescent="0.2">
      <c r="A78" s="42">
        <v>71</v>
      </c>
      <c r="B78" s="43">
        <v>11.51</v>
      </c>
      <c r="C78" s="43">
        <v>2.85</v>
      </c>
      <c r="D78" s="43"/>
      <c r="E78" s="43"/>
    </row>
    <row r="79" spans="1:5" x14ac:dyDescent="0.2">
      <c r="A79" s="42">
        <v>72</v>
      </c>
      <c r="B79" s="43">
        <v>10.95</v>
      </c>
      <c r="C79" s="43">
        <v>2.8</v>
      </c>
      <c r="D79" s="43"/>
      <c r="E79" s="43"/>
    </row>
    <row r="80" spans="1:5" x14ac:dyDescent="0.2">
      <c r="A80" s="42">
        <v>73</v>
      </c>
      <c r="B80" s="43">
        <v>10.39</v>
      </c>
      <c r="C80" s="43">
        <v>2.75</v>
      </c>
      <c r="D80" s="43">
        <v>1.64</v>
      </c>
      <c r="E80" s="43"/>
    </row>
    <row r="81" spans="1:5" x14ac:dyDescent="0.2">
      <c r="A81" s="42">
        <v>74</v>
      </c>
      <c r="B81" s="43">
        <v>9.84</v>
      </c>
      <c r="C81" s="43">
        <v>2.54</v>
      </c>
      <c r="D81" s="43">
        <v>1.48</v>
      </c>
      <c r="E81" s="43"/>
    </row>
    <row r="82" spans="1:5" x14ac:dyDescent="0.2">
      <c r="A82" s="42">
        <v>75</v>
      </c>
      <c r="B82" s="43">
        <v>9.31</v>
      </c>
      <c r="C82" s="43">
        <v>2.3199999999999998</v>
      </c>
      <c r="D82" s="43">
        <v>1.33</v>
      </c>
      <c r="E82" s="43"/>
    </row>
    <row r="83" spans="1:5" x14ac:dyDescent="0.2">
      <c r="A83" s="42">
        <v>76</v>
      </c>
      <c r="B83" s="43">
        <v>8.7799999999999994</v>
      </c>
      <c r="C83" s="43">
        <v>2.27</v>
      </c>
      <c r="D83" s="43">
        <v>1.2</v>
      </c>
      <c r="E83" s="43"/>
    </row>
    <row r="84" spans="1:5" x14ac:dyDescent="0.2">
      <c r="A84" s="42">
        <v>77</v>
      </c>
      <c r="B84" s="43">
        <v>8.27</v>
      </c>
      <c r="C84" s="43">
        <v>2.2000000000000002</v>
      </c>
      <c r="D84" s="43">
        <v>1.0900000000000001</v>
      </c>
      <c r="E84" s="43"/>
    </row>
    <row r="85" spans="1:5" x14ac:dyDescent="0.2">
      <c r="A85" s="42">
        <v>78</v>
      </c>
      <c r="B85" s="43">
        <v>7.77</v>
      </c>
      <c r="C85" s="43">
        <v>2.14</v>
      </c>
      <c r="D85" s="43">
        <v>0.98</v>
      </c>
      <c r="E85" s="43"/>
    </row>
    <row r="86" spans="1:5" x14ac:dyDescent="0.2">
      <c r="A86" s="42">
        <v>79</v>
      </c>
      <c r="B86" s="43">
        <v>7.28</v>
      </c>
      <c r="C86" s="43">
        <v>1.88</v>
      </c>
      <c r="D86" s="43">
        <v>0.86</v>
      </c>
      <c r="E86" s="43"/>
    </row>
    <row r="87" spans="1:5" x14ac:dyDescent="0.2">
      <c r="A87" s="42">
        <v>80</v>
      </c>
      <c r="B87" s="43">
        <v>6.8</v>
      </c>
      <c r="C87" s="43">
        <v>1.64</v>
      </c>
      <c r="D87" s="43">
        <v>0.75</v>
      </c>
      <c r="E87" s="43"/>
    </row>
    <row r="88" spans="1:5" x14ac:dyDescent="0.2">
      <c r="A88" s="42">
        <v>81</v>
      </c>
      <c r="B88" s="43">
        <v>6.32</v>
      </c>
      <c r="C88" s="43">
        <v>1.58</v>
      </c>
      <c r="D88" s="43">
        <v>0.66</v>
      </c>
      <c r="E88" s="43"/>
    </row>
    <row r="89" spans="1:5" x14ac:dyDescent="0.2">
      <c r="A89" s="42">
        <v>82</v>
      </c>
      <c r="B89" s="43">
        <v>5.86</v>
      </c>
      <c r="C89" s="43">
        <v>1.52</v>
      </c>
      <c r="D89" s="43">
        <v>0.57999999999999996</v>
      </c>
      <c r="E89" s="43"/>
    </row>
    <row r="90" spans="1:5" x14ac:dyDescent="0.2">
      <c r="A90" s="42">
        <v>83</v>
      </c>
      <c r="B90" s="43">
        <v>5.4</v>
      </c>
      <c r="C90" s="43">
        <v>1.46</v>
      </c>
      <c r="D90" s="43">
        <v>0.51</v>
      </c>
      <c r="E90" s="43"/>
    </row>
    <row r="91" spans="1:5" x14ac:dyDescent="0.2">
      <c r="A91" s="42">
        <v>84</v>
      </c>
      <c r="B91" s="43">
        <v>4.96</v>
      </c>
      <c r="C91" s="43">
        <v>1.24</v>
      </c>
      <c r="D91" s="43">
        <v>0.43</v>
      </c>
      <c r="E91" s="43"/>
    </row>
    <row r="92" spans="1:5" x14ac:dyDescent="0.2">
      <c r="A92" s="42">
        <v>85</v>
      </c>
      <c r="B92" s="43">
        <v>4.55</v>
      </c>
      <c r="C92" s="43">
        <v>1.02</v>
      </c>
      <c r="D92" s="43">
        <v>0.36</v>
      </c>
      <c r="E92" s="43"/>
    </row>
    <row r="93" spans="1:5" x14ac:dyDescent="0.2">
      <c r="A93" s="42">
        <v>86</v>
      </c>
      <c r="B93" s="43">
        <v>4.16</v>
      </c>
      <c r="C93" s="43">
        <v>0.97</v>
      </c>
      <c r="D93" s="43">
        <v>0.31</v>
      </c>
      <c r="E93" s="43"/>
    </row>
    <row r="94" spans="1:5" x14ac:dyDescent="0.2">
      <c r="A94" s="42">
        <v>87</v>
      </c>
      <c r="B94" s="43">
        <v>3.79</v>
      </c>
      <c r="C94" s="43">
        <v>0.91</v>
      </c>
      <c r="D94" s="43">
        <v>0.26</v>
      </c>
      <c r="E94" s="43"/>
    </row>
    <row r="95" spans="1:5" x14ac:dyDescent="0.2">
      <c r="A95" s="42">
        <v>88</v>
      </c>
      <c r="B95" s="43">
        <v>3.45</v>
      </c>
      <c r="C95" s="43">
        <v>0.86</v>
      </c>
      <c r="D95" s="43">
        <v>0.22</v>
      </c>
      <c r="E95" s="43"/>
    </row>
    <row r="96" spans="1:5" x14ac:dyDescent="0.2">
      <c r="A96" s="42">
        <v>89</v>
      </c>
      <c r="B96" s="43">
        <v>3.13</v>
      </c>
      <c r="C96" s="43">
        <v>0.67</v>
      </c>
      <c r="D96" s="43">
        <v>0.18</v>
      </c>
      <c r="E96" s="43"/>
    </row>
    <row r="97" spans="1:5" x14ac:dyDescent="0.2">
      <c r="A97" s="42">
        <v>90</v>
      </c>
      <c r="B97" s="43">
        <v>2.83</v>
      </c>
      <c r="C97" s="43">
        <v>0.5</v>
      </c>
      <c r="D97" s="43">
        <v>0.14000000000000001</v>
      </c>
      <c r="E97" s="43"/>
    </row>
    <row r="98" spans="1:5" x14ac:dyDescent="0.2">
      <c r="A98" s="42">
        <v>91</v>
      </c>
      <c r="B98" s="43">
        <v>2.5499999999999998</v>
      </c>
      <c r="C98" s="43">
        <v>0.46</v>
      </c>
      <c r="D98" s="43">
        <v>0.12</v>
      </c>
      <c r="E98" s="43"/>
    </row>
    <row r="99" spans="1:5" x14ac:dyDescent="0.2">
      <c r="A99" s="42">
        <v>92</v>
      </c>
      <c r="B99" s="43">
        <v>2.29</v>
      </c>
      <c r="C99" s="43">
        <v>0.43</v>
      </c>
      <c r="D99" s="43">
        <v>0.1</v>
      </c>
      <c r="E99" s="43"/>
    </row>
    <row r="100" spans="1:5" x14ac:dyDescent="0.2">
      <c r="A100" s="42">
        <v>93</v>
      </c>
      <c r="B100" s="43">
        <v>2.06</v>
      </c>
      <c r="C100" s="43">
        <v>0.4</v>
      </c>
      <c r="D100" s="43">
        <v>0.08</v>
      </c>
      <c r="E100" s="43"/>
    </row>
    <row r="101" spans="1:5" x14ac:dyDescent="0.2">
      <c r="A101" s="42">
        <v>94</v>
      </c>
      <c r="B101" s="43">
        <v>1.84</v>
      </c>
      <c r="C101" s="43">
        <v>0.36</v>
      </c>
      <c r="D101" s="43">
        <v>0.06</v>
      </c>
      <c r="E101" s="43"/>
    </row>
    <row r="102" spans="1:5" x14ac:dyDescent="0.2">
      <c r="A102" s="42">
        <v>95</v>
      </c>
      <c r="B102" s="43">
        <v>1.65</v>
      </c>
      <c r="C102" s="43">
        <v>0.33</v>
      </c>
      <c r="D102" s="43">
        <v>0.05</v>
      </c>
      <c r="E102" s="43"/>
    </row>
  </sheetData>
  <sheetProtection algorithmName="SHA-512" hashValue="R9Ho6qFVMCIpmYykQd+yvPWecCKwx8mSnIlfzbEW2fvN8RMqVjEfC7x/LPX2aaK/vD6nUr/3x3ndchNzREcJeA==" saltValue="90dXrGKpIlbPUo+QlTAWJw==" spinCount="100000" sheet="1" objects="1" scenarios="1"/>
  <conditionalFormatting sqref="A6:A21">
    <cfRule type="expression" dxfId="415" priority="9" stopIfTrue="1">
      <formula>MOD(ROW(),2)=0</formula>
    </cfRule>
    <cfRule type="expression" dxfId="414" priority="10" stopIfTrue="1">
      <formula>MOD(ROW(),2)&lt;&gt;0</formula>
    </cfRule>
  </conditionalFormatting>
  <conditionalFormatting sqref="A26:A102">
    <cfRule type="expression" dxfId="413" priority="13" stopIfTrue="1">
      <formula>MOD(ROW(),2)=0</formula>
    </cfRule>
    <cfRule type="expression" dxfId="412" priority="14" stopIfTrue="1">
      <formula>MOD(ROW(),2)&lt;&gt;0</formula>
    </cfRule>
  </conditionalFormatting>
  <conditionalFormatting sqref="B6:E21">
    <cfRule type="expression" dxfId="411" priority="11" stopIfTrue="1">
      <formula>MOD(ROW(),2)=0</formula>
    </cfRule>
    <cfRule type="expression" dxfId="410" priority="12" stopIfTrue="1">
      <formula>MOD(ROW(),2)&lt;&gt;0</formula>
    </cfRule>
  </conditionalFormatting>
  <conditionalFormatting sqref="B26:E102">
    <cfRule type="expression" dxfId="409" priority="15" stopIfTrue="1">
      <formula>MOD(ROW(),2)=0</formula>
    </cfRule>
    <cfRule type="expression" dxfId="408" priority="16"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6500-20F2-4931-910C-8177764FDEEE}">
  <sheetPr codeName="Sheet30"/>
  <dimension ref="A1:E102"/>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PenCE - x-304</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224</v>
      </c>
      <c r="C9" s="46"/>
      <c r="D9" s="46"/>
      <c r="E9" s="46"/>
    </row>
    <row r="10" spans="1:5" x14ac:dyDescent="0.2">
      <c r="A10" s="40" t="s">
        <v>6</v>
      </c>
      <c r="B10" s="46" t="s">
        <v>230</v>
      </c>
      <c r="C10" s="46"/>
      <c r="D10" s="46"/>
      <c r="E10" s="46"/>
    </row>
    <row r="11" spans="1:5" x14ac:dyDescent="0.2">
      <c r="A11" s="40" t="s">
        <v>155</v>
      </c>
      <c r="B11" s="46" t="s">
        <v>175</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304</v>
      </c>
      <c r="C14" s="46"/>
      <c r="D14" s="46"/>
      <c r="E14" s="46"/>
    </row>
    <row r="15" spans="1:5" x14ac:dyDescent="0.2">
      <c r="A15" s="40" t="s">
        <v>384</v>
      </c>
      <c r="B15" s="46" t="s">
        <v>233</v>
      </c>
      <c r="C15" s="46"/>
      <c r="D15" s="46"/>
      <c r="E15" s="46"/>
    </row>
    <row r="16" spans="1:5" x14ac:dyDescent="0.2">
      <c r="A16" s="40" t="s">
        <v>160</v>
      </c>
      <c r="B16" s="46" t="s">
        <v>234</v>
      </c>
      <c r="C16" s="46"/>
      <c r="D16" s="46"/>
      <c r="E16" s="46"/>
    </row>
    <row r="17" spans="1:5" x14ac:dyDescent="0.2">
      <c r="A17" s="41" t="s">
        <v>385</v>
      </c>
      <c r="B17" s="46"/>
      <c r="C17" s="46"/>
      <c r="D17" s="46"/>
      <c r="E17" s="46"/>
    </row>
    <row r="18" spans="1:5" x14ac:dyDescent="0.2">
      <c r="A18" s="40" t="s">
        <v>162</v>
      </c>
      <c r="B18" s="47">
        <v>46175</v>
      </c>
      <c r="C18" s="47"/>
      <c r="D18" s="47"/>
      <c r="E18" s="47"/>
    </row>
    <row r="19" spans="1:5" x14ac:dyDescent="0.2">
      <c r="A19" s="40" t="s">
        <v>163</v>
      </c>
      <c r="B19" s="47">
        <v>46161</v>
      </c>
      <c r="C19" s="47"/>
      <c r="D19" s="47"/>
      <c r="E19" s="47"/>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38.25" x14ac:dyDescent="0.2">
      <c r="A26" s="53" t="s">
        <v>387</v>
      </c>
      <c r="B26" s="53" t="s">
        <v>399</v>
      </c>
      <c r="C26" s="53" t="s">
        <v>400</v>
      </c>
      <c r="D26" s="53" t="s">
        <v>401</v>
      </c>
      <c r="E26" s="53" t="s">
        <v>393</v>
      </c>
    </row>
    <row r="27" spans="1:5" x14ac:dyDescent="0.2">
      <c r="A27" s="42">
        <v>20</v>
      </c>
      <c r="B27" s="43">
        <v>26.89</v>
      </c>
      <c r="C27" s="43">
        <v>8.18</v>
      </c>
      <c r="D27" s="43"/>
      <c r="E27" s="43">
        <v>0</v>
      </c>
    </row>
    <row r="28" spans="1:5" x14ac:dyDescent="0.2">
      <c r="A28" s="42">
        <v>21</v>
      </c>
      <c r="B28" s="43">
        <v>26.77</v>
      </c>
      <c r="C28" s="43">
        <v>8.07</v>
      </c>
      <c r="D28" s="43"/>
      <c r="E28" s="43">
        <v>0</v>
      </c>
    </row>
    <row r="29" spans="1:5" x14ac:dyDescent="0.2">
      <c r="A29" s="42">
        <v>22</v>
      </c>
      <c r="B29" s="43">
        <v>26.65</v>
      </c>
      <c r="C29" s="43">
        <v>7.96</v>
      </c>
      <c r="D29" s="43"/>
      <c r="E29" s="43">
        <v>0</v>
      </c>
    </row>
    <row r="30" spans="1:5" x14ac:dyDescent="0.2">
      <c r="A30" s="42">
        <v>23</v>
      </c>
      <c r="B30" s="43">
        <v>26.52</v>
      </c>
      <c r="C30" s="43">
        <v>7.84</v>
      </c>
      <c r="D30" s="43"/>
      <c r="E30" s="43">
        <v>0</v>
      </c>
    </row>
    <row r="31" spans="1:5" x14ac:dyDescent="0.2">
      <c r="A31" s="42">
        <v>24</v>
      </c>
      <c r="B31" s="43">
        <v>26.4</v>
      </c>
      <c r="C31" s="43">
        <v>7.72</v>
      </c>
      <c r="D31" s="43"/>
      <c r="E31" s="43">
        <v>0</v>
      </c>
    </row>
    <row r="32" spans="1:5" x14ac:dyDescent="0.2">
      <c r="A32" s="42">
        <v>25</v>
      </c>
      <c r="B32" s="43">
        <v>26.27</v>
      </c>
      <c r="C32" s="43">
        <v>7.6</v>
      </c>
      <c r="D32" s="43"/>
      <c r="E32" s="43">
        <v>0</v>
      </c>
    </row>
    <row r="33" spans="1:5" x14ac:dyDescent="0.2">
      <c r="A33" s="42">
        <v>26</v>
      </c>
      <c r="B33" s="43">
        <v>26.13</v>
      </c>
      <c r="C33" s="43">
        <v>7.48</v>
      </c>
      <c r="D33" s="43"/>
      <c r="E33" s="43">
        <v>0</v>
      </c>
    </row>
    <row r="34" spans="1:5" x14ac:dyDescent="0.2">
      <c r="A34" s="42">
        <v>27</v>
      </c>
      <c r="B34" s="43">
        <v>25.99</v>
      </c>
      <c r="C34" s="43">
        <v>7.36</v>
      </c>
      <c r="D34" s="43"/>
      <c r="E34" s="43">
        <v>0</v>
      </c>
    </row>
    <row r="35" spans="1:5" x14ac:dyDescent="0.2">
      <c r="A35" s="42">
        <v>28</v>
      </c>
      <c r="B35" s="43">
        <v>25.83</v>
      </c>
      <c r="C35" s="43">
        <v>7.24</v>
      </c>
      <c r="D35" s="43"/>
      <c r="E35" s="43">
        <v>0</v>
      </c>
    </row>
    <row r="36" spans="1:5" x14ac:dyDescent="0.2">
      <c r="A36" s="42">
        <v>29</v>
      </c>
      <c r="B36" s="43">
        <v>25.67</v>
      </c>
      <c r="C36" s="43">
        <v>7.13</v>
      </c>
      <c r="D36" s="43"/>
      <c r="E36" s="43">
        <v>0</v>
      </c>
    </row>
    <row r="37" spans="1:5" x14ac:dyDescent="0.2">
      <c r="A37" s="42">
        <v>30</v>
      </c>
      <c r="B37" s="43">
        <v>25.5</v>
      </c>
      <c r="C37" s="43">
        <v>7.01</v>
      </c>
      <c r="D37" s="43"/>
      <c r="E37" s="43">
        <v>0</v>
      </c>
    </row>
    <row r="38" spans="1:5" x14ac:dyDescent="0.2">
      <c r="A38" s="42">
        <v>31</v>
      </c>
      <c r="B38" s="43">
        <v>25.31</v>
      </c>
      <c r="C38" s="43">
        <v>6.91</v>
      </c>
      <c r="D38" s="43"/>
      <c r="E38" s="43">
        <v>0</v>
      </c>
    </row>
    <row r="39" spans="1:5" x14ac:dyDescent="0.2">
      <c r="A39" s="42">
        <v>32</v>
      </c>
      <c r="B39" s="43">
        <v>25.12</v>
      </c>
      <c r="C39" s="43">
        <v>6.8</v>
      </c>
      <c r="D39" s="43"/>
      <c r="E39" s="43">
        <v>0</v>
      </c>
    </row>
    <row r="40" spans="1:5" x14ac:dyDescent="0.2">
      <c r="A40" s="42">
        <v>33</v>
      </c>
      <c r="B40" s="43">
        <v>24.92</v>
      </c>
      <c r="C40" s="43">
        <v>6.7</v>
      </c>
      <c r="D40" s="43"/>
      <c r="E40" s="43">
        <v>0</v>
      </c>
    </row>
    <row r="41" spans="1:5" x14ac:dyDescent="0.2">
      <c r="A41" s="42">
        <v>34</v>
      </c>
      <c r="B41" s="43">
        <v>24.71</v>
      </c>
      <c r="C41" s="43">
        <v>6.6</v>
      </c>
      <c r="D41" s="43"/>
      <c r="E41" s="43">
        <v>0</v>
      </c>
    </row>
    <row r="42" spans="1:5" x14ac:dyDescent="0.2">
      <c r="A42" s="42">
        <v>35</v>
      </c>
      <c r="B42" s="43">
        <v>24.49</v>
      </c>
      <c r="C42" s="43">
        <v>6.49</v>
      </c>
      <c r="D42" s="43"/>
      <c r="E42" s="43">
        <v>0</v>
      </c>
    </row>
    <row r="43" spans="1:5" x14ac:dyDescent="0.2">
      <c r="A43" s="42">
        <v>36</v>
      </c>
      <c r="B43" s="43">
        <v>24.27</v>
      </c>
      <c r="C43" s="43">
        <v>6.39</v>
      </c>
      <c r="D43" s="43"/>
      <c r="E43" s="43">
        <v>0</v>
      </c>
    </row>
    <row r="44" spans="1:5" x14ac:dyDescent="0.2">
      <c r="A44" s="42">
        <v>37</v>
      </c>
      <c r="B44" s="43">
        <v>24.04</v>
      </c>
      <c r="C44" s="43">
        <v>6.29</v>
      </c>
      <c r="D44" s="43"/>
      <c r="E44" s="43">
        <v>0</v>
      </c>
    </row>
    <row r="45" spans="1:5" x14ac:dyDescent="0.2">
      <c r="A45" s="42">
        <v>38</v>
      </c>
      <c r="B45" s="43">
        <v>23.8</v>
      </c>
      <c r="C45" s="43">
        <v>6.19</v>
      </c>
      <c r="D45" s="43"/>
      <c r="E45" s="43">
        <v>0</v>
      </c>
    </row>
    <row r="46" spans="1:5" x14ac:dyDescent="0.2">
      <c r="A46" s="42">
        <v>39</v>
      </c>
      <c r="B46" s="43">
        <v>23.56</v>
      </c>
      <c r="C46" s="43">
        <v>6.09</v>
      </c>
      <c r="D46" s="43"/>
      <c r="E46" s="43">
        <v>0</v>
      </c>
    </row>
    <row r="47" spans="1:5" x14ac:dyDescent="0.2">
      <c r="A47" s="42">
        <v>40</v>
      </c>
      <c r="B47" s="43">
        <v>23.32</v>
      </c>
      <c r="C47" s="43">
        <v>5.98</v>
      </c>
      <c r="D47" s="43"/>
      <c r="E47" s="43">
        <v>0</v>
      </c>
    </row>
    <row r="48" spans="1:5" x14ac:dyDescent="0.2">
      <c r="A48" s="42">
        <v>41</v>
      </c>
      <c r="B48" s="43">
        <v>23.07</v>
      </c>
      <c r="C48" s="43">
        <v>5.88</v>
      </c>
      <c r="D48" s="43"/>
      <c r="E48" s="43">
        <v>0</v>
      </c>
    </row>
    <row r="49" spans="1:5" x14ac:dyDescent="0.2">
      <c r="A49" s="42">
        <v>42</v>
      </c>
      <c r="B49" s="43">
        <v>22.81</v>
      </c>
      <c r="C49" s="43">
        <v>5.77</v>
      </c>
      <c r="D49" s="43"/>
      <c r="E49" s="43">
        <v>0</v>
      </c>
    </row>
    <row r="50" spans="1:5" x14ac:dyDescent="0.2">
      <c r="A50" s="42">
        <v>43</v>
      </c>
      <c r="B50" s="43">
        <v>22.55</v>
      </c>
      <c r="C50" s="43">
        <v>5.67</v>
      </c>
      <c r="D50" s="43"/>
      <c r="E50" s="43">
        <v>0</v>
      </c>
    </row>
    <row r="51" spans="1:5" x14ac:dyDescent="0.2">
      <c r="A51" s="42">
        <v>44</v>
      </c>
      <c r="B51" s="43">
        <v>22.28</v>
      </c>
      <c r="C51" s="43">
        <v>5.56</v>
      </c>
      <c r="D51" s="43"/>
      <c r="E51" s="43">
        <v>0</v>
      </c>
    </row>
    <row r="52" spans="1:5" x14ac:dyDescent="0.2">
      <c r="A52" s="42">
        <v>45</v>
      </c>
      <c r="B52" s="43">
        <v>22.02</v>
      </c>
      <c r="C52" s="43">
        <v>5.45</v>
      </c>
      <c r="D52" s="43"/>
      <c r="E52" s="43">
        <v>0</v>
      </c>
    </row>
    <row r="53" spans="1:5" x14ac:dyDescent="0.2">
      <c r="A53" s="42">
        <v>46</v>
      </c>
      <c r="B53" s="43">
        <v>21.75</v>
      </c>
      <c r="C53" s="43">
        <v>5.33</v>
      </c>
      <c r="D53" s="43"/>
      <c r="E53" s="43">
        <v>0</v>
      </c>
    </row>
    <row r="54" spans="1:5" x14ac:dyDescent="0.2">
      <c r="A54" s="42">
        <v>47</v>
      </c>
      <c r="B54" s="43">
        <v>21.48</v>
      </c>
      <c r="C54" s="43">
        <v>5.21</v>
      </c>
      <c r="D54" s="43"/>
      <c r="E54" s="43">
        <v>0</v>
      </c>
    </row>
    <row r="55" spans="1:5" x14ac:dyDescent="0.2">
      <c r="A55" s="42">
        <v>48</v>
      </c>
      <c r="B55" s="43">
        <v>21.21</v>
      </c>
      <c r="C55" s="43">
        <v>5.09</v>
      </c>
      <c r="D55" s="43"/>
      <c r="E55" s="43">
        <v>0</v>
      </c>
    </row>
    <row r="56" spans="1:5" x14ac:dyDescent="0.2">
      <c r="A56" s="42">
        <v>49</v>
      </c>
      <c r="B56" s="43">
        <v>20.92</v>
      </c>
      <c r="C56" s="43">
        <v>4.97</v>
      </c>
      <c r="D56" s="43"/>
      <c r="E56" s="43">
        <v>0</v>
      </c>
    </row>
    <row r="57" spans="1:5" x14ac:dyDescent="0.2">
      <c r="A57" s="42">
        <v>50</v>
      </c>
      <c r="B57" s="43">
        <v>20.63</v>
      </c>
      <c r="C57" s="43">
        <v>4.8499999999999996</v>
      </c>
      <c r="D57" s="43"/>
      <c r="E57" s="43">
        <v>0</v>
      </c>
    </row>
    <row r="58" spans="1:5" x14ac:dyDescent="0.2">
      <c r="A58" s="42">
        <v>51</v>
      </c>
      <c r="B58" s="43">
        <v>20.32</v>
      </c>
      <c r="C58" s="43">
        <v>4.74</v>
      </c>
      <c r="D58" s="43"/>
      <c r="E58" s="43">
        <v>0</v>
      </c>
    </row>
    <row r="59" spans="1:5" x14ac:dyDescent="0.2">
      <c r="A59" s="42">
        <v>52</v>
      </c>
      <c r="B59" s="43">
        <v>20</v>
      </c>
      <c r="C59" s="43">
        <v>4.63</v>
      </c>
      <c r="D59" s="43"/>
      <c r="E59" s="43">
        <v>0</v>
      </c>
    </row>
    <row r="60" spans="1:5" x14ac:dyDescent="0.2">
      <c r="A60" s="42">
        <v>53</v>
      </c>
      <c r="B60" s="43">
        <v>19.68</v>
      </c>
      <c r="C60" s="43">
        <v>4.5199999999999996</v>
      </c>
      <c r="D60" s="43"/>
      <c r="E60" s="43">
        <v>0</v>
      </c>
    </row>
    <row r="61" spans="1:5" x14ac:dyDescent="0.2">
      <c r="A61" s="42">
        <v>54</v>
      </c>
      <c r="B61" s="43">
        <v>19.34</v>
      </c>
      <c r="C61" s="43">
        <v>4.41</v>
      </c>
      <c r="D61" s="43"/>
      <c r="E61" s="43">
        <v>0</v>
      </c>
    </row>
    <row r="62" spans="1:5" x14ac:dyDescent="0.2">
      <c r="A62" s="42">
        <v>55</v>
      </c>
      <c r="B62" s="43">
        <v>19</v>
      </c>
      <c r="C62" s="43">
        <v>4.3</v>
      </c>
      <c r="D62" s="43"/>
      <c r="E62" s="43">
        <v>0</v>
      </c>
    </row>
    <row r="63" spans="1:5" x14ac:dyDescent="0.2">
      <c r="A63" s="42">
        <v>56</v>
      </c>
      <c r="B63" s="43">
        <v>18.649999999999999</v>
      </c>
      <c r="C63" s="43">
        <v>4.1900000000000004</v>
      </c>
      <c r="D63" s="43"/>
      <c r="E63" s="43">
        <v>0</v>
      </c>
    </row>
    <row r="64" spans="1:5" x14ac:dyDescent="0.2">
      <c r="A64" s="42">
        <v>57</v>
      </c>
      <c r="B64" s="43">
        <v>18.28</v>
      </c>
      <c r="C64" s="43">
        <v>4.09</v>
      </c>
      <c r="D64" s="43"/>
      <c r="E64" s="43">
        <v>0</v>
      </c>
    </row>
    <row r="65" spans="1:5" x14ac:dyDescent="0.2">
      <c r="A65" s="42">
        <v>58</v>
      </c>
      <c r="B65" s="43">
        <v>17.899999999999999</v>
      </c>
      <c r="C65" s="43">
        <v>3.99</v>
      </c>
      <c r="D65" s="43"/>
      <c r="E65" s="43">
        <v>0</v>
      </c>
    </row>
    <row r="66" spans="1:5" x14ac:dyDescent="0.2">
      <c r="A66" s="42">
        <v>59</v>
      </c>
      <c r="B66" s="43">
        <v>17.5</v>
      </c>
      <c r="C66" s="43">
        <v>3.9</v>
      </c>
      <c r="D66" s="43"/>
      <c r="E66" s="43">
        <v>0</v>
      </c>
    </row>
    <row r="67" spans="1:5" x14ac:dyDescent="0.2">
      <c r="A67" s="42">
        <v>60</v>
      </c>
      <c r="B67" s="43">
        <v>17.079999999999998</v>
      </c>
      <c r="C67" s="43">
        <v>3.82</v>
      </c>
      <c r="D67" s="43"/>
      <c r="E67" s="43">
        <v>0</v>
      </c>
    </row>
    <row r="68" spans="1:5" x14ac:dyDescent="0.2">
      <c r="A68" s="42">
        <v>61</v>
      </c>
      <c r="B68" s="43">
        <v>16.649999999999999</v>
      </c>
      <c r="C68" s="43">
        <v>3.74</v>
      </c>
      <c r="D68" s="43"/>
      <c r="E68" s="43">
        <v>0</v>
      </c>
    </row>
    <row r="69" spans="1:5" x14ac:dyDescent="0.2">
      <c r="A69" s="42">
        <v>62</v>
      </c>
      <c r="B69" s="43">
        <v>16.2</v>
      </c>
      <c r="C69" s="43">
        <v>3.66</v>
      </c>
      <c r="D69" s="43"/>
      <c r="E69" s="43">
        <v>0</v>
      </c>
    </row>
    <row r="70" spans="1:5" x14ac:dyDescent="0.2">
      <c r="A70" s="42">
        <v>63</v>
      </c>
      <c r="B70" s="43">
        <v>15.73</v>
      </c>
      <c r="C70" s="43">
        <v>3.59</v>
      </c>
      <c r="D70" s="43"/>
      <c r="E70" s="43">
        <v>0</v>
      </c>
    </row>
    <row r="71" spans="1:5" x14ac:dyDescent="0.2">
      <c r="A71" s="42">
        <v>64</v>
      </c>
      <c r="B71" s="43">
        <v>15.25</v>
      </c>
      <c r="C71" s="43">
        <v>3.53</v>
      </c>
      <c r="D71" s="43"/>
      <c r="E71" s="43">
        <v>0</v>
      </c>
    </row>
    <row r="72" spans="1:5" x14ac:dyDescent="0.2">
      <c r="A72" s="42">
        <v>65</v>
      </c>
      <c r="B72" s="43">
        <v>14.75</v>
      </c>
      <c r="C72" s="43">
        <v>3.47</v>
      </c>
      <c r="D72" s="43"/>
      <c r="E72" s="43">
        <v>0</v>
      </c>
    </row>
    <row r="73" spans="1:5" x14ac:dyDescent="0.2">
      <c r="A73" s="42">
        <v>66</v>
      </c>
      <c r="B73" s="43">
        <v>14.24</v>
      </c>
      <c r="C73" s="43">
        <v>3.41</v>
      </c>
      <c r="D73" s="43"/>
      <c r="E73" s="43">
        <v>0</v>
      </c>
    </row>
    <row r="74" spans="1:5" x14ac:dyDescent="0.2">
      <c r="A74" s="42">
        <v>67</v>
      </c>
      <c r="B74" s="43">
        <v>13.71</v>
      </c>
      <c r="C74" s="43">
        <v>3.36</v>
      </c>
      <c r="D74" s="43"/>
      <c r="E74" s="43">
        <v>0</v>
      </c>
    </row>
    <row r="75" spans="1:5" x14ac:dyDescent="0.2">
      <c r="A75" s="42">
        <v>68</v>
      </c>
      <c r="B75" s="43">
        <v>13.17</v>
      </c>
      <c r="C75" s="43">
        <v>3.31</v>
      </c>
      <c r="D75" s="43"/>
      <c r="E75" s="43">
        <v>0</v>
      </c>
    </row>
    <row r="76" spans="1:5" x14ac:dyDescent="0.2">
      <c r="A76" s="42">
        <v>69</v>
      </c>
      <c r="B76" s="43">
        <v>12.62</v>
      </c>
      <c r="C76" s="43">
        <v>3.1</v>
      </c>
      <c r="D76" s="43"/>
      <c r="E76" s="43"/>
    </row>
    <row r="77" spans="1:5" x14ac:dyDescent="0.2">
      <c r="A77" s="42">
        <v>70</v>
      </c>
      <c r="B77" s="43">
        <v>12.07</v>
      </c>
      <c r="C77" s="43">
        <v>2.89</v>
      </c>
      <c r="D77" s="43"/>
      <c r="E77" s="43"/>
    </row>
    <row r="78" spans="1:5" x14ac:dyDescent="0.2">
      <c r="A78" s="42">
        <v>71</v>
      </c>
      <c r="B78" s="43">
        <v>11.51</v>
      </c>
      <c r="C78" s="43">
        <v>2.85</v>
      </c>
      <c r="D78" s="43"/>
      <c r="E78" s="43"/>
    </row>
    <row r="79" spans="1:5" x14ac:dyDescent="0.2">
      <c r="A79" s="42">
        <v>72</v>
      </c>
      <c r="B79" s="43">
        <v>10.95</v>
      </c>
      <c r="C79" s="43">
        <v>2.8</v>
      </c>
      <c r="D79" s="43"/>
      <c r="E79" s="43"/>
    </row>
    <row r="80" spans="1:5" x14ac:dyDescent="0.2">
      <c r="A80" s="42">
        <v>73</v>
      </c>
      <c r="B80" s="43">
        <v>10.39</v>
      </c>
      <c r="C80" s="43">
        <v>2.75</v>
      </c>
      <c r="D80" s="43">
        <v>1.32</v>
      </c>
      <c r="E80" s="43"/>
    </row>
    <row r="81" spans="1:5" x14ac:dyDescent="0.2">
      <c r="A81" s="42">
        <v>74</v>
      </c>
      <c r="B81" s="43">
        <v>9.84</v>
      </c>
      <c r="C81" s="43">
        <v>2.54</v>
      </c>
      <c r="D81" s="43">
        <v>1.2</v>
      </c>
      <c r="E81" s="43"/>
    </row>
    <row r="82" spans="1:5" x14ac:dyDescent="0.2">
      <c r="A82" s="42">
        <v>75</v>
      </c>
      <c r="B82" s="43">
        <v>9.31</v>
      </c>
      <c r="C82" s="43">
        <v>2.3199999999999998</v>
      </c>
      <c r="D82" s="43">
        <v>1.08</v>
      </c>
      <c r="E82" s="43"/>
    </row>
    <row r="83" spans="1:5" x14ac:dyDescent="0.2">
      <c r="A83" s="42">
        <v>76</v>
      </c>
      <c r="B83" s="43">
        <v>8.7799999999999994</v>
      </c>
      <c r="C83" s="43">
        <v>2.27</v>
      </c>
      <c r="D83" s="43">
        <v>0.97</v>
      </c>
      <c r="E83" s="43"/>
    </row>
    <row r="84" spans="1:5" x14ac:dyDescent="0.2">
      <c r="A84" s="42">
        <v>77</v>
      </c>
      <c r="B84" s="43">
        <v>8.27</v>
      </c>
      <c r="C84" s="43">
        <v>2.2000000000000002</v>
      </c>
      <c r="D84" s="43">
        <v>0.87</v>
      </c>
      <c r="E84" s="43"/>
    </row>
    <row r="85" spans="1:5" x14ac:dyDescent="0.2">
      <c r="A85" s="42">
        <v>78</v>
      </c>
      <c r="B85" s="43">
        <v>7.77</v>
      </c>
      <c r="C85" s="43">
        <v>2.14</v>
      </c>
      <c r="D85" s="43">
        <v>0.78</v>
      </c>
      <c r="E85" s="43"/>
    </row>
    <row r="86" spans="1:5" x14ac:dyDescent="0.2">
      <c r="A86" s="42">
        <v>79</v>
      </c>
      <c r="B86" s="43">
        <v>7.28</v>
      </c>
      <c r="C86" s="43">
        <v>1.88</v>
      </c>
      <c r="D86" s="43">
        <v>0.69</v>
      </c>
      <c r="E86" s="43"/>
    </row>
    <row r="87" spans="1:5" x14ac:dyDescent="0.2">
      <c r="A87" s="42">
        <v>80</v>
      </c>
      <c r="B87" s="43">
        <v>6.8</v>
      </c>
      <c r="C87" s="43">
        <v>1.64</v>
      </c>
      <c r="D87" s="43">
        <v>0.61</v>
      </c>
      <c r="E87" s="43"/>
    </row>
    <row r="88" spans="1:5" x14ac:dyDescent="0.2">
      <c r="A88" s="42">
        <v>81</v>
      </c>
      <c r="B88" s="43">
        <v>6.32</v>
      </c>
      <c r="C88" s="43">
        <v>1.58</v>
      </c>
      <c r="D88" s="43">
        <v>0.53</v>
      </c>
      <c r="E88" s="43"/>
    </row>
    <row r="89" spans="1:5" x14ac:dyDescent="0.2">
      <c r="A89" s="42">
        <v>82</v>
      </c>
      <c r="B89" s="43">
        <v>5.86</v>
      </c>
      <c r="C89" s="43">
        <v>1.52</v>
      </c>
      <c r="D89" s="43">
        <v>0.46</v>
      </c>
      <c r="E89" s="43"/>
    </row>
    <row r="90" spans="1:5" x14ac:dyDescent="0.2">
      <c r="A90" s="42">
        <v>83</v>
      </c>
      <c r="B90" s="43">
        <v>5.4</v>
      </c>
      <c r="C90" s="43">
        <v>1.46</v>
      </c>
      <c r="D90" s="43">
        <v>0.4</v>
      </c>
      <c r="E90" s="43"/>
    </row>
    <row r="91" spans="1:5" x14ac:dyDescent="0.2">
      <c r="A91" s="42">
        <v>84</v>
      </c>
      <c r="B91" s="43">
        <v>4.96</v>
      </c>
      <c r="C91" s="43">
        <v>1.24</v>
      </c>
      <c r="D91" s="43">
        <v>0.34</v>
      </c>
      <c r="E91" s="43"/>
    </row>
    <row r="92" spans="1:5" x14ac:dyDescent="0.2">
      <c r="A92" s="42">
        <v>85</v>
      </c>
      <c r="B92" s="43">
        <v>4.55</v>
      </c>
      <c r="C92" s="43">
        <v>1.02</v>
      </c>
      <c r="D92" s="43">
        <v>0.28999999999999998</v>
      </c>
      <c r="E92" s="43"/>
    </row>
    <row r="93" spans="1:5" x14ac:dyDescent="0.2">
      <c r="A93" s="42">
        <v>86</v>
      </c>
      <c r="B93" s="43">
        <v>4.16</v>
      </c>
      <c r="C93" s="43">
        <v>0.97</v>
      </c>
      <c r="D93" s="43">
        <v>0.25</v>
      </c>
      <c r="E93" s="43"/>
    </row>
    <row r="94" spans="1:5" x14ac:dyDescent="0.2">
      <c r="A94" s="42">
        <v>87</v>
      </c>
      <c r="B94" s="43">
        <v>3.79</v>
      </c>
      <c r="C94" s="43">
        <v>0.91</v>
      </c>
      <c r="D94" s="43">
        <v>0.21</v>
      </c>
      <c r="E94" s="43"/>
    </row>
    <row r="95" spans="1:5" x14ac:dyDescent="0.2">
      <c r="A95" s="42">
        <v>88</v>
      </c>
      <c r="B95" s="43">
        <v>3.45</v>
      </c>
      <c r="C95" s="43">
        <v>0.86</v>
      </c>
      <c r="D95" s="43">
        <v>0.17</v>
      </c>
      <c r="E95" s="43"/>
    </row>
    <row r="96" spans="1:5" x14ac:dyDescent="0.2">
      <c r="A96" s="42">
        <v>89</v>
      </c>
      <c r="B96" s="43">
        <v>3.13</v>
      </c>
      <c r="C96" s="43">
        <v>0.67</v>
      </c>
      <c r="D96" s="43">
        <v>0.15</v>
      </c>
      <c r="E96" s="43"/>
    </row>
    <row r="97" spans="1:5" x14ac:dyDescent="0.2">
      <c r="A97" s="42">
        <v>90</v>
      </c>
      <c r="B97" s="43">
        <v>2.83</v>
      </c>
      <c r="C97" s="43">
        <v>0.5</v>
      </c>
      <c r="D97" s="43">
        <v>0.12</v>
      </c>
      <c r="E97" s="43"/>
    </row>
    <row r="98" spans="1:5" x14ac:dyDescent="0.2">
      <c r="A98" s="42">
        <v>91</v>
      </c>
      <c r="B98" s="43">
        <v>2.5499999999999998</v>
      </c>
      <c r="C98" s="43">
        <v>0.46</v>
      </c>
      <c r="D98" s="43">
        <v>0.1</v>
      </c>
      <c r="E98" s="43"/>
    </row>
    <row r="99" spans="1:5" x14ac:dyDescent="0.2">
      <c r="A99" s="42">
        <v>92</v>
      </c>
      <c r="B99" s="43">
        <v>2.29</v>
      </c>
      <c r="C99" s="43">
        <v>0.43</v>
      </c>
      <c r="D99" s="43">
        <v>0.08</v>
      </c>
      <c r="E99" s="43"/>
    </row>
    <row r="100" spans="1:5" x14ac:dyDescent="0.2">
      <c r="A100" s="42">
        <v>93</v>
      </c>
      <c r="B100" s="43">
        <v>2.06</v>
      </c>
      <c r="C100" s="43">
        <v>0.4</v>
      </c>
      <c r="D100" s="43">
        <v>7.0000000000000007E-2</v>
      </c>
      <c r="E100" s="43"/>
    </row>
    <row r="101" spans="1:5" x14ac:dyDescent="0.2">
      <c r="A101" s="42">
        <v>94</v>
      </c>
      <c r="B101" s="43">
        <v>1.84</v>
      </c>
      <c r="C101" s="43">
        <v>0.36</v>
      </c>
      <c r="D101" s="43">
        <v>0.05</v>
      </c>
      <c r="E101" s="43"/>
    </row>
    <row r="102" spans="1:5" x14ac:dyDescent="0.2">
      <c r="A102" s="42">
        <v>95</v>
      </c>
      <c r="B102" s="43">
        <v>1.65</v>
      </c>
      <c r="C102" s="43">
        <v>0.33</v>
      </c>
      <c r="D102" s="43">
        <v>0.04</v>
      </c>
      <c r="E102" s="43"/>
    </row>
  </sheetData>
  <sheetProtection algorithmName="SHA-512" hashValue="tt5QAmqd1n2/MWreZtapXd65E/bq46SB6SeXKiIcBopm+cnfpsE+na04qHdgQoMYy5XmKPsHrVhwCdUmLpK2Lg==" saltValue="DnWInyYBwBzFjpfwTK1SRw==" spinCount="100000" sheet="1" objects="1" scenarios="1"/>
  <conditionalFormatting sqref="A6:A21">
    <cfRule type="expression" dxfId="407" priority="9" stopIfTrue="1">
      <formula>MOD(ROW(),2)=0</formula>
    </cfRule>
    <cfRule type="expression" dxfId="406" priority="10" stopIfTrue="1">
      <formula>MOD(ROW(),2)&lt;&gt;0</formula>
    </cfRule>
  </conditionalFormatting>
  <conditionalFormatting sqref="A26:A102">
    <cfRule type="expression" dxfId="405" priority="13" stopIfTrue="1">
      <formula>MOD(ROW(),2)=0</formula>
    </cfRule>
    <cfRule type="expression" dxfId="404" priority="14" stopIfTrue="1">
      <formula>MOD(ROW(),2)&lt;&gt;0</formula>
    </cfRule>
  </conditionalFormatting>
  <conditionalFormatting sqref="B6:E21">
    <cfRule type="expression" dxfId="403" priority="11" stopIfTrue="1">
      <formula>MOD(ROW(),2)=0</formula>
    </cfRule>
    <cfRule type="expression" dxfId="402" priority="12" stopIfTrue="1">
      <formula>MOD(ROW(),2)&lt;&gt;0</formula>
    </cfRule>
  </conditionalFormatting>
  <conditionalFormatting sqref="B26:E102">
    <cfRule type="expression" dxfId="401" priority="15" stopIfTrue="1">
      <formula>MOD(ROW(),2)=0</formula>
    </cfRule>
    <cfRule type="expression" dxfId="400" priority="16"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1C26-F1A9-4675-AC50-BC0086E80C21}">
  <sheetPr codeName="Sheet31"/>
  <dimension ref="A1:C75"/>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Pension credit - x-306</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235</v>
      </c>
      <c r="C9" s="46"/>
    </row>
    <row r="10" spans="1:3" ht="38.25" x14ac:dyDescent="0.2">
      <c r="A10" s="40" t="s">
        <v>6</v>
      </c>
      <c r="B10" s="46" t="s">
        <v>236</v>
      </c>
      <c r="C10" s="46"/>
    </row>
    <row r="11" spans="1:3" x14ac:dyDescent="0.2">
      <c r="A11" s="40" t="s">
        <v>155</v>
      </c>
      <c r="B11" s="46" t="s">
        <v>170</v>
      </c>
      <c r="C11" s="46"/>
    </row>
    <row r="12" spans="1:3" x14ac:dyDescent="0.2">
      <c r="A12" s="40" t="s">
        <v>156</v>
      </c>
      <c r="B12" s="46" t="s">
        <v>171</v>
      </c>
      <c r="C12" s="46"/>
    </row>
    <row r="13" spans="1:3" x14ac:dyDescent="0.2">
      <c r="A13" s="40" t="s">
        <v>383</v>
      </c>
      <c r="B13" s="46">
        <v>0</v>
      </c>
      <c r="C13" s="46"/>
    </row>
    <row r="14" spans="1:3" x14ac:dyDescent="0.2">
      <c r="A14" s="40" t="s">
        <v>158</v>
      </c>
      <c r="B14" s="46">
        <v>306</v>
      </c>
      <c r="C14" s="46"/>
    </row>
    <row r="15" spans="1:3" x14ac:dyDescent="0.2">
      <c r="A15" s="40" t="s">
        <v>384</v>
      </c>
      <c r="B15" s="46" t="s">
        <v>237</v>
      </c>
      <c r="C15" s="46"/>
    </row>
    <row r="16" spans="1:3" x14ac:dyDescent="0.2">
      <c r="A16" s="40" t="s">
        <v>160</v>
      </c>
      <c r="B16" s="46" t="s">
        <v>238</v>
      </c>
      <c r="C16" s="46"/>
    </row>
    <row r="17" spans="1:3" x14ac:dyDescent="0.2">
      <c r="A17" s="41" t="s">
        <v>385</v>
      </c>
      <c r="B17" s="46"/>
      <c r="C17" s="46"/>
    </row>
    <row r="18" spans="1:3" x14ac:dyDescent="0.2">
      <c r="A18" s="40" t="s">
        <v>162</v>
      </c>
      <c r="B18" s="47">
        <v>46175</v>
      </c>
      <c r="C18" s="47"/>
    </row>
    <row r="19" spans="1:3" x14ac:dyDescent="0.2">
      <c r="A19" s="40" t="s">
        <v>163</v>
      </c>
      <c r="B19" s="47">
        <v>46161</v>
      </c>
      <c r="C19" s="47"/>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x14ac:dyDescent="0.2">
      <c r="A26" s="53" t="s">
        <v>387</v>
      </c>
      <c r="B26" s="53" t="s">
        <v>388</v>
      </c>
      <c r="C26" s="53" t="s">
        <v>402</v>
      </c>
    </row>
    <row r="27" spans="1:3" x14ac:dyDescent="0.2">
      <c r="A27" s="42">
        <v>16</v>
      </c>
      <c r="B27" s="43">
        <v>7.21</v>
      </c>
      <c r="C27" s="43">
        <v>0.38</v>
      </c>
    </row>
    <row r="28" spans="1:3" x14ac:dyDescent="0.2">
      <c r="A28" s="42">
        <v>17</v>
      </c>
      <c r="B28" s="43">
        <v>7.33</v>
      </c>
      <c r="C28" s="43">
        <v>0.39</v>
      </c>
    </row>
    <row r="29" spans="1:3" x14ac:dyDescent="0.2">
      <c r="A29" s="42">
        <v>18</v>
      </c>
      <c r="B29" s="43">
        <v>7.46</v>
      </c>
      <c r="C29" s="43">
        <v>0.4</v>
      </c>
    </row>
    <row r="30" spans="1:3" x14ac:dyDescent="0.2">
      <c r="A30" s="42">
        <v>19</v>
      </c>
      <c r="B30" s="43">
        <v>7.59</v>
      </c>
      <c r="C30" s="43">
        <v>0.41</v>
      </c>
    </row>
    <row r="31" spans="1:3" x14ac:dyDescent="0.2">
      <c r="A31" s="42">
        <v>20</v>
      </c>
      <c r="B31" s="43">
        <v>7.73</v>
      </c>
      <c r="C31" s="43">
        <v>0.41</v>
      </c>
    </row>
    <row r="32" spans="1:3" x14ac:dyDescent="0.2">
      <c r="A32" s="42">
        <v>21</v>
      </c>
      <c r="B32" s="43">
        <v>7.87</v>
      </c>
      <c r="C32" s="43">
        <v>0.42</v>
      </c>
    </row>
    <row r="33" spans="1:3" x14ac:dyDescent="0.2">
      <c r="A33" s="42">
        <v>22</v>
      </c>
      <c r="B33" s="43">
        <v>8.01</v>
      </c>
      <c r="C33" s="43">
        <v>0.43</v>
      </c>
    </row>
    <row r="34" spans="1:3" x14ac:dyDescent="0.2">
      <c r="A34" s="42">
        <v>23</v>
      </c>
      <c r="B34" s="43">
        <v>8.15</v>
      </c>
      <c r="C34" s="43">
        <v>0.44</v>
      </c>
    </row>
    <row r="35" spans="1:3" x14ac:dyDescent="0.2">
      <c r="A35" s="42">
        <v>24</v>
      </c>
      <c r="B35" s="43">
        <v>8.2899999999999991</v>
      </c>
      <c r="C35" s="43">
        <v>0.45</v>
      </c>
    </row>
    <row r="36" spans="1:3" x14ac:dyDescent="0.2">
      <c r="A36" s="42">
        <v>25</v>
      </c>
      <c r="B36" s="43">
        <v>8.44</v>
      </c>
      <c r="C36" s="43">
        <v>0.46</v>
      </c>
    </row>
    <row r="37" spans="1:3" x14ac:dyDescent="0.2">
      <c r="A37" s="42">
        <v>26</v>
      </c>
      <c r="B37" s="43">
        <v>8.59</v>
      </c>
      <c r="C37" s="43">
        <v>0.47</v>
      </c>
    </row>
    <row r="38" spans="1:3" x14ac:dyDescent="0.2">
      <c r="A38" s="42">
        <v>27</v>
      </c>
      <c r="B38" s="43">
        <v>8.74</v>
      </c>
      <c r="C38" s="43">
        <v>0.48</v>
      </c>
    </row>
    <row r="39" spans="1:3" x14ac:dyDescent="0.2">
      <c r="A39" s="42">
        <v>28</v>
      </c>
      <c r="B39" s="43">
        <v>8.89</v>
      </c>
      <c r="C39" s="43">
        <v>0.49</v>
      </c>
    </row>
    <row r="40" spans="1:3" x14ac:dyDescent="0.2">
      <c r="A40" s="42">
        <v>29</v>
      </c>
      <c r="B40" s="43">
        <v>9.0500000000000007</v>
      </c>
      <c r="C40" s="43">
        <v>0.5</v>
      </c>
    </row>
    <row r="41" spans="1:3" x14ac:dyDescent="0.2">
      <c r="A41" s="42">
        <v>30</v>
      </c>
      <c r="B41" s="43">
        <v>9.2100000000000009</v>
      </c>
      <c r="C41" s="43">
        <v>0.51</v>
      </c>
    </row>
    <row r="42" spans="1:3" x14ac:dyDescent="0.2">
      <c r="A42" s="42">
        <v>31</v>
      </c>
      <c r="B42" s="43">
        <v>9.3800000000000008</v>
      </c>
      <c r="C42" s="43">
        <v>0.52</v>
      </c>
    </row>
    <row r="43" spans="1:3" x14ac:dyDescent="0.2">
      <c r="A43" s="42">
        <v>32</v>
      </c>
      <c r="B43" s="43">
        <v>9.5399999999999991</v>
      </c>
      <c r="C43" s="43">
        <v>0.53</v>
      </c>
    </row>
    <row r="44" spans="1:3" x14ac:dyDescent="0.2">
      <c r="A44" s="42">
        <v>33</v>
      </c>
      <c r="B44" s="43">
        <v>9.7100000000000009</v>
      </c>
      <c r="C44" s="43">
        <v>0.54</v>
      </c>
    </row>
    <row r="45" spans="1:3" x14ac:dyDescent="0.2">
      <c r="A45" s="42">
        <v>34</v>
      </c>
      <c r="B45" s="43">
        <v>9.8800000000000008</v>
      </c>
      <c r="C45" s="43">
        <v>0.55000000000000004</v>
      </c>
    </row>
    <row r="46" spans="1:3" x14ac:dyDescent="0.2">
      <c r="A46" s="42">
        <v>35</v>
      </c>
      <c r="B46" s="43">
        <v>10.06</v>
      </c>
      <c r="C46" s="43">
        <v>0.56000000000000005</v>
      </c>
    </row>
    <row r="47" spans="1:3" x14ac:dyDescent="0.2">
      <c r="A47" s="42">
        <v>36</v>
      </c>
      <c r="B47" s="43">
        <v>10.24</v>
      </c>
      <c r="C47" s="43">
        <v>0.56999999999999995</v>
      </c>
    </row>
    <row r="48" spans="1:3" x14ac:dyDescent="0.2">
      <c r="A48" s="42">
        <v>37</v>
      </c>
      <c r="B48" s="43">
        <v>10.42</v>
      </c>
      <c r="C48" s="43">
        <v>0.57999999999999996</v>
      </c>
    </row>
    <row r="49" spans="1:3" x14ac:dyDescent="0.2">
      <c r="A49" s="42">
        <v>38</v>
      </c>
      <c r="B49" s="43">
        <v>10.6</v>
      </c>
      <c r="C49" s="43">
        <v>0.59</v>
      </c>
    </row>
    <row r="50" spans="1:3" x14ac:dyDescent="0.2">
      <c r="A50" s="42">
        <v>39</v>
      </c>
      <c r="B50" s="43">
        <v>10.79</v>
      </c>
      <c r="C50" s="43">
        <v>0.6</v>
      </c>
    </row>
    <row r="51" spans="1:3" x14ac:dyDescent="0.2">
      <c r="A51" s="42">
        <v>40</v>
      </c>
      <c r="B51" s="43">
        <v>10.99</v>
      </c>
      <c r="C51" s="43">
        <v>0.62</v>
      </c>
    </row>
    <row r="52" spans="1:3" x14ac:dyDescent="0.2">
      <c r="A52" s="42">
        <v>41</v>
      </c>
      <c r="B52" s="43">
        <v>11.18</v>
      </c>
      <c r="C52" s="43">
        <v>0.63</v>
      </c>
    </row>
    <row r="53" spans="1:3" x14ac:dyDescent="0.2">
      <c r="A53" s="42">
        <v>42</v>
      </c>
      <c r="B53" s="43">
        <v>11.39</v>
      </c>
      <c r="C53" s="43">
        <v>0.64</v>
      </c>
    </row>
    <row r="54" spans="1:3" x14ac:dyDescent="0.2">
      <c r="A54" s="42">
        <v>43</v>
      </c>
      <c r="B54" s="43">
        <v>11.59</v>
      </c>
      <c r="C54" s="43">
        <v>0.65</v>
      </c>
    </row>
    <row r="55" spans="1:3" x14ac:dyDescent="0.2">
      <c r="A55" s="42">
        <v>44</v>
      </c>
      <c r="B55" s="43">
        <v>11.8</v>
      </c>
      <c r="C55" s="43">
        <v>0.67</v>
      </c>
    </row>
    <row r="56" spans="1:3" x14ac:dyDescent="0.2">
      <c r="A56" s="42">
        <v>45</v>
      </c>
      <c r="B56" s="43">
        <v>12.02</v>
      </c>
      <c r="C56" s="43">
        <v>0.68</v>
      </c>
    </row>
    <row r="57" spans="1:3" x14ac:dyDescent="0.2">
      <c r="A57" s="42">
        <v>46</v>
      </c>
      <c r="B57" s="43">
        <v>12.24</v>
      </c>
      <c r="C57" s="43">
        <v>0.69</v>
      </c>
    </row>
    <row r="58" spans="1:3" x14ac:dyDescent="0.2">
      <c r="A58" s="42">
        <v>47</v>
      </c>
      <c r="B58" s="43">
        <v>12.46</v>
      </c>
      <c r="C58" s="43">
        <v>0.71</v>
      </c>
    </row>
    <row r="59" spans="1:3" x14ac:dyDescent="0.2">
      <c r="A59" s="42">
        <v>48</v>
      </c>
      <c r="B59" s="43">
        <v>12.7</v>
      </c>
      <c r="C59" s="43">
        <v>0.72</v>
      </c>
    </row>
    <row r="60" spans="1:3" x14ac:dyDescent="0.2">
      <c r="A60" s="42">
        <v>49</v>
      </c>
      <c r="B60" s="43">
        <v>12.93</v>
      </c>
      <c r="C60" s="43">
        <v>0.74</v>
      </c>
    </row>
    <row r="61" spans="1:3" x14ac:dyDescent="0.2">
      <c r="A61" s="42">
        <v>50</v>
      </c>
      <c r="B61" s="43">
        <v>13.18</v>
      </c>
      <c r="C61" s="43">
        <v>0.75</v>
      </c>
    </row>
    <row r="62" spans="1:3" x14ac:dyDescent="0.2">
      <c r="A62" s="42">
        <v>51</v>
      </c>
      <c r="B62" s="43">
        <v>13.43</v>
      </c>
      <c r="C62" s="43">
        <v>0.77</v>
      </c>
    </row>
    <row r="63" spans="1:3" x14ac:dyDescent="0.2">
      <c r="A63" s="42">
        <v>52</v>
      </c>
      <c r="B63" s="43">
        <v>13.68</v>
      </c>
      <c r="C63" s="43">
        <v>0.78</v>
      </c>
    </row>
    <row r="64" spans="1:3" x14ac:dyDescent="0.2">
      <c r="A64" s="42">
        <v>53</v>
      </c>
      <c r="B64" s="43">
        <v>13.95</v>
      </c>
      <c r="C64" s="43">
        <v>0.8</v>
      </c>
    </row>
    <row r="65" spans="1:3" x14ac:dyDescent="0.2">
      <c r="A65" s="42">
        <v>54</v>
      </c>
      <c r="B65" s="43">
        <v>14.22</v>
      </c>
      <c r="C65" s="43">
        <v>0.81</v>
      </c>
    </row>
    <row r="66" spans="1:3" x14ac:dyDescent="0.2">
      <c r="A66" s="42">
        <v>55</v>
      </c>
      <c r="B66" s="43">
        <v>14.51</v>
      </c>
      <c r="C66" s="43">
        <v>0.83</v>
      </c>
    </row>
    <row r="67" spans="1:3" x14ac:dyDescent="0.2">
      <c r="A67" s="42">
        <v>56</v>
      </c>
      <c r="B67" s="43">
        <v>14.81</v>
      </c>
      <c r="C67" s="43">
        <v>0.85</v>
      </c>
    </row>
    <row r="68" spans="1:3" x14ac:dyDescent="0.2">
      <c r="A68" s="42">
        <v>57</v>
      </c>
      <c r="B68" s="43">
        <v>15.11</v>
      </c>
      <c r="C68" s="43">
        <v>0.86</v>
      </c>
    </row>
    <row r="69" spans="1:3" x14ac:dyDescent="0.2">
      <c r="A69" s="42">
        <v>58</v>
      </c>
      <c r="B69" s="43">
        <v>15.43</v>
      </c>
      <c r="C69" s="43">
        <v>0.88</v>
      </c>
    </row>
    <row r="70" spans="1:3" x14ac:dyDescent="0.2">
      <c r="A70" s="42">
        <v>59</v>
      </c>
      <c r="B70" s="43">
        <v>15.76</v>
      </c>
      <c r="C70" s="43">
        <v>0.9</v>
      </c>
    </row>
    <row r="71" spans="1:3" x14ac:dyDescent="0.2">
      <c r="A71" s="42">
        <v>60</v>
      </c>
      <c r="B71" s="43">
        <v>16.11</v>
      </c>
      <c r="C71" s="43">
        <v>0.91</v>
      </c>
    </row>
    <row r="72" spans="1:3" x14ac:dyDescent="0.2">
      <c r="A72" s="42">
        <v>61</v>
      </c>
      <c r="B72" s="43">
        <v>16.47</v>
      </c>
      <c r="C72" s="43">
        <v>0.93</v>
      </c>
    </row>
    <row r="73" spans="1:3" x14ac:dyDescent="0.2">
      <c r="A73" s="42">
        <v>62</v>
      </c>
      <c r="B73" s="43">
        <v>16.84</v>
      </c>
      <c r="C73" s="43">
        <v>0.95</v>
      </c>
    </row>
    <row r="74" spans="1:3" x14ac:dyDescent="0.2">
      <c r="A74" s="42">
        <v>63</v>
      </c>
      <c r="B74" s="43">
        <v>17.239999999999998</v>
      </c>
      <c r="C74" s="43">
        <v>0.97</v>
      </c>
    </row>
    <row r="75" spans="1:3" x14ac:dyDescent="0.2">
      <c r="A75" s="42">
        <v>64</v>
      </c>
      <c r="B75" s="43">
        <v>17.649999999999999</v>
      </c>
      <c r="C75" s="43">
        <v>0.99</v>
      </c>
    </row>
  </sheetData>
  <sheetProtection algorithmName="SHA-512" hashValue="o04riWWE5YbYUVbqzE4QsDEBgpN8uPnG4BWvjZGmlQPeJAz4QAHzW3JareDSBrFecYeCMdapcMXs3cl4JNM0tg==" saltValue="aMyAgHHxWy66IVw9mL+hbw==" spinCount="100000" sheet="1" objects="1" scenarios="1"/>
  <conditionalFormatting sqref="A6:A21">
    <cfRule type="expression" dxfId="399" priority="9" stopIfTrue="1">
      <formula>MOD(ROW(),2)=0</formula>
    </cfRule>
    <cfRule type="expression" dxfId="398" priority="10" stopIfTrue="1">
      <formula>MOD(ROW(),2)&lt;&gt;0</formula>
    </cfRule>
  </conditionalFormatting>
  <conditionalFormatting sqref="A26:A75">
    <cfRule type="expression" dxfId="397" priority="13" stopIfTrue="1">
      <formula>MOD(ROW(),2)=0</formula>
    </cfRule>
    <cfRule type="expression" dxfId="396" priority="14" stopIfTrue="1">
      <formula>MOD(ROW(),2)&lt;&gt;0</formula>
    </cfRule>
  </conditionalFormatting>
  <conditionalFormatting sqref="B6:C21">
    <cfRule type="expression" dxfId="395" priority="11" stopIfTrue="1">
      <formula>MOD(ROW(),2)=0</formula>
    </cfRule>
    <cfRule type="expression" dxfId="394" priority="12" stopIfTrue="1">
      <formula>MOD(ROW(),2)&lt;&gt;0</formula>
    </cfRule>
  </conditionalFormatting>
  <conditionalFormatting sqref="B26:C75">
    <cfRule type="expression" dxfId="393" priority="15" stopIfTrue="1">
      <formula>MOD(ROW(),2)=0</formula>
    </cfRule>
    <cfRule type="expression" dxfId="392" priority="16"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76"/>
  <sheetViews>
    <sheetView showGridLines="0" topLeftCell="A50" workbookViewId="0">
      <selection activeCell="A6" sqref="A6"/>
    </sheetView>
  </sheetViews>
  <sheetFormatPr defaultColWidth="9.140625" defaultRowHeight="12.75" x14ac:dyDescent="0.2"/>
  <cols>
    <col min="1" max="1" width="60.5703125" style="38" customWidth="1"/>
    <col min="2" max="2" width="2.5703125" style="38" customWidth="1"/>
    <col min="3" max="3" width="60.5703125" style="38" customWidth="1"/>
    <col min="4" max="16384" width="9.140625" style="38"/>
  </cols>
  <sheetData>
    <row r="1" spans="1:3" s="21" customFormat="1" ht="20.25" x14ac:dyDescent="0.3">
      <c r="A1" s="20" t="s">
        <v>0</v>
      </c>
    </row>
    <row r="2" spans="1:3" s="21" customFormat="1" ht="15.75" x14ac:dyDescent="0.25">
      <c r="A2" s="25" t="s">
        <v>1</v>
      </c>
      <c r="B2" s="22" t="str">
        <f>wb_title</f>
        <v>LGPS_S - Consolidated Factor Spreadsheet</v>
      </c>
    </row>
    <row r="3" spans="1:3" s="21" customFormat="1" ht="15.75" x14ac:dyDescent="0.25">
      <c r="A3" s="25" t="s">
        <v>2</v>
      </c>
      <c r="B3" s="22" t="s">
        <v>33</v>
      </c>
    </row>
    <row r="6" spans="1:3" x14ac:dyDescent="0.2">
      <c r="A6" s="39" t="s">
        <v>33</v>
      </c>
    </row>
    <row r="8" spans="1:3" x14ac:dyDescent="0.2">
      <c r="A8" s="38" t="str">
        <f>"This sheet is intended to assist " &amp; client_abbr &amp; " in understanding which factors have changed and when."</f>
        <v>This sheet is intended to assist Scottish Public Pensions Agency in understanding which factors have changed and when.</v>
      </c>
    </row>
    <row r="9" spans="1:3" x14ac:dyDescent="0.2">
      <c r="A9" s="38" t="s">
        <v>34</v>
      </c>
    </row>
    <row r="11" spans="1:3" x14ac:dyDescent="0.2">
      <c r="A11" s="48" t="s">
        <v>35</v>
      </c>
      <c r="B11" s="48"/>
      <c r="C11" s="48"/>
    </row>
    <row r="12" spans="1:3" x14ac:dyDescent="0.2">
      <c r="A12" s="48" t="s">
        <v>36</v>
      </c>
      <c r="B12" s="48"/>
      <c r="C12" s="48" t="s">
        <v>37</v>
      </c>
    </row>
    <row r="13" spans="1:3" x14ac:dyDescent="0.2">
      <c r="A13" s="48" t="s">
        <v>38</v>
      </c>
      <c r="B13" s="48"/>
      <c r="C13" s="48" t="s">
        <v>39</v>
      </c>
    </row>
    <row r="14" spans="1:3" x14ac:dyDescent="0.2">
      <c r="A14" s="48" t="s">
        <v>40</v>
      </c>
      <c r="B14" s="48"/>
      <c r="C14" s="48" t="s">
        <v>41</v>
      </c>
    </row>
    <row r="15" spans="1:3" x14ac:dyDescent="0.2">
      <c r="A15" s="48" t="s">
        <v>42</v>
      </c>
      <c r="B15" s="48"/>
      <c r="C15" s="48" t="s">
        <v>43</v>
      </c>
    </row>
    <row r="16" spans="1:3" x14ac:dyDescent="0.2">
      <c r="A16" s="48" t="s">
        <v>44</v>
      </c>
      <c r="B16" s="48"/>
      <c r="C16" s="48" t="s">
        <v>45</v>
      </c>
    </row>
    <row r="17" spans="1:3" x14ac:dyDescent="0.2">
      <c r="A17" s="48" t="s">
        <v>46</v>
      </c>
      <c r="B17" s="48"/>
      <c r="C17" s="48" t="s">
        <v>47</v>
      </c>
    </row>
    <row r="18" spans="1:3" x14ac:dyDescent="0.2">
      <c r="A18" s="48" t="s">
        <v>46</v>
      </c>
      <c r="B18" s="48"/>
      <c r="C18" s="48" t="s">
        <v>48</v>
      </c>
    </row>
    <row r="19" spans="1:3" x14ac:dyDescent="0.2">
      <c r="A19" s="48" t="s">
        <v>49</v>
      </c>
      <c r="B19" s="48"/>
      <c r="C19" s="48" t="s">
        <v>50</v>
      </c>
    </row>
    <row r="20" spans="1:3" x14ac:dyDescent="0.2">
      <c r="A20" s="48" t="s">
        <v>51</v>
      </c>
      <c r="B20" s="48"/>
      <c r="C20" s="48" t="s">
        <v>52</v>
      </c>
    </row>
    <row r="21" spans="1:3" x14ac:dyDescent="0.2">
      <c r="A21" s="48" t="s">
        <v>53</v>
      </c>
      <c r="B21" s="48"/>
      <c r="C21" s="48" t="s">
        <v>54</v>
      </c>
    </row>
    <row r="22" spans="1:3" x14ac:dyDescent="0.2">
      <c r="A22" s="48" t="s">
        <v>55</v>
      </c>
      <c r="B22" s="48"/>
      <c r="C22" s="48" t="s">
        <v>56</v>
      </c>
    </row>
    <row r="23" spans="1:3" x14ac:dyDescent="0.2">
      <c r="A23" s="48" t="s">
        <v>57</v>
      </c>
      <c r="B23" s="48"/>
      <c r="C23" s="48" t="s">
        <v>58</v>
      </c>
    </row>
    <row r="24" spans="1:3" x14ac:dyDescent="0.2">
      <c r="A24" s="48" t="s">
        <v>59</v>
      </c>
      <c r="B24" s="48"/>
      <c r="C24" s="48" t="s">
        <v>60</v>
      </c>
    </row>
    <row r="25" spans="1:3" x14ac:dyDescent="0.2">
      <c r="A25" s="48" t="s">
        <v>61</v>
      </c>
      <c r="B25" s="48"/>
      <c r="C25" s="48" t="s">
        <v>62</v>
      </c>
    </row>
    <row r="26" spans="1:3" x14ac:dyDescent="0.2">
      <c r="A26" s="48" t="s">
        <v>63</v>
      </c>
      <c r="B26" s="48"/>
      <c r="C26" s="48"/>
    </row>
    <row r="27" spans="1:3" x14ac:dyDescent="0.2">
      <c r="A27" s="48"/>
      <c r="B27" s="48"/>
      <c r="C27" s="48"/>
    </row>
    <row r="29" spans="1:3" x14ac:dyDescent="0.2">
      <c r="A29" s="48" t="s">
        <v>64</v>
      </c>
      <c r="B29" s="48"/>
      <c r="C29" s="48"/>
    </row>
    <row r="30" spans="1:3" x14ac:dyDescent="0.2">
      <c r="A30" s="48" t="s">
        <v>36</v>
      </c>
      <c r="B30" s="48"/>
      <c r="C30" s="48"/>
    </row>
    <row r="31" spans="1:3" x14ac:dyDescent="0.2">
      <c r="A31" s="48" t="s">
        <v>65</v>
      </c>
      <c r="B31" s="48"/>
      <c r="C31" s="48" t="s">
        <v>66</v>
      </c>
    </row>
    <row r="32" spans="1:3" x14ac:dyDescent="0.2">
      <c r="A32" s="48" t="s">
        <v>67</v>
      </c>
      <c r="B32" s="48"/>
      <c r="C32" s="48"/>
    </row>
    <row r="33" spans="1:3" x14ac:dyDescent="0.2">
      <c r="A33" s="48" t="s">
        <v>68</v>
      </c>
      <c r="B33" s="48"/>
      <c r="C33" s="48"/>
    </row>
    <row r="34" spans="1:3" x14ac:dyDescent="0.2">
      <c r="A34" s="48" t="s">
        <v>69</v>
      </c>
      <c r="B34" s="48"/>
      <c r="C34" s="49">
        <v>45072</v>
      </c>
    </row>
    <row r="36" spans="1:3" x14ac:dyDescent="0.2">
      <c r="A36" s="48" t="s">
        <v>70</v>
      </c>
      <c r="B36" s="48"/>
      <c r="C36" s="48"/>
    </row>
    <row r="37" spans="1:3" x14ac:dyDescent="0.2">
      <c r="A37" s="48" t="s">
        <v>36</v>
      </c>
      <c r="B37" s="48"/>
      <c r="C37" s="48"/>
    </row>
    <row r="38" spans="1:3" x14ac:dyDescent="0.2">
      <c r="A38" s="48" t="s">
        <v>65</v>
      </c>
      <c r="B38" s="48"/>
      <c r="C38" s="48" t="s">
        <v>71</v>
      </c>
    </row>
    <row r="39" spans="1:3" x14ac:dyDescent="0.2">
      <c r="A39" s="48" t="s">
        <v>68</v>
      </c>
      <c r="B39" s="48"/>
      <c r="C39" s="48"/>
    </row>
    <row r="40" spans="1:3" x14ac:dyDescent="0.2">
      <c r="A40" s="48" t="s">
        <v>69</v>
      </c>
      <c r="B40" s="48"/>
      <c r="C40" s="49">
        <v>45107</v>
      </c>
    </row>
    <row r="42" spans="1:3" x14ac:dyDescent="0.2">
      <c r="A42" s="48" t="s">
        <v>72</v>
      </c>
      <c r="B42" s="48"/>
      <c r="C42" s="48"/>
    </row>
    <row r="43" spans="1:3" x14ac:dyDescent="0.2">
      <c r="A43" s="48" t="s">
        <v>36</v>
      </c>
      <c r="B43" s="48"/>
      <c r="C43" s="48"/>
    </row>
    <row r="44" spans="1:3" x14ac:dyDescent="0.2">
      <c r="A44" s="48" t="s">
        <v>65</v>
      </c>
      <c r="B44" s="48"/>
      <c r="C44" s="48" t="s">
        <v>73</v>
      </c>
    </row>
    <row r="45" spans="1:3" x14ac:dyDescent="0.2">
      <c r="A45" s="48" t="s">
        <v>74</v>
      </c>
      <c r="B45" s="48"/>
      <c r="C45" s="48" t="s">
        <v>75</v>
      </c>
    </row>
    <row r="46" spans="1:3" x14ac:dyDescent="0.2">
      <c r="A46" s="48" t="s">
        <v>68</v>
      </c>
      <c r="B46" s="48"/>
      <c r="C46" s="48"/>
    </row>
    <row r="47" spans="1:3" x14ac:dyDescent="0.2">
      <c r="A47" s="48" t="s">
        <v>69</v>
      </c>
      <c r="B47" s="48"/>
      <c r="C47" s="49">
        <v>45134</v>
      </c>
    </row>
    <row r="49" spans="1:3" x14ac:dyDescent="0.2">
      <c r="A49" s="48" t="s">
        <v>76</v>
      </c>
      <c r="B49" s="48"/>
      <c r="C49" s="48"/>
    </row>
    <row r="50" spans="1:3" x14ac:dyDescent="0.2">
      <c r="A50" s="48" t="s">
        <v>36</v>
      </c>
      <c r="B50" s="48"/>
      <c r="C50" s="48" t="s">
        <v>77</v>
      </c>
    </row>
    <row r="51" spans="1:3" x14ac:dyDescent="0.2">
      <c r="A51" s="48" t="s">
        <v>65</v>
      </c>
      <c r="B51" s="48"/>
      <c r="C51" s="48" t="s">
        <v>78</v>
      </c>
    </row>
    <row r="52" spans="1:3" x14ac:dyDescent="0.2">
      <c r="A52" s="48" t="s">
        <v>67</v>
      </c>
      <c r="B52" s="48"/>
      <c r="C52" s="48" t="s">
        <v>79</v>
      </c>
    </row>
    <row r="53" spans="1:3" x14ac:dyDescent="0.2">
      <c r="A53" s="48" t="s">
        <v>68</v>
      </c>
      <c r="B53" s="48"/>
      <c r="C53" s="48"/>
    </row>
    <row r="54" spans="1:3" x14ac:dyDescent="0.2">
      <c r="A54" s="48" t="s">
        <v>69</v>
      </c>
      <c r="B54" s="48"/>
      <c r="C54" s="49">
        <v>45195</v>
      </c>
    </row>
    <row r="56" spans="1:3" x14ac:dyDescent="0.2">
      <c r="A56" s="48" t="s">
        <v>80</v>
      </c>
      <c r="B56" s="48"/>
      <c r="C56" s="48"/>
    </row>
    <row r="57" spans="1:3" x14ac:dyDescent="0.2">
      <c r="A57" s="48" t="s">
        <v>36</v>
      </c>
      <c r="B57" s="48"/>
      <c r="C57" s="48"/>
    </row>
    <row r="58" spans="1:3" x14ac:dyDescent="0.2">
      <c r="A58" s="48" t="s">
        <v>65</v>
      </c>
      <c r="B58" s="48"/>
      <c r="C58" s="48"/>
    </row>
    <row r="59" spans="1:3" x14ac:dyDescent="0.2">
      <c r="A59" s="48" t="s">
        <v>74</v>
      </c>
      <c r="B59" s="48"/>
      <c r="C59" s="48"/>
    </row>
    <row r="60" spans="1:3" x14ac:dyDescent="0.2">
      <c r="A60" s="48" t="s">
        <v>68</v>
      </c>
      <c r="B60" s="48"/>
      <c r="C60" s="48"/>
    </row>
    <row r="61" spans="1:3" x14ac:dyDescent="0.2">
      <c r="A61" s="48" t="s">
        <v>81</v>
      </c>
      <c r="B61" s="48"/>
      <c r="C61" s="48" t="s">
        <v>82</v>
      </c>
    </row>
    <row r="62" spans="1:3" x14ac:dyDescent="0.2">
      <c r="A62" s="48" t="s">
        <v>69</v>
      </c>
      <c r="B62" s="48"/>
      <c r="C62" s="49">
        <v>45688</v>
      </c>
    </row>
    <row r="64" spans="1:3" x14ac:dyDescent="0.2">
      <c r="A64" s="61" t="s">
        <v>83</v>
      </c>
      <c r="B64" s="48"/>
      <c r="C64" s="48"/>
    </row>
    <row r="65" spans="1:3" x14ac:dyDescent="0.2">
      <c r="A65" s="48" t="s">
        <v>36</v>
      </c>
      <c r="B65" s="48"/>
      <c r="C65" s="62"/>
    </row>
    <row r="66" spans="1:3" x14ac:dyDescent="0.2">
      <c r="A66" s="48" t="s">
        <v>65</v>
      </c>
      <c r="B66" s="48"/>
      <c r="C66" s="62" t="s">
        <v>84</v>
      </c>
    </row>
    <row r="67" spans="1:3" x14ac:dyDescent="0.2">
      <c r="A67" s="48" t="s">
        <v>67</v>
      </c>
      <c r="B67" s="48"/>
      <c r="C67" s="48"/>
    </row>
    <row r="68" spans="1:3" x14ac:dyDescent="0.2">
      <c r="A68" s="48" t="s">
        <v>68</v>
      </c>
      <c r="B68" s="48"/>
      <c r="C68" s="48"/>
    </row>
    <row r="69" spans="1:3" x14ac:dyDescent="0.2">
      <c r="A69" s="48" t="s">
        <v>69</v>
      </c>
      <c r="B69" s="48"/>
      <c r="C69" s="49">
        <v>46175</v>
      </c>
    </row>
    <row r="71" spans="1:3" x14ac:dyDescent="0.2">
      <c r="A71" s="50" t="s">
        <v>85</v>
      </c>
      <c r="B71" s="51"/>
      <c r="C71" s="51"/>
    </row>
    <row r="72" spans="1:3" x14ac:dyDescent="0.2">
      <c r="A72" s="51" t="s">
        <v>36</v>
      </c>
      <c r="B72" s="51"/>
      <c r="C72" s="52"/>
    </row>
    <row r="73" spans="1:3" ht="25.5" x14ac:dyDescent="0.2">
      <c r="A73" s="51" t="s">
        <v>65</v>
      </c>
      <c r="B73" s="51"/>
      <c r="C73" s="52" t="s">
        <v>86</v>
      </c>
    </row>
    <row r="74" spans="1:3" x14ac:dyDescent="0.2">
      <c r="A74" s="51" t="s">
        <v>67</v>
      </c>
      <c r="B74" s="51"/>
      <c r="C74" s="51"/>
    </row>
    <row r="75" spans="1:3" x14ac:dyDescent="0.2">
      <c r="A75" s="51" t="s">
        <v>68</v>
      </c>
      <c r="B75" s="51"/>
      <c r="C75" s="51"/>
    </row>
    <row r="76" spans="1:3" x14ac:dyDescent="0.2">
      <c r="A76" s="51" t="s">
        <v>69</v>
      </c>
      <c r="B76" s="51"/>
      <c r="C76" s="70">
        <v>46218</v>
      </c>
    </row>
  </sheetData>
  <sheetProtection algorithmName="SHA-512" hashValue="a9cJ1IMnn1OyRRw0QLuCx9eTpriQc8dFelJTVXAVnApOQ7erO03TJVeTVEGP6DLJflekBh4xqDGGw7nVDhT0RA==" saltValue="rmcZJMSQUdMPz44gD455Xw==" spinCount="100000" sheet="1" objects="1" scenarios="1"/>
  <conditionalFormatting sqref="A11:A27">
    <cfRule type="expression" dxfId="615" priority="67" stopIfTrue="1">
      <formula>MOD(ROW(),2)=0</formula>
    </cfRule>
    <cfRule type="expression" dxfId="614" priority="68" stopIfTrue="1">
      <formula>MOD(ROW(),2)&lt;&gt;0</formula>
    </cfRule>
  </conditionalFormatting>
  <conditionalFormatting sqref="A29:A34">
    <cfRule type="expression" dxfId="613" priority="71" stopIfTrue="1">
      <formula>MOD(ROW(),2)=0</formula>
    </cfRule>
    <cfRule type="expression" dxfId="612" priority="72" stopIfTrue="1">
      <formula>MOD(ROW(),2)&lt;&gt;0</formula>
    </cfRule>
  </conditionalFormatting>
  <conditionalFormatting sqref="A36:A40">
    <cfRule type="expression" dxfId="611" priority="75" stopIfTrue="1">
      <formula>MOD(ROW(),2)=0</formula>
    </cfRule>
    <cfRule type="expression" dxfId="610" priority="76" stopIfTrue="1">
      <formula>MOD(ROW(),2)&lt;&gt;0</formula>
    </cfRule>
  </conditionalFormatting>
  <conditionalFormatting sqref="A42:A47">
    <cfRule type="expression" dxfId="609" priority="79" stopIfTrue="1">
      <formula>MOD(ROW(),2)=0</formula>
    </cfRule>
    <cfRule type="expression" dxfId="608" priority="80" stopIfTrue="1">
      <formula>MOD(ROW(),2)&lt;&gt;0</formula>
    </cfRule>
  </conditionalFormatting>
  <conditionalFormatting sqref="A49:A54">
    <cfRule type="expression" dxfId="607" priority="83" stopIfTrue="1">
      <formula>MOD(ROW(),2)=0</formula>
    </cfRule>
    <cfRule type="expression" dxfId="606" priority="84" stopIfTrue="1">
      <formula>MOD(ROW(),2)&lt;&gt;0</formula>
    </cfRule>
  </conditionalFormatting>
  <conditionalFormatting sqref="A56:A62">
    <cfRule type="expression" dxfId="605" priority="87" stopIfTrue="1">
      <formula>MOD(ROW(),2)=0</formula>
    </cfRule>
    <cfRule type="expression" dxfId="604" priority="88" stopIfTrue="1">
      <formula>MOD(ROW(),2)&lt;&gt;0</formula>
    </cfRule>
  </conditionalFormatting>
  <conditionalFormatting sqref="A64:A69">
    <cfRule type="expression" dxfId="603" priority="91" stopIfTrue="1">
      <formula>MOD(ROW(),2)=0</formula>
    </cfRule>
    <cfRule type="expression" dxfId="602" priority="92" stopIfTrue="1">
      <formula>MOD(ROW(),2)&lt;&gt;0</formula>
    </cfRule>
  </conditionalFormatting>
  <conditionalFormatting sqref="A71:A76">
    <cfRule type="expression" dxfId="601" priority="95" stopIfTrue="1">
      <formula>MOD(ROW(),2)=0</formula>
    </cfRule>
    <cfRule type="expression" dxfId="600" priority="96" stopIfTrue="1">
      <formula>MOD(ROW(),2)&lt;&gt;0</formula>
    </cfRule>
  </conditionalFormatting>
  <conditionalFormatting sqref="B11:C27">
    <cfRule type="expression" dxfId="599" priority="69" stopIfTrue="1">
      <formula>MOD(ROW(),2)=0</formula>
    </cfRule>
    <cfRule type="expression" dxfId="598" priority="70" stopIfTrue="1">
      <formula>MOD(ROW(),2)&lt;&gt;0</formula>
    </cfRule>
  </conditionalFormatting>
  <conditionalFormatting sqref="B29:C34">
    <cfRule type="expression" dxfId="597" priority="73" stopIfTrue="1">
      <formula>MOD(ROW(),2)=0</formula>
    </cfRule>
    <cfRule type="expression" dxfId="596" priority="74" stopIfTrue="1">
      <formula>MOD(ROW(),2)&lt;&gt;0</formula>
    </cfRule>
  </conditionalFormatting>
  <conditionalFormatting sqref="B36:C40">
    <cfRule type="expression" dxfId="595" priority="77" stopIfTrue="1">
      <formula>MOD(ROW(),2)=0</formula>
    </cfRule>
    <cfRule type="expression" dxfId="594" priority="78" stopIfTrue="1">
      <formula>MOD(ROW(),2)&lt;&gt;0</formula>
    </cfRule>
  </conditionalFormatting>
  <conditionalFormatting sqref="B42:C47">
    <cfRule type="expression" dxfId="593" priority="81" stopIfTrue="1">
      <formula>MOD(ROW(),2)=0</formula>
    </cfRule>
    <cfRule type="expression" dxfId="592" priority="82" stopIfTrue="1">
      <formula>MOD(ROW(),2)&lt;&gt;0</formula>
    </cfRule>
  </conditionalFormatting>
  <conditionalFormatting sqref="B49:C54">
    <cfRule type="expression" dxfId="591" priority="85" stopIfTrue="1">
      <formula>MOD(ROW(),2)=0</formula>
    </cfRule>
    <cfRule type="expression" dxfId="590" priority="86" stopIfTrue="1">
      <formula>MOD(ROW(),2)&lt;&gt;0</formula>
    </cfRule>
  </conditionalFormatting>
  <conditionalFormatting sqref="B56:C62">
    <cfRule type="expression" dxfId="589" priority="89" stopIfTrue="1">
      <formula>MOD(ROW(),2)=0</formula>
    </cfRule>
    <cfRule type="expression" dxfId="588" priority="90" stopIfTrue="1">
      <formula>MOD(ROW(),2)&lt;&gt;0</formula>
    </cfRule>
  </conditionalFormatting>
  <conditionalFormatting sqref="B64:C69">
    <cfRule type="expression" dxfId="587" priority="1" stopIfTrue="1">
      <formula>MOD(ROW(),2)=0</formula>
    </cfRule>
    <cfRule type="expression" dxfId="586" priority="2" stopIfTrue="1">
      <formula>MOD(ROW(),2)&lt;&gt;0</formula>
    </cfRule>
  </conditionalFormatting>
  <conditionalFormatting sqref="B71:C76">
    <cfRule type="expression" dxfId="585" priority="97" stopIfTrue="1">
      <formula>MOD(ROW(),2)=0</formula>
    </cfRule>
    <cfRule type="expression" dxfId="584" priority="98"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E5C1C-F275-4E18-BB79-78220C65D4A5}">
  <sheetPr codeName="Sheet32"/>
  <dimension ref="A1:C75"/>
  <sheetViews>
    <sheetView showGridLines="0" topLeftCell="A2"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Pension credit - x-307</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235</v>
      </c>
      <c r="C9" s="46"/>
    </row>
    <row r="10" spans="1:3" ht="38.25" x14ac:dyDescent="0.2">
      <c r="A10" s="40" t="s">
        <v>6</v>
      </c>
      <c r="B10" s="46" t="s">
        <v>236</v>
      </c>
      <c r="C10" s="46"/>
    </row>
    <row r="11" spans="1:3" x14ac:dyDescent="0.2">
      <c r="A11" s="40" t="s">
        <v>155</v>
      </c>
      <c r="B11" s="46" t="s">
        <v>175</v>
      </c>
      <c r="C11" s="46"/>
    </row>
    <row r="12" spans="1:3" x14ac:dyDescent="0.2">
      <c r="A12" s="40" t="s">
        <v>156</v>
      </c>
      <c r="B12" s="46" t="s">
        <v>171</v>
      </c>
      <c r="C12" s="46"/>
    </row>
    <row r="13" spans="1:3" x14ac:dyDescent="0.2">
      <c r="A13" s="40" t="s">
        <v>383</v>
      </c>
      <c r="B13" s="46">
        <v>0</v>
      </c>
      <c r="C13" s="46"/>
    </row>
    <row r="14" spans="1:3" x14ac:dyDescent="0.2">
      <c r="A14" s="40" t="s">
        <v>158</v>
      </c>
      <c r="B14" s="46">
        <v>307</v>
      </c>
      <c r="C14" s="46"/>
    </row>
    <row r="15" spans="1:3" x14ac:dyDescent="0.2">
      <c r="A15" s="40" t="s">
        <v>384</v>
      </c>
      <c r="B15" s="46" t="s">
        <v>239</v>
      </c>
      <c r="C15" s="46"/>
    </row>
    <row r="16" spans="1:3" x14ac:dyDescent="0.2">
      <c r="A16" s="40" t="s">
        <v>160</v>
      </c>
      <c r="B16" s="46" t="s">
        <v>240</v>
      </c>
      <c r="C16" s="46"/>
    </row>
    <row r="17" spans="1:3" x14ac:dyDescent="0.2">
      <c r="A17" s="41" t="s">
        <v>385</v>
      </c>
      <c r="B17" s="46"/>
      <c r="C17" s="46"/>
    </row>
    <row r="18" spans="1:3" x14ac:dyDescent="0.2">
      <c r="A18" s="40" t="s">
        <v>162</v>
      </c>
      <c r="B18" s="47">
        <v>46175</v>
      </c>
      <c r="C18" s="47"/>
    </row>
    <row r="19" spans="1:3" x14ac:dyDescent="0.2">
      <c r="A19" s="40" t="s">
        <v>163</v>
      </c>
      <c r="B19" s="47">
        <v>46161</v>
      </c>
      <c r="C19" s="47"/>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x14ac:dyDescent="0.2">
      <c r="A26" s="53" t="s">
        <v>387</v>
      </c>
      <c r="B26" s="53" t="s">
        <v>388</v>
      </c>
      <c r="C26" s="53" t="s">
        <v>402</v>
      </c>
    </row>
    <row r="27" spans="1:3" x14ac:dyDescent="0.2">
      <c r="A27" s="42">
        <v>16</v>
      </c>
      <c r="B27" s="43">
        <v>7.21</v>
      </c>
      <c r="C27" s="43">
        <v>0.38</v>
      </c>
    </row>
    <row r="28" spans="1:3" x14ac:dyDescent="0.2">
      <c r="A28" s="42">
        <v>17</v>
      </c>
      <c r="B28" s="43">
        <v>7.33</v>
      </c>
      <c r="C28" s="43">
        <v>0.39</v>
      </c>
    </row>
    <row r="29" spans="1:3" x14ac:dyDescent="0.2">
      <c r="A29" s="42">
        <v>18</v>
      </c>
      <c r="B29" s="43">
        <v>7.46</v>
      </c>
      <c r="C29" s="43">
        <v>0.4</v>
      </c>
    </row>
    <row r="30" spans="1:3" x14ac:dyDescent="0.2">
      <c r="A30" s="42">
        <v>19</v>
      </c>
      <c r="B30" s="43">
        <v>7.59</v>
      </c>
      <c r="C30" s="43">
        <v>0.41</v>
      </c>
    </row>
    <row r="31" spans="1:3" x14ac:dyDescent="0.2">
      <c r="A31" s="42">
        <v>20</v>
      </c>
      <c r="B31" s="43">
        <v>7.73</v>
      </c>
      <c r="C31" s="43">
        <v>0.41</v>
      </c>
    </row>
    <row r="32" spans="1:3" x14ac:dyDescent="0.2">
      <c r="A32" s="42">
        <v>21</v>
      </c>
      <c r="B32" s="43">
        <v>7.87</v>
      </c>
      <c r="C32" s="43">
        <v>0.42</v>
      </c>
    </row>
    <row r="33" spans="1:3" x14ac:dyDescent="0.2">
      <c r="A33" s="42">
        <v>22</v>
      </c>
      <c r="B33" s="43">
        <v>8.01</v>
      </c>
      <c r="C33" s="43">
        <v>0.43</v>
      </c>
    </row>
    <row r="34" spans="1:3" x14ac:dyDescent="0.2">
      <c r="A34" s="42">
        <v>23</v>
      </c>
      <c r="B34" s="43">
        <v>8.15</v>
      </c>
      <c r="C34" s="43">
        <v>0.44</v>
      </c>
    </row>
    <row r="35" spans="1:3" x14ac:dyDescent="0.2">
      <c r="A35" s="42">
        <v>24</v>
      </c>
      <c r="B35" s="43">
        <v>8.2899999999999991</v>
      </c>
      <c r="C35" s="43">
        <v>0.45</v>
      </c>
    </row>
    <row r="36" spans="1:3" x14ac:dyDescent="0.2">
      <c r="A36" s="42">
        <v>25</v>
      </c>
      <c r="B36" s="43">
        <v>8.44</v>
      </c>
      <c r="C36" s="43">
        <v>0.46</v>
      </c>
    </row>
    <row r="37" spans="1:3" x14ac:dyDescent="0.2">
      <c r="A37" s="42">
        <v>26</v>
      </c>
      <c r="B37" s="43">
        <v>8.59</v>
      </c>
      <c r="C37" s="43">
        <v>0.47</v>
      </c>
    </row>
    <row r="38" spans="1:3" x14ac:dyDescent="0.2">
      <c r="A38" s="42">
        <v>27</v>
      </c>
      <c r="B38" s="43">
        <v>8.74</v>
      </c>
      <c r="C38" s="43">
        <v>0.48</v>
      </c>
    </row>
    <row r="39" spans="1:3" x14ac:dyDescent="0.2">
      <c r="A39" s="42">
        <v>28</v>
      </c>
      <c r="B39" s="43">
        <v>8.89</v>
      </c>
      <c r="C39" s="43">
        <v>0.49</v>
      </c>
    </row>
    <row r="40" spans="1:3" x14ac:dyDescent="0.2">
      <c r="A40" s="42">
        <v>29</v>
      </c>
      <c r="B40" s="43">
        <v>9.0500000000000007</v>
      </c>
      <c r="C40" s="43">
        <v>0.5</v>
      </c>
    </row>
    <row r="41" spans="1:3" x14ac:dyDescent="0.2">
      <c r="A41" s="42">
        <v>30</v>
      </c>
      <c r="B41" s="43">
        <v>9.2100000000000009</v>
      </c>
      <c r="C41" s="43">
        <v>0.51</v>
      </c>
    </row>
    <row r="42" spans="1:3" x14ac:dyDescent="0.2">
      <c r="A42" s="42">
        <v>31</v>
      </c>
      <c r="B42" s="43">
        <v>9.3800000000000008</v>
      </c>
      <c r="C42" s="43">
        <v>0.52</v>
      </c>
    </row>
    <row r="43" spans="1:3" x14ac:dyDescent="0.2">
      <c r="A43" s="42">
        <v>32</v>
      </c>
      <c r="B43" s="43">
        <v>9.5399999999999991</v>
      </c>
      <c r="C43" s="43">
        <v>0.53</v>
      </c>
    </row>
    <row r="44" spans="1:3" x14ac:dyDescent="0.2">
      <c r="A44" s="42">
        <v>33</v>
      </c>
      <c r="B44" s="43">
        <v>9.7100000000000009</v>
      </c>
      <c r="C44" s="43">
        <v>0.54</v>
      </c>
    </row>
    <row r="45" spans="1:3" x14ac:dyDescent="0.2">
      <c r="A45" s="42">
        <v>34</v>
      </c>
      <c r="B45" s="43">
        <v>9.8800000000000008</v>
      </c>
      <c r="C45" s="43">
        <v>0.55000000000000004</v>
      </c>
    </row>
    <row r="46" spans="1:3" x14ac:dyDescent="0.2">
      <c r="A46" s="42">
        <v>35</v>
      </c>
      <c r="B46" s="43">
        <v>10.06</v>
      </c>
      <c r="C46" s="43">
        <v>0.56000000000000005</v>
      </c>
    </row>
    <row r="47" spans="1:3" x14ac:dyDescent="0.2">
      <c r="A47" s="42">
        <v>36</v>
      </c>
      <c r="B47" s="43">
        <v>10.24</v>
      </c>
      <c r="C47" s="43">
        <v>0.56999999999999995</v>
      </c>
    </row>
    <row r="48" spans="1:3" x14ac:dyDescent="0.2">
      <c r="A48" s="42">
        <v>37</v>
      </c>
      <c r="B48" s="43">
        <v>10.42</v>
      </c>
      <c r="C48" s="43">
        <v>0.57999999999999996</v>
      </c>
    </row>
    <row r="49" spans="1:3" x14ac:dyDescent="0.2">
      <c r="A49" s="42">
        <v>38</v>
      </c>
      <c r="B49" s="43">
        <v>10.6</v>
      </c>
      <c r="C49" s="43">
        <v>0.59</v>
      </c>
    </row>
    <row r="50" spans="1:3" x14ac:dyDescent="0.2">
      <c r="A50" s="42">
        <v>39</v>
      </c>
      <c r="B50" s="43">
        <v>10.79</v>
      </c>
      <c r="C50" s="43">
        <v>0.6</v>
      </c>
    </row>
    <row r="51" spans="1:3" x14ac:dyDescent="0.2">
      <c r="A51" s="42">
        <v>40</v>
      </c>
      <c r="B51" s="43">
        <v>10.99</v>
      </c>
      <c r="C51" s="43">
        <v>0.62</v>
      </c>
    </row>
    <row r="52" spans="1:3" x14ac:dyDescent="0.2">
      <c r="A52" s="42">
        <v>41</v>
      </c>
      <c r="B52" s="43">
        <v>11.18</v>
      </c>
      <c r="C52" s="43">
        <v>0.63</v>
      </c>
    </row>
    <row r="53" spans="1:3" x14ac:dyDescent="0.2">
      <c r="A53" s="42">
        <v>42</v>
      </c>
      <c r="B53" s="43">
        <v>11.39</v>
      </c>
      <c r="C53" s="43">
        <v>0.64</v>
      </c>
    </row>
    <row r="54" spans="1:3" x14ac:dyDescent="0.2">
      <c r="A54" s="42">
        <v>43</v>
      </c>
      <c r="B54" s="43">
        <v>11.59</v>
      </c>
      <c r="C54" s="43">
        <v>0.65</v>
      </c>
    </row>
    <row r="55" spans="1:3" x14ac:dyDescent="0.2">
      <c r="A55" s="42">
        <v>44</v>
      </c>
      <c r="B55" s="43">
        <v>11.8</v>
      </c>
      <c r="C55" s="43">
        <v>0.67</v>
      </c>
    </row>
    <row r="56" spans="1:3" x14ac:dyDescent="0.2">
      <c r="A56" s="42">
        <v>45</v>
      </c>
      <c r="B56" s="43">
        <v>12.02</v>
      </c>
      <c r="C56" s="43">
        <v>0.68</v>
      </c>
    </row>
    <row r="57" spans="1:3" x14ac:dyDescent="0.2">
      <c r="A57" s="42">
        <v>46</v>
      </c>
      <c r="B57" s="43">
        <v>12.24</v>
      </c>
      <c r="C57" s="43">
        <v>0.69</v>
      </c>
    </row>
    <row r="58" spans="1:3" x14ac:dyDescent="0.2">
      <c r="A58" s="42">
        <v>47</v>
      </c>
      <c r="B58" s="43">
        <v>12.46</v>
      </c>
      <c r="C58" s="43">
        <v>0.71</v>
      </c>
    </row>
    <row r="59" spans="1:3" x14ac:dyDescent="0.2">
      <c r="A59" s="42">
        <v>48</v>
      </c>
      <c r="B59" s="43">
        <v>12.7</v>
      </c>
      <c r="C59" s="43">
        <v>0.72</v>
      </c>
    </row>
    <row r="60" spans="1:3" x14ac:dyDescent="0.2">
      <c r="A60" s="42">
        <v>49</v>
      </c>
      <c r="B60" s="43">
        <v>12.93</v>
      </c>
      <c r="C60" s="43">
        <v>0.74</v>
      </c>
    </row>
    <row r="61" spans="1:3" x14ac:dyDescent="0.2">
      <c r="A61" s="42">
        <v>50</v>
      </c>
      <c r="B61" s="43">
        <v>13.18</v>
      </c>
      <c r="C61" s="43">
        <v>0.75</v>
      </c>
    </row>
    <row r="62" spans="1:3" x14ac:dyDescent="0.2">
      <c r="A62" s="42">
        <v>51</v>
      </c>
      <c r="B62" s="43">
        <v>13.43</v>
      </c>
      <c r="C62" s="43">
        <v>0.77</v>
      </c>
    </row>
    <row r="63" spans="1:3" x14ac:dyDescent="0.2">
      <c r="A63" s="42">
        <v>52</v>
      </c>
      <c r="B63" s="43">
        <v>13.68</v>
      </c>
      <c r="C63" s="43">
        <v>0.78</v>
      </c>
    </row>
    <row r="64" spans="1:3" x14ac:dyDescent="0.2">
      <c r="A64" s="42">
        <v>53</v>
      </c>
      <c r="B64" s="43">
        <v>13.95</v>
      </c>
      <c r="C64" s="43">
        <v>0.8</v>
      </c>
    </row>
    <row r="65" spans="1:3" x14ac:dyDescent="0.2">
      <c r="A65" s="42">
        <v>54</v>
      </c>
      <c r="B65" s="43">
        <v>14.22</v>
      </c>
      <c r="C65" s="43">
        <v>0.81</v>
      </c>
    </row>
    <row r="66" spans="1:3" x14ac:dyDescent="0.2">
      <c r="A66" s="42">
        <v>55</v>
      </c>
      <c r="B66" s="43">
        <v>14.51</v>
      </c>
      <c r="C66" s="43">
        <v>0.83</v>
      </c>
    </row>
    <row r="67" spans="1:3" x14ac:dyDescent="0.2">
      <c r="A67" s="42">
        <v>56</v>
      </c>
      <c r="B67" s="43">
        <v>14.81</v>
      </c>
      <c r="C67" s="43">
        <v>0.85</v>
      </c>
    </row>
    <row r="68" spans="1:3" x14ac:dyDescent="0.2">
      <c r="A68" s="42">
        <v>57</v>
      </c>
      <c r="B68" s="43">
        <v>15.11</v>
      </c>
      <c r="C68" s="43">
        <v>0.86</v>
      </c>
    </row>
    <row r="69" spans="1:3" x14ac:dyDescent="0.2">
      <c r="A69" s="42">
        <v>58</v>
      </c>
      <c r="B69" s="43">
        <v>15.43</v>
      </c>
      <c r="C69" s="43">
        <v>0.88</v>
      </c>
    </row>
    <row r="70" spans="1:3" x14ac:dyDescent="0.2">
      <c r="A70" s="42">
        <v>59</v>
      </c>
      <c r="B70" s="43">
        <v>15.76</v>
      </c>
      <c r="C70" s="43">
        <v>0.9</v>
      </c>
    </row>
    <row r="71" spans="1:3" x14ac:dyDescent="0.2">
      <c r="A71" s="42">
        <v>60</v>
      </c>
      <c r="B71" s="43">
        <v>16.11</v>
      </c>
      <c r="C71" s="43">
        <v>0.91</v>
      </c>
    </row>
    <row r="72" spans="1:3" x14ac:dyDescent="0.2">
      <c r="A72" s="42">
        <v>61</v>
      </c>
      <c r="B72" s="43">
        <v>16.47</v>
      </c>
      <c r="C72" s="43">
        <v>0.93</v>
      </c>
    </row>
    <row r="73" spans="1:3" x14ac:dyDescent="0.2">
      <c r="A73" s="42">
        <v>62</v>
      </c>
      <c r="B73" s="43">
        <v>16.84</v>
      </c>
      <c r="C73" s="43">
        <v>0.95</v>
      </c>
    </row>
    <row r="74" spans="1:3" x14ac:dyDescent="0.2">
      <c r="A74" s="42">
        <v>63</v>
      </c>
      <c r="B74" s="43">
        <v>17.239999999999998</v>
      </c>
      <c r="C74" s="43">
        <v>0.97</v>
      </c>
    </row>
    <row r="75" spans="1:3" x14ac:dyDescent="0.2">
      <c r="A75" s="42">
        <v>64</v>
      </c>
      <c r="B75" s="43">
        <v>17.649999999999999</v>
      </c>
      <c r="C75" s="43">
        <v>0.99</v>
      </c>
    </row>
  </sheetData>
  <sheetProtection algorithmName="SHA-512" hashValue="SDz42V9/AoHl21NihJWWZWWcl6af8FXmTTZctaAxaWFjztQG4EkuLIn/h8+O7YgPVAFXbSTtcukjy5SeZgMulw==" saltValue="Saaupy+99N6dBiw5Bnqgdw==" spinCount="100000" sheet="1" objects="1" scenarios="1"/>
  <conditionalFormatting sqref="A6:A21">
    <cfRule type="expression" dxfId="391" priority="11" stopIfTrue="1">
      <formula>MOD(ROW(),2)=0</formula>
    </cfRule>
    <cfRule type="expression" dxfId="390" priority="12" stopIfTrue="1">
      <formula>MOD(ROW(),2)&lt;&gt;0</formula>
    </cfRule>
  </conditionalFormatting>
  <conditionalFormatting sqref="A26:A75">
    <cfRule type="expression" dxfId="389" priority="15" stopIfTrue="1">
      <formula>MOD(ROW(),2)=0</formula>
    </cfRule>
    <cfRule type="expression" dxfId="388" priority="16" stopIfTrue="1">
      <formula>MOD(ROW(),2)&lt;&gt;0</formula>
    </cfRule>
  </conditionalFormatting>
  <conditionalFormatting sqref="B6:C21">
    <cfRule type="expression" dxfId="387" priority="13" stopIfTrue="1">
      <formula>MOD(ROW(),2)=0</formula>
    </cfRule>
    <cfRule type="expression" dxfId="386" priority="14" stopIfTrue="1">
      <formula>MOD(ROW(),2)&lt;&gt;0</formula>
    </cfRule>
  </conditionalFormatting>
  <conditionalFormatting sqref="B26:C75">
    <cfRule type="expression" dxfId="385" priority="1" stopIfTrue="1">
      <formula>MOD(ROW(),2)=0</formula>
    </cfRule>
    <cfRule type="expression" dxfId="384"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24D4-54A4-4AC6-8923-5181DC3ED929}">
  <sheetPr codeName="Sheet33"/>
  <dimension ref="A1:B57"/>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LGPS_S - Consolidated Factor Spreadsheet</v>
      </c>
    </row>
    <row r="3" spans="1:2" s="1" customFormat="1" ht="15.75" x14ac:dyDescent="0.25">
      <c r="A3" s="30" t="s">
        <v>2</v>
      </c>
      <c r="B3" s="3" t="str">
        <f>TABLE_FACTOR_TYPE_1 &amp; " - x-" &amp; TABLE_SERIES_NUMBER_1</f>
        <v>Pension credit - x-308</v>
      </c>
    </row>
    <row r="6" spans="1:2" x14ac:dyDescent="0.2">
      <c r="A6" s="40" t="s">
        <v>380</v>
      </c>
      <c r="B6" s="46" t="s">
        <v>381</v>
      </c>
    </row>
    <row r="7" spans="1:2" x14ac:dyDescent="0.2">
      <c r="A7" s="40" t="s">
        <v>382</v>
      </c>
      <c r="B7" s="46" t="s">
        <v>166</v>
      </c>
    </row>
    <row r="8" spans="1:2" x14ac:dyDescent="0.2">
      <c r="A8" s="40" t="s">
        <v>153</v>
      </c>
      <c r="B8" s="46">
        <v>2015</v>
      </c>
    </row>
    <row r="9" spans="1:2" x14ac:dyDescent="0.2">
      <c r="A9" s="40" t="s">
        <v>154</v>
      </c>
      <c r="B9" s="46" t="s">
        <v>235</v>
      </c>
    </row>
    <row r="10" spans="1:2" ht="38.25" x14ac:dyDescent="0.2">
      <c r="A10" s="40" t="s">
        <v>6</v>
      </c>
      <c r="B10" s="46" t="s">
        <v>241</v>
      </c>
    </row>
    <row r="11" spans="1:2" x14ac:dyDescent="0.2">
      <c r="A11" s="40" t="s">
        <v>155</v>
      </c>
      <c r="B11" s="46" t="s">
        <v>170</v>
      </c>
    </row>
    <row r="12" spans="1:2" x14ac:dyDescent="0.2">
      <c r="A12" s="40" t="s">
        <v>156</v>
      </c>
      <c r="B12" s="46" t="s">
        <v>171</v>
      </c>
    </row>
    <row r="13" spans="1:2" x14ac:dyDescent="0.2">
      <c r="A13" s="40" t="s">
        <v>383</v>
      </c>
      <c r="B13" s="46">
        <v>0</v>
      </c>
    </row>
    <row r="14" spans="1:2" x14ac:dyDescent="0.2">
      <c r="A14" s="40" t="s">
        <v>158</v>
      </c>
      <c r="B14" s="46">
        <v>308</v>
      </c>
    </row>
    <row r="15" spans="1:2" x14ac:dyDescent="0.2">
      <c r="A15" s="40" t="s">
        <v>384</v>
      </c>
      <c r="B15" s="46" t="s">
        <v>242</v>
      </c>
    </row>
    <row r="16" spans="1:2" x14ac:dyDescent="0.2">
      <c r="A16" s="40" t="s">
        <v>160</v>
      </c>
      <c r="B16" s="46" t="s">
        <v>243</v>
      </c>
    </row>
    <row r="17" spans="1:2" x14ac:dyDescent="0.2">
      <c r="A17" s="41" t="s">
        <v>385</v>
      </c>
      <c r="B17" s="46"/>
    </row>
    <row r="18" spans="1:2" x14ac:dyDescent="0.2">
      <c r="A18" s="40" t="s">
        <v>162</v>
      </c>
      <c r="B18" s="47">
        <v>46175</v>
      </c>
    </row>
    <row r="19" spans="1:2" x14ac:dyDescent="0.2">
      <c r="A19" s="40" t="s">
        <v>163</v>
      </c>
      <c r="B19" s="47">
        <v>46161</v>
      </c>
    </row>
    <row r="20" spans="1:2" x14ac:dyDescent="0.2">
      <c r="A20" s="40" t="s">
        <v>164</v>
      </c>
      <c r="B20" s="46" t="s">
        <v>174</v>
      </c>
    </row>
    <row r="21" spans="1:2" x14ac:dyDescent="0.2">
      <c r="A21" s="40" t="s">
        <v>386</v>
      </c>
      <c r="B21" s="46" t="s">
        <v>88</v>
      </c>
    </row>
    <row r="23" spans="1:2" x14ac:dyDescent="0.2">
      <c r="A23" s="23" t="str">
        <f>HYPERLINK("#'Factor List'!A1", "Back to Factor List")</f>
        <v>Back to Factor List</v>
      </c>
      <c r="B23" s="23" t="str">
        <f>HYPERLINK("#'Assumptions'!A1", "Assumptions")</f>
        <v>Assumptions</v>
      </c>
    </row>
    <row r="26" spans="1:2" s="54" customFormat="1" x14ac:dyDescent="0.2">
      <c r="A26" s="53" t="s">
        <v>387</v>
      </c>
      <c r="B26" s="53" t="s">
        <v>399</v>
      </c>
    </row>
    <row r="27" spans="1:2" x14ac:dyDescent="0.2">
      <c r="A27" s="42">
        <v>65</v>
      </c>
      <c r="B27" s="43">
        <v>17.55</v>
      </c>
    </row>
    <row r="28" spans="1:2" x14ac:dyDescent="0.2">
      <c r="A28" s="42">
        <v>66</v>
      </c>
      <c r="B28" s="43">
        <v>16.920000000000002</v>
      </c>
    </row>
    <row r="29" spans="1:2" x14ac:dyDescent="0.2">
      <c r="A29" s="42">
        <v>67</v>
      </c>
      <c r="B29" s="43">
        <v>16.28</v>
      </c>
    </row>
    <row r="30" spans="1:2" x14ac:dyDescent="0.2">
      <c r="A30" s="42">
        <v>68</v>
      </c>
      <c r="B30" s="43">
        <v>15.64</v>
      </c>
    </row>
    <row r="31" spans="1:2" x14ac:dyDescent="0.2">
      <c r="A31" s="42">
        <v>69</v>
      </c>
      <c r="B31" s="43">
        <v>15</v>
      </c>
    </row>
    <row r="32" spans="1:2" x14ac:dyDescent="0.2">
      <c r="A32" s="42">
        <v>70</v>
      </c>
      <c r="B32" s="43">
        <v>14.35</v>
      </c>
    </row>
    <row r="33" spans="1:2" x14ac:dyDescent="0.2">
      <c r="A33" s="42">
        <v>71</v>
      </c>
      <c r="B33" s="43">
        <v>13.7</v>
      </c>
    </row>
    <row r="34" spans="1:2" x14ac:dyDescent="0.2">
      <c r="A34" s="42">
        <v>72</v>
      </c>
      <c r="B34" s="43">
        <v>13.06</v>
      </c>
    </row>
    <row r="35" spans="1:2" x14ac:dyDescent="0.2">
      <c r="A35" s="42">
        <v>73</v>
      </c>
      <c r="B35" s="43">
        <v>12.43</v>
      </c>
    </row>
    <row r="36" spans="1:2" x14ac:dyDescent="0.2">
      <c r="A36" s="42">
        <v>74</v>
      </c>
      <c r="B36" s="43">
        <v>11.82</v>
      </c>
    </row>
    <row r="37" spans="1:2" x14ac:dyDescent="0.2">
      <c r="A37" s="42">
        <v>75</v>
      </c>
      <c r="B37" s="43">
        <v>11.23</v>
      </c>
    </row>
    <row r="38" spans="1:2" x14ac:dyDescent="0.2">
      <c r="A38" s="42">
        <v>76</v>
      </c>
      <c r="B38" s="43">
        <v>10.65</v>
      </c>
    </row>
    <row r="39" spans="1:2" x14ac:dyDescent="0.2">
      <c r="A39" s="42">
        <v>77</v>
      </c>
      <c r="B39" s="43">
        <v>10.08</v>
      </c>
    </row>
    <row r="40" spans="1:2" x14ac:dyDescent="0.2">
      <c r="A40" s="42">
        <v>78</v>
      </c>
      <c r="B40" s="43">
        <v>9.5299999999999994</v>
      </c>
    </row>
    <row r="41" spans="1:2" x14ac:dyDescent="0.2">
      <c r="A41" s="42">
        <v>79</v>
      </c>
      <c r="B41" s="43">
        <v>8.9700000000000006</v>
      </c>
    </row>
    <row r="42" spans="1:2" x14ac:dyDescent="0.2">
      <c r="A42" s="42">
        <v>80</v>
      </c>
      <c r="B42" s="43">
        <v>8.42</v>
      </c>
    </row>
    <row r="43" spans="1:2" x14ac:dyDescent="0.2">
      <c r="A43" s="42">
        <v>81</v>
      </c>
      <c r="B43" s="43">
        <v>7.87</v>
      </c>
    </row>
    <row r="44" spans="1:2" x14ac:dyDescent="0.2">
      <c r="A44" s="42">
        <v>82</v>
      </c>
      <c r="B44" s="43">
        <v>7.33</v>
      </c>
    </row>
    <row r="45" spans="1:2" x14ac:dyDescent="0.2">
      <c r="A45" s="42">
        <v>83</v>
      </c>
      <c r="B45" s="43">
        <v>6.79</v>
      </c>
    </row>
    <row r="46" spans="1:2" x14ac:dyDescent="0.2">
      <c r="A46" s="42">
        <v>84</v>
      </c>
      <c r="B46" s="43">
        <v>6.28</v>
      </c>
    </row>
    <row r="47" spans="1:2" x14ac:dyDescent="0.2">
      <c r="A47" s="42">
        <v>85</v>
      </c>
      <c r="B47" s="43">
        <v>5.78</v>
      </c>
    </row>
    <row r="48" spans="1:2" x14ac:dyDescent="0.2">
      <c r="A48" s="42">
        <v>86</v>
      </c>
      <c r="B48" s="43">
        <v>5.31</v>
      </c>
    </row>
    <row r="49" spans="1:2" x14ac:dyDescent="0.2">
      <c r="A49" s="42">
        <v>87</v>
      </c>
      <c r="B49" s="43">
        <v>4.8600000000000003</v>
      </c>
    </row>
    <row r="50" spans="1:2" x14ac:dyDescent="0.2">
      <c r="A50" s="42">
        <v>88</v>
      </c>
      <c r="B50" s="43">
        <v>4.45</v>
      </c>
    </row>
    <row r="51" spans="1:2" x14ac:dyDescent="0.2">
      <c r="A51" s="42">
        <v>89</v>
      </c>
      <c r="B51" s="43">
        <v>4.0599999999999996</v>
      </c>
    </row>
    <row r="52" spans="1:2" x14ac:dyDescent="0.2">
      <c r="A52" s="42">
        <v>90</v>
      </c>
      <c r="B52" s="43">
        <v>3.69</v>
      </c>
    </row>
    <row r="53" spans="1:2" x14ac:dyDescent="0.2">
      <c r="A53" s="42">
        <v>91</v>
      </c>
      <c r="B53" s="43">
        <v>3.35</v>
      </c>
    </row>
    <row r="54" spans="1:2" x14ac:dyDescent="0.2">
      <c r="A54" s="42">
        <v>92</v>
      </c>
      <c r="B54" s="43">
        <v>3.03</v>
      </c>
    </row>
    <row r="55" spans="1:2" x14ac:dyDescent="0.2">
      <c r="A55" s="42">
        <v>93</v>
      </c>
      <c r="B55" s="43">
        <v>2.75</v>
      </c>
    </row>
    <row r="56" spans="1:2" x14ac:dyDescent="0.2">
      <c r="A56" s="42">
        <v>94</v>
      </c>
      <c r="B56" s="43">
        <v>2.4900000000000002</v>
      </c>
    </row>
    <row r="57" spans="1:2" x14ac:dyDescent="0.2">
      <c r="A57" s="42">
        <v>95</v>
      </c>
      <c r="B57" s="43">
        <v>2.25</v>
      </c>
    </row>
  </sheetData>
  <sheetProtection algorithmName="SHA-512" hashValue="melo1Tq0rxSCGR8nSxBwupNJxVQH0plroQP8LCGXmSbXNpGm9XDiGuB2Le/rirsWw6rLYA0GMEhBrN3ZMYi5GA==" saltValue="uuoTWguqY5EXWyP5ZWRK2w==" spinCount="100000" sheet="1" objects="1" scenarios="1"/>
  <conditionalFormatting sqref="A6:A21">
    <cfRule type="expression" dxfId="383" priority="9" stopIfTrue="1">
      <formula>MOD(ROW(),2)=0</formula>
    </cfRule>
    <cfRule type="expression" dxfId="382" priority="10" stopIfTrue="1">
      <formula>MOD(ROW(),2)&lt;&gt;0</formula>
    </cfRule>
  </conditionalFormatting>
  <conditionalFormatting sqref="A26:A57">
    <cfRule type="expression" dxfId="381" priority="13" stopIfTrue="1">
      <formula>MOD(ROW(),2)=0</formula>
    </cfRule>
    <cfRule type="expression" dxfId="380" priority="14" stopIfTrue="1">
      <formula>MOD(ROW(),2)&lt;&gt;0</formula>
    </cfRule>
  </conditionalFormatting>
  <conditionalFormatting sqref="B6:B21">
    <cfRule type="expression" dxfId="379" priority="11" stopIfTrue="1">
      <formula>MOD(ROW(),2)=0</formula>
    </cfRule>
    <cfRule type="expression" dxfId="378" priority="12" stopIfTrue="1">
      <formula>MOD(ROW(),2)&lt;&gt;0</formula>
    </cfRule>
  </conditionalFormatting>
  <conditionalFormatting sqref="B26:B57">
    <cfRule type="expression" dxfId="377" priority="15" stopIfTrue="1">
      <formula>MOD(ROW(),2)=0</formula>
    </cfRule>
    <cfRule type="expression" dxfId="376" priority="16"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1ADD-31D6-4F79-9212-44C76FAFD60E}">
  <sheetPr codeName="Sheet34"/>
  <dimension ref="A1:B57"/>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LGPS_S - Consolidated Factor Spreadsheet</v>
      </c>
    </row>
    <row r="3" spans="1:2" s="1" customFormat="1" ht="15.75" x14ac:dyDescent="0.25">
      <c r="A3" s="30" t="s">
        <v>2</v>
      </c>
      <c r="B3" s="3" t="str">
        <f>TABLE_FACTOR_TYPE_1 &amp; " - x-" &amp; TABLE_SERIES_NUMBER_1</f>
        <v>Pension credit - x-309</v>
      </c>
    </row>
    <row r="6" spans="1:2" x14ac:dyDescent="0.2">
      <c r="A6" s="40" t="s">
        <v>380</v>
      </c>
      <c r="B6" s="46" t="s">
        <v>381</v>
      </c>
    </row>
    <row r="7" spans="1:2" x14ac:dyDescent="0.2">
      <c r="A7" s="40" t="s">
        <v>382</v>
      </c>
      <c r="B7" s="46" t="s">
        <v>166</v>
      </c>
    </row>
    <row r="8" spans="1:2" x14ac:dyDescent="0.2">
      <c r="A8" s="40" t="s">
        <v>153</v>
      </c>
      <c r="B8" s="46">
        <v>2015</v>
      </c>
    </row>
    <row r="9" spans="1:2" x14ac:dyDescent="0.2">
      <c r="A9" s="40" t="s">
        <v>154</v>
      </c>
      <c r="B9" s="46" t="s">
        <v>235</v>
      </c>
    </row>
    <row r="10" spans="1:2" ht="38.25" x14ac:dyDescent="0.2">
      <c r="A10" s="40" t="s">
        <v>6</v>
      </c>
      <c r="B10" s="46" t="s">
        <v>241</v>
      </c>
    </row>
    <row r="11" spans="1:2" x14ac:dyDescent="0.2">
      <c r="A11" s="40" t="s">
        <v>155</v>
      </c>
      <c r="B11" s="46" t="s">
        <v>175</v>
      </c>
    </row>
    <row r="12" spans="1:2" x14ac:dyDescent="0.2">
      <c r="A12" s="40" t="s">
        <v>156</v>
      </c>
      <c r="B12" s="46" t="s">
        <v>171</v>
      </c>
    </row>
    <row r="13" spans="1:2" x14ac:dyDescent="0.2">
      <c r="A13" s="40" t="s">
        <v>383</v>
      </c>
      <c r="B13" s="46">
        <v>0</v>
      </c>
    </row>
    <row r="14" spans="1:2" x14ac:dyDescent="0.2">
      <c r="A14" s="40" t="s">
        <v>158</v>
      </c>
      <c r="B14" s="46">
        <v>309</v>
      </c>
    </row>
    <row r="15" spans="1:2" x14ac:dyDescent="0.2">
      <c r="A15" s="40" t="s">
        <v>384</v>
      </c>
      <c r="B15" s="46" t="s">
        <v>244</v>
      </c>
    </row>
    <row r="16" spans="1:2" x14ac:dyDescent="0.2">
      <c r="A16" s="40" t="s">
        <v>160</v>
      </c>
      <c r="B16" s="46" t="s">
        <v>245</v>
      </c>
    </row>
    <row r="17" spans="1:2" x14ac:dyDescent="0.2">
      <c r="A17" s="41" t="s">
        <v>385</v>
      </c>
      <c r="B17" s="46"/>
    </row>
    <row r="18" spans="1:2" x14ac:dyDescent="0.2">
      <c r="A18" s="40" t="s">
        <v>162</v>
      </c>
      <c r="B18" s="47">
        <v>46175</v>
      </c>
    </row>
    <row r="19" spans="1:2" x14ac:dyDescent="0.2">
      <c r="A19" s="40" t="s">
        <v>163</v>
      </c>
      <c r="B19" s="47">
        <v>46161</v>
      </c>
    </row>
    <row r="20" spans="1:2" x14ac:dyDescent="0.2">
      <c r="A20" s="40" t="s">
        <v>164</v>
      </c>
      <c r="B20" s="46" t="s">
        <v>174</v>
      </c>
    </row>
    <row r="21" spans="1:2" x14ac:dyDescent="0.2">
      <c r="A21" s="40" t="s">
        <v>386</v>
      </c>
      <c r="B21" s="46" t="s">
        <v>88</v>
      </c>
    </row>
    <row r="23" spans="1:2" x14ac:dyDescent="0.2">
      <c r="A23" s="23" t="str">
        <f>HYPERLINK("#'Factor List'!A1", "Back to Factor List")</f>
        <v>Back to Factor List</v>
      </c>
      <c r="B23" s="23" t="str">
        <f>HYPERLINK("#'Assumptions'!A1", "Assumptions")</f>
        <v>Assumptions</v>
      </c>
    </row>
    <row r="26" spans="1:2" s="54" customFormat="1" x14ac:dyDescent="0.2">
      <c r="A26" s="53" t="s">
        <v>387</v>
      </c>
      <c r="B26" s="53" t="s">
        <v>399</v>
      </c>
    </row>
    <row r="27" spans="1:2" x14ac:dyDescent="0.2">
      <c r="A27" s="42">
        <v>65</v>
      </c>
      <c r="B27" s="43">
        <v>17.55</v>
      </c>
    </row>
    <row r="28" spans="1:2" x14ac:dyDescent="0.2">
      <c r="A28" s="42">
        <v>66</v>
      </c>
      <c r="B28" s="43">
        <v>16.920000000000002</v>
      </c>
    </row>
    <row r="29" spans="1:2" x14ac:dyDescent="0.2">
      <c r="A29" s="42">
        <v>67</v>
      </c>
      <c r="B29" s="43">
        <v>16.28</v>
      </c>
    </row>
    <row r="30" spans="1:2" x14ac:dyDescent="0.2">
      <c r="A30" s="42">
        <v>68</v>
      </c>
      <c r="B30" s="43">
        <v>15.64</v>
      </c>
    </row>
    <row r="31" spans="1:2" x14ac:dyDescent="0.2">
      <c r="A31" s="42">
        <v>69</v>
      </c>
      <c r="B31" s="43">
        <v>15</v>
      </c>
    </row>
    <row r="32" spans="1:2" x14ac:dyDescent="0.2">
      <c r="A32" s="42">
        <v>70</v>
      </c>
      <c r="B32" s="43">
        <v>14.35</v>
      </c>
    </row>
    <row r="33" spans="1:2" x14ac:dyDescent="0.2">
      <c r="A33" s="42">
        <v>71</v>
      </c>
      <c r="B33" s="43">
        <v>13.7</v>
      </c>
    </row>
    <row r="34" spans="1:2" x14ac:dyDescent="0.2">
      <c r="A34" s="42">
        <v>72</v>
      </c>
      <c r="B34" s="43">
        <v>13.06</v>
      </c>
    </row>
    <row r="35" spans="1:2" x14ac:dyDescent="0.2">
      <c r="A35" s="42">
        <v>73</v>
      </c>
      <c r="B35" s="43">
        <v>12.43</v>
      </c>
    </row>
    <row r="36" spans="1:2" x14ac:dyDescent="0.2">
      <c r="A36" s="42">
        <v>74</v>
      </c>
      <c r="B36" s="43">
        <v>11.82</v>
      </c>
    </row>
    <row r="37" spans="1:2" x14ac:dyDescent="0.2">
      <c r="A37" s="42">
        <v>75</v>
      </c>
      <c r="B37" s="43">
        <v>11.23</v>
      </c>
    </row>
    <row r="38" spans="1:2" x14ac:dyDescent="0.2">
      <c r="A38" s="42">
        <v>76</v>
      </c>
      <c r="B38" s="43">
        <v>10.65</v>
      </c>
    </row>
    <row r="39" spans="1:2" x14ac:dyDescent="0.2">
      <c r="A39" s="42">
        <v>77</v>
      </c>
      <c r="B39" s="43">
        <v>10.08</v>
      </c>
    </row>
    <row r="40" spans="1:2" x14ac:dyDescent="0.2">
      <c r="A40" s="42">
        <v>78</v>
      </c>
      <c r="B40" s="43">
        <v>9.5299999999999994</v>
      </c>
    </row>
    <row r="41" spans="1:2" x14ac:dyDescent="0.2">
      <c r="A41" s="42">
        <v>79</v>
      </c>
      <c r="B41" s="43">
        <v>8.9700000000000006</v>
      </c>
    </row>
    <row r="42" spans="1:2" x14ac:dyDescent="0.2">
      <c r="A42" s="42">
        <v>80</v>
      </c>
      <c r="B42" s="43">
        <v>8.42</v>
      </c>
    </row>
    <row r="43" spans="1:2" x14ac:dyDescent="0.2">
      <c r="A43" s="42">
        <v>81</v>
      </c>
      <c r="B43" s="43">
        <v>7.87</v>
      </c>
    </row>
    <row r="44" spans="1:2" x14ac:dyDescent="0.2">
      <c r="A44" s="42">
        <v>82</v>
      </c>
      <c r="B44" s="43">
        <v>7.33</v>
      </c>
    </row>
    <row r="45" spans="1:2" x14ac:dyDescent="0.2">
      <c r="A45" s="42">
        <v>83</v>
      </c>
      <c r="B45" s="43">
        <v>6.79</v>
      </c>
    </row>
    <row r="46" spans="1:2" x14ac:dyDescent="0.2">
      <c r="A46" s="42">
        <v>84</v>
      </c>
      <c r="B46" s="43">
        <v>6.28</v>
      </c>
    </row>
    <row r="47" spans="1:2" x14ac:dyDescent="0.2">
      <c r="A47" s="42">
        <v>85</v>
      </c>
      <c r="B47" s="43">
        <v>5.78</v>
      </c>
    </row>
    <row r="48" spans="1:2" x14ac:dyDescent="0.2">
      <c r="A48" s="42">
        <v>86</v>
      </c>
      <c r="B48" s="43">
        <v>5.31</v>
      </c>
    </row>
    <row r="49" spans="1:2" x14ac:dyDescent="0.2">
      <c r="A49" s="42">
        <v>87</v>
      </c>
      <c r="B49" s="43">
        <v>4.8600000000000003</v>
      </c>
    </row>
    <row r="50" spans="1:2" x14ac:dyDescent="0.2">
      <c r="A50" s="42">
        <v>88</v>
      </c>
      <c r="B50" s="43">
        <v>4.45</v>
      </c>
    </row>
    <row r="51" spans="1:2" x14ac:dyDescent="0.2">
      <c r="A51" s="42">
        <v>89</v>
      </c>
      <c r="B51" s="43">
        <v>4.0599999999999996</v>
      </c>
    </row>
    <row r="52" spans="1:2" x14ac:dyDescent="0.2">
      <c r="A52" s="42">
        <v>90</v>
      </c>
      <c r="B52" s="43">
        <v>3.69</v>
      </c>
    </row>
    <row r="53" spans="1:2" x14ac:dyDescent="0.2">
      <c r="A53" s="42">
        <v>91</v>
      </c>
      <c r="B53" s="43">
        <v>3.35</v>
      </c>
    </row>
    <row r="54" spans="1:2" x14ac:dyDescent="0.2">
      <c r="A54" s="42">
        <v>92</v>
      </c>
      <c r="B54" s="43">
        <v>3.03</v>
      </c>
    </row>
    <row r="55" spans="1:2" x14ac:dyDescent="0.2">
      <c r="A55" s="42">
        <v>93</v>
      </c>
      <c r="B55" s="43">
        <v>2.75</v>
      </c>
    </row>
    <row r="56" spans="1:2" x14ac:dyDescent="0.2">
      <c r="A56" s="42">
        <v>94</v>
      </c>
      <c r="B56" s="43">
        <v>2.4900000000000002</v>
      </c>
    </row>
    <row r="57" spans="1:2" x14ac:dyDescent="0.2">
      <c r="A57" s="42">
        <v>95</v>
      </c>
      <c r="B57" s="43">
        <v>2.25</v>
      </c>
    </row>
  </sheetData>
  <sheetProtection algorithmName="SHA-512" hashValue="PZxAdcVMKGFEuEa+6NFmLXRhrKo1QYTdm3sqcykL+OVFPaXMIXQirNWM2ZtwTcPVgk0kDaZTACDdUiK6y2v62g==" saltValue="7PX7phcfdKWZ0MqBaf3jLw==" spinCount="100000" sheet="1" objects="1" scenarios="1"/>
  <conditionalFormatting sqref="A6:A21">
    <cfRule type="expression" dxfId="375" priority="11" stopIfTrue="1">
      <formula>MOD(ROW(),2)=0</formula>
    </cfRule>
    <cfRule type="expression" dxfId="374" priority="12" stopIfTrue="1">
      <formula>MOD(ROW(),2)&lt;&gt;0</formula>
    </cfRule>
  </conditionalFormatting>
  <conditionalFormatting sqref="A26:A57">
    <cfRule type="expression" dxfId="373" priority="15" stopIfTrue="1">
      <formula>MOD(ROW(),2)=0</formula>
    </cfRule>
    <cfRule type="expression" dxfId="372" priority="16" stopIfTrue="1">
      <formula>MOD(ROW(),2)&lt;&gt;0</formula>
    </cfRule>
  </conditionalFormatting>
  <conditionalFormatting sqref="B6:B21">
    <cfRule type="expression" dxfId="371" priority="13" stopIfTrue="1">
      <formula>MOD(ROW(),2)=0</formula>
    </cfRule>
    <cfRule type="expression" dxfId="370" priority="14" stopIfTrue="1">
      <formula>MOD(ROW(),2)&lt;&gt;0</formula>
    </cfRule>
  </conditionalFormatting>
  <conditionalFormatting sqref="B26:B57">
    <cfRule type="expression" dxfId="369" priority="1" stopIfTrue="1">
      <formula>MOD(ROW(),2)=0</formula>
    </cfRule>
    <cfRule type="expression" dxfId="368"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F734-0C67-4E48-8A81-A06DF16AEB89}">
  <sheetPr codeName="Sheet35"/>
  <dimension ref="A1:E106"/>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Pension credit - x-310</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235</v>
      </c>
      <c r="C9" s="46"/>
      <c r="D9" s="46"/>
      <c r="E9" s="46"/>
    </row>
    <row r="10" spans="1:5" x14ac:dyDescent="0.2">
      <c r="A10" s="40" t="s">
        <v>6</v>
      </c>
      <c r="B10" s="46" t="s">
        <v>246</v>
      </c>
      <c r="C10" s="46"/>
      <c r="D10" s="46"/>
      <c r="E10" s="46"/>
    </row>
    <row r="11" spans="1:5" x14ac:dyDescent="0.2">
      <c r="A11" s="40" t="s">
        <v>155</v>
      </c>
      <c r="B11" s="46" t="s">
        <v>247</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310</v>
      </c>
      <c r="C14" s="46"/>
      <c r="D14" s="46"/>
      <c r="E14" s="46"/>
    </row>
    <row r="15" spans="1:5" x14ac:dyDescent="0.2">
      <c r="A15" s="40" t="s">
        <v>384</v>
      </c>
      <c r="B15" s="46" t="s">
        <v>248</v>
      </c>
      <c r="C15" s="46"/>
      <c r="D15" s="46"/>
      <c r="E15" s="46"/>
    </row>
    <row r="16" spans="1:5" x14ac:dyDescent="0.2">
      <c r="A16" s="40" t="s">
        <v>160</v>
      </c>
      <c r="B16" s="46" t="s">
        <v>249</v>
      </c>
      <c r="C16" s="46"/>
      <c r="D16" s="46"/>
      <c r="E16" s="46"/>
    </row>
    <row r="17" spans="1:5" x14ac:dyDescent="0.2">
      <c r="A17" s="41" t="s">
        <v>385</v>
      </c>
      <c r="B17" s="46"/>
      <c r="C17" s="46"/>
      <c r="D17" s="46"/>
      <c r="E17" s="46"/>
    </row>
    <row r="18" spans="1:5" x14ac:dyDescent="0.2">
      <c r="A18" s="40" t="s">
        <v>162</v>
      </c>
      <c r="B18" s="47">
        <v>46175</v>
      </c>
      <c r="C18" s="47"/>
      <c r="D18" s="47"/>
      <c r="E18" s="47"/>
    </row>
    <row r="19" spans="1:5" x14ac:dyDescent="0.2">
      <c r="A19" s="40" t="s">
        <v>163</v>
      </c>
      <c r="B19" s="47">
        <v>46161</v>
      </c>
      <c r="C19" s="47"/>
      <c r="D19" s="47"/>
      <c r="E19" s="47"/>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403</v>
      </c>
      <c r="C26" s="53" t="s">
        <v>404</v>
      </c>
      <c r="D26" s="53" t="s">
        <v>405</v>
      </c>
      <c r="E26" s="53" t="s">
        <v>406</v>
      </c>
    </row>
    <row r="27" spans="1:5" x14ac:dyDescent="0.2">
      <c r="A27" s="42">
        <v>16</v>
      </c>
      <c r="B27" s="43">
        <v>7.21</v>
      </c>
      <c r="C27" s="43">
        <v>6.85</v>
      </c>
      <c r="D27" s="43">
        <v>6.51</v>
      </c>
      <c r="E27" s="43">
        <v>6.18</v>
      </c>
    </row>
    <row r="28" spans="1:5" x14ac:dyDescent="0.2">
      <c r="A28" s="42">
        <v>17</v>
      </c>
      <c r="B28" s="43">
        <v>7.33</v>
      </c>
      <c r="C28" s="43">
        <v>6.97</v>
      </c>
      <c r="D28" s="43">
        <v>6.62</v>
      </c>
      <c r="E28" s="43">
        <v>6.28</v>
      </c>
    </row>
    <row r="29" spans="1:5" x14ac:dyDescent="0.2">
      <c r="A29" s="42">
        <v>18</v>
      </c>
      <c r="B29" s="43">
        <v>7.46</v>
      </c>
      <c r="C29" s="43">
        <v>7.1</v>
      </c>
      <c r="D29" s="43">
        <v>6.74</v>
      </c>
      <c r="E29" s="43">
        <v>6.39</v>
      </c>
    </row>
    <row r="30" spans="1:5" x14ac:dyDescent="0.2">
      <c r="A30" s="42">
        <v>19</v>
      </c>
      <c r="B30" s="43">
        <v>7.59</v>
      </c>
      <c r="C30" s="43">
        <v>7.22</v>
      </c>
      <c r="D30" s="43">
        <v>6.86</v>
      </c>
      <c r="E30" s="43">
        <v>6.5</v>
      </c>
    </row>
    <row r="31" spans="1:5" x14ac:dyDescent="0.2">
      <c r="A31" s="42">
        <v>20</v>
      </c>
      <c r="B31" s="43">
        <v>7.73</v>
      </c>
      <c r="C31" s="43">
        <v>7.35</v>
      </c>
      <c r="D31" s="43">
        <v>6.98</v>
      </c>
      <c r="E31" s="43">
        <v>6.62</v>
      </c>
    </row>
    <row r="32" spans="1:5" x14ac:dyDescent="0.2">
      <c r="A32" s="42">
        <v>21</v>
      </c>
      <c r="B32" s="43">
        <v>7.87</v>
      </c>
      <c r="C32" s="43">
        <v>7.48</v>
      </c>
      <c r="D32" s="43">
        <v>7.1</v>
      </c>
      <c r="E32" s="43">
        <v>6.73</v>
      </c>
    </row>
    <row r="33" spans="1:5" x14ac:dyDescent="0.2">
      <c r="A33" s="42">
        <v>22</v>
      </c>
      <c r="B33" s="43">
        <v>8.01</v>
      </c>
      <c r="C33" s="43">
        <v>7.61</v>
      </c>
      <c r="D33" s="43">
        <v>7.22</v>
      </c>
      <c r="E33" s="43">
        <v>6.85</v>
      </c>
    </row>
    <row r="34" spans="1:5" x14ac:dyDescent="0.2">
      <c r="A34" s="42">
        <v>23</v>
      </c>
      <c r="B34" s="43">
        <v>8.15</v>
      </c>
      <c r="C34" s="43">
        <v>7.74</v>
      </c>
      <c r="D34" s="43">
        <v>7.35</v>
      </c>
      <c r="E34" s="43">
        <v>6.97</v>
      </c>
    </row>
    <row r="35" spans="1:5" x14ac:dyDescent="0.2">
      <c r="A35" s="42">
        <v>24</v>
      </c>
      <c r="B35" s="43">
        <v>8.2899999999999991</v>
      </c>
      <c r="C35" s="43">
        <v>7.88</v>
      </c>
      <c r="D35" s="43">
        <v>7.48</v>
      </c>
      <c r="E35" s="43">
        <v>7.09</v>
      </c>
    </row>
    <row r="36" spans="1:5" x14ac:dyDescent="0.2">
      <c r="A36" s="42">
        <v>25</v>
      </c>
      <c r="B36" s="43">
        <v>8.44</v>
      </c>
      <c r="C36" s="43">
        <v>8.02</v>
      </c>
      <c r="D36" s="43">
        <v>7.61</v>
      </c>
      <c r="E36" s="43">
        <v>7.21</v>
      </c>
    </row>
    <row r="37" spans="1:5" x14ac:dyDescent="0.2">
      <c r="A37" s="42">
        <v>26</v>
      </c>
      <c r="B37" s="43">
        <v>8.59</v>
      </c>
      <c r="C37" s="43">
        <v>8.16</v>
      </c>
      <c r="D37" s="43">
        <v>7.74</v>
      </c>
      <c r="E37" s="43">
        <v>7.34</v>
      </c>
    </row>
    <row r="38" spans="1:5" x14ac:dyDescent="0.2">
      <c r="A38" s="42">
        <v>27</v>
      </c>
      <c r="B38" s="43">
        <v>8.74</v>
      </c>
      <c r="C38" s="43">
        <v>8.3000000000000007</v>
      </c>
      <c r="D38" s="43">
        <v>7.88</v>
      </c>
      <c r="E38" s="43">
        <v>7.47</v>
      </c>
    </row>
    <row r="39" spans="1:5" x14ac:dyDescent="0.2">
      <c r="A39" s="42">
        <v>28</v>
      </c>
      <c r="B39" s="43">
        <v>8.89</v>
      </c>
      <c r="C39" s="43">
        <v>8.4499999999999993</v>
      </c>
      <c r="D39" s="43">
        <v>8.02</v>
      </c>
      <c r="E39" s="43">
        <v>7.6</v>
      </c>
    </row>
    <row r="40" spans="1:5" x14ac:dyDescent="0.2">
      <c r="A40" s="42">
        <v>29</v>
      </c>
      <c r="B40" s="43">
        <v>9.0500000000000007</v>
      </c>
      <c r="C40" s="43">
        <v>8.6</v>
      </c>
      <c r="D40" s="43">
        <v>8.16</v>
      </c>
      <c r="E40" s="43">
        <v>7.73</v>
      </c>
    </row>
    <row r="41" spans="1:5" x14ac:dyDescent="0.2">
      <c r="A41" s="42">
        <v>30</v>
      </c>
      <c r="B41" s="43">
        <v>9.2100000000000009</v>
      </c>
      <c r="C41" s="43">
        <v>8.75</v>
      </c>
      <c r="D41" s="43">
        <v>8.3000000000000007</v>
      </c>
      <c r="E41" s="43">
        <v>7.86</v>
      </c>
    </row>
    <row r="42" spans="1:5" x14ac:dyDescent="0.2">
      <c r="A42" s="42">
        <v>31</v>
      </c>
      <c r="B42" s="43">
        <v>9.3800000000000008</v>
      </c>
      <c r="C42" s="43">
        <v>8.9</v>
      </c>
      <c r="D42" s="43">
        <v>8.4499999999999993</v>
      </c>
      <c r="E42" s="43">
        <v>8</v>
      </c>
    </row>
    <row r="43" spans="1:5" x14ac:dyDescent="0.2">
      <c r="A43" s="42">
        <v>32</v>
      </c>
      <c r="B43" s="43">
        <v>9.5399999999999991</v>
      </c>
      <c r="C43" s="43">
        <v>9.06</v>
      </c>
      <c r="D43" s="43">
        <v>8.59</v>
      </c>
      <c r="E43" s="43">
        <v>8.14</v>
      </c>
    </row>
    <row r="44" spans="1:5" x14ac:dyDescent="0.2">
      <c r="A44" s="42">
        <v>33</v>
      </c>
      <c r="B44" s="43">
        <v>9.7100000000000009</v>
      </c>
      <c r="C44" s="43">
        <v>9.2200000000000006</v>
      </c>
      <c r="D44" s="43">
        <v>8.74</v>
      </c>
      <c r="E44" s="43">
        <v>8.2799999999999994</v>
      </c>
    </row>
    <row r="45" spans="1:5" x14ac:dyDescent="0.2">
      <c r="A45" s="42">
        <v>34</v>
      </c>
      <c r="B45" s="43">
        <v>9.8800000000000008</v>
      </c>
      <c r="C45" s="43">
        <v>9.3800000000000008</v>
      </c>
      <c r="D45" s="43">
        <v>8.9</v>
      </c>
      <c r="E45" s="43">
        <v>8.42</v>
      </c>
    </row>
    <row r="46" spans="1:5" x14ac:dyDescent="0.2">
      <c r="A46" s="42">
        <v>35</v>
      </c>
      <c r="B46" s="43">
        <v>10.06</v>
      </c>
      <c r="C46" s="43">
        <v>9.5500000000000007</v>
      </c>
      <c r="D46" s="43">
        <v>9.0500000000000007</v>
      </c>
      <c r="E46" s="43">
        <v>8.57</v>
      </c>
    </row>
    <row r="47" spans="1:5" x14ac:dyDescent="0.2">
      <c r="A47" s="42">
        <v>36</v>
      </c>
      <c r="B47" s="43">
        <v>10.24</v>
      </c>
      <c r="C47" s="43">
        <v>9.7200000000000006</v>
      </c>
      <c r="D47" s="43">
        <v>9.2100000000000009</v>
      </c>
      <c r="E47" s="43">
        <v>8.7200000000000006</v>
      </c>
    </row>
    <row r="48" spans="1:5" x14ac:dyDescent="0.2">
      <c r="A48" s="42">
        <v>37</v>
      </c>
      <c r="B48" s="43">
        <v>10.42</v>
      </c>
      <c r="C48" s="43">
        <v>9.89</v>
      </c>
      <c r="D48" s="43">
        <v>9.3699999999999992</v>
      </c>
      <c r="E48" s="43">
        <v>8.8699999999999992</v>
      </c>
    </row>
    <row r="49" spans="1:5" x14ac:dyDescent="0.2">
      <c r="A49" s="42">
        <v>38</v>
      </c>
      <c r="B49" s="43">
        <v>10.6</v>
      </c>
      <c r="C49" s="43">
        <v>10.06</v>
      </c>
      <c r="D49" s="43">
        <v>9.5399999999999991</v>
      </c>
      <c r="E49" s="43">
        <v>9.0299999999999994</v>
      </c>
    </row>
    <row r="50" spans="1:5" x14ac:dyDescent="0.2">
      <c r="A50" s="42">
        <v>39</v>
      </c>
      <c r="B50" s="43">
        <v>10.79</v>
      </c>
      <c r="C50" s="43">
        <v>10.24</v>
      </c>
      <c r="D50" s="43">
        <v>9.7100000000000009</v>
      </c>
      <c r="E50" s="43">
        <v>9.18</v>
      </c>
    </row>
    <row r="51" spans="1:5" x14ac:dyDescent="0.2">
      <c r="A51" s="42">
        <v>40</v>
      </c>
      <c r="B51" s="43">
        <v>10.99</v>
      </c>
      <c r="C51" s="43">
        <v>10.42</v>
      </c>
      <c r="D51" s="43">
        <v>9.8800000000000008</v>
      </c>
      <c r="E51" s="43">
        <v>9.35</v>
      </c>
    </row>
    <row r="52" spans="1:5" x14ac:dyDescent="0.2">
      <c r="A52" s="42">
        <v>41</v>
      </c>
      <c r="B52" s="43">
        <v>11.18</v>
      </c>
      <c r="C52" s="43">
        <v>10.61</v>
      </c>
      <c r="D52" s="43">
        <v>10.050000000000001</v>
      </c>
      <c r="E52" s="43">
        <v>9.51</v>
      </c>
    </row>
    <row r="53" spans="1:5" x14ac:dyDescent="0.2">
      <c r="A53" s="42">
        <v>42</v>
      </c>
      <c r="B53" s="43">
        <v>11.39</v>
      </c>
      <c r="C53" s="43">
        <v>10.8</v>
      </c>
      <c r="D53" s="43">
        <v>10.23</v>
      </c>
      <c r="E53" s="43">
        <v>9.68</v>
      </c>
    </row>
    <row r="54" spans="1:5" x14ac:dyDescent="0.2">
      <c r="A54" s="42">
        <v>43</v>
      </c>
      <c r="B54" s="43">
        <v>11.59</v>
      </c>
      <c r="C54" s="43">
        <v>10.99</v>
      </c>
      <c r="D54" s="43">
        <v>10.41</v>
      </c>
      <c r="E54" s="43">
        <v>9.85</v>
      </c>
    </row>
    <row r="55" spans="1:5" x14ac:dyDescent="0.2">
      <c r="A55" s="42">
        <v>44</v>
      </c>
      <c r="B55" s="43">
        <v>11.8</v>
      </c>
      <c r="C55" s="43">
        <v>11.19</v>
      </c>
      <c r="D55" s="43">
        <v>10.6</v>
      </c>
      <c r="E55" s="43">
        <v>10.02</v>
      </c>
    </row>
    <row r="56" spans="1:5" x14ac:dyDescent="0.2">
      <c r="A56" s="42">
        <v>45</v>
      </c>
      <c r="B56" s="43">
        <v>12.02</v>
      </c>
      <c r="C56" s="43">
        <v>11.39</v>
      </c>
      <c r="D56" s="43">
        <v>10.79</v>
      </c>
      <c r="E56" s="43">
        <v>10.199999999999999</v>
      </c>
    </row>
    <row r="57" spans="1:5" x14ac:dyDescent="0.2">
      <c r="A57" s="42">
        <v>46</v>
      </c>
      <c r="B57" s="43">
        <v>12.24</v>
      </c>
      <c r="C57" s="43">
        <v>11.6</v>
      </c>
      <c r="D57" s="43">
        <v>10.99</v>
      </c>
      <c r="E57" s="43">
        <v>10.39</v>
      </c>
    </row>
    <row r="58" spans="1:5" x14ac:dyDescent="0.2">
      <c r="A58" s="42">
        <v>47</v>
      </c>
      <c r="B58" s="43">
        <v>12.46</v>
      </c>
      <c r="C58" s="43">
        <v>11.82</v>
      </c>
      <c r="D58" s="43">
        <v>11.19</v>
      </c>
      <c r="E58" s="43">
        <v>10.58</v>
      </c>
    </row>
    <row r="59" spans="1:5" x14ac:dyDescent="0.2">
      <c r="A59" s="42">
        <v>48</v>
      </c>
      <c r="B59" s="43">
        <v>12.7</v>
      </c>
      <c r="C59" s="43">
        <v>12.03</v>
      </c>
      <c r="D59" s="43">
        <v>11.39</v>
      </c>
      <c r="E59" s="43">
        <v>10.77</v>
      </c>
    </row>
    <row r="60" spans="1:5" x14ac:dyDescent="0.2">
      <c r="A60" s="42">
        <v>49</v>
      </c>
      <c r="B60" s="43">
        <v>12.93</v>
      </c>
      <c r="C60" s="43">
        <v>12.26</v>
      </c>
      <c r="D60" s="43">
        <v>11.6</v>
      </c>
      <c r="E60" s="43">
        <v>10.97</v>
      </c>
    </row>
    <row r="61" spans="1:5" x14ac:dyDescent="0.2">
      <c r="A61" s="42">
        <v>50</v>
      </c>
      <c r="B61" s="43">
        <v>13.18</v>
      </c>
      <c r="C61" s="43">
        <v>12.49</v>
      </c>
      <c r="D61" s="43">
        <v>11.82</v>
      </c>
      <c r="E61" s="43">
        <v>11.17</v>
      </c>
    </row>
    <row r="62" spans="1:5" x14ac:dyDescent="0.2">
      <c r="A62" s="42">
        <v>51</v>
      </c>
      <c r="B62" s="43">
        <v>13.43</v>
      </c>
      <c r="C62" s="43">
        <v>12.72</v>
      </c>
      <c r="D62" s="43">
        <v>12.04</v>
      </c>
      <c r="E62" s="43">
        <v>11.38</v>
      </c>
    </row>
    <row r="63" spans="1:5" x14ac:dyDescent="0.2">
      <c r="A63" s="42">
        <v>52</v>
      </c>
      <c r="B63" s="43">
        <v>13.68</v>
      </c>
      <c r="C63" s="43">
        <v>12.97</v>
      </c>
      <c r="D63" s="43">
        <v>12.27</v>
      </c>
      <c r="E63" s="43">
        <v>11.59</v>
      </c>
    </row>
    <row r="64" spans="1:5" x14ac:dyDescent="0.2">
      <c r="A64" s="42">
        <v>53</v>
      </c>
      <c r="B64" s="43">
        <v>13.95</v>
      </c>
      <c r="C64" s="43">
        <v>13.21</v>
      </c>
      <c r="D64" s="43">
        <v>12.5</v>
      </c>
      <c r="E64" s="43">
        <v>11.81</v>
      </c>
    </row>
    <row r="65" spans="1:5" x14ac:dyDescent="0.2">
      <c r="A65" s="42">
        <v>54</v>
      </c>
      <c r="B65" s="43">
        <v>14.22</v>
      </c>
      <c r="C65" s="43">
        <v>13.47</v>
      </c>
      <c r="D65" s="43">
        <v>12.75</v>
      </c>
      <c r="E65" s="43">
        <v>12.04</v>
      </c>
    </row>
    <row r="66" spans="1:5" x14ac:dyDescent="0.2">
      <c r="A66" s="42">
        <v>55</v>
      </c>
      <c r="B66" s="43">
        <v>14.51</v>
      </c>
      <c r="C66" s="43">
        <v>13.74</v>
      </c>
      <c r="D66" s="43">
        <v>13</v>
      </c>
      <c r="E66" s="43">
        <v>12.28</v>
      </c>
    </row>
    <row r="67" spans="1:5" x14ac:dyDescent="0.2">
      <c r="A67" s="42">
        <v>56</v>
      </c>
      <c r="B67" s="43">
        <v>14.81</v>
      </c>
      <c r="C67" s="43">
        <v>14.02</v>
      </c>
      <c r="D67" s="43">
        <v>13.26</v>
      </c>
      <c r="E67" s="43">
        <v>12.52</v>
      </c>
    </row>
    <row r="68" spans="1:5" x14ac:dyDescent="0.2">
      <c r="A68" s="42">
        <v>57</v>
      </c>
      <c r="B68" s="43">
        <v>15.11</v>
      </c>
      <c r="C68" s="43">
        <v>14.31</v>
      </c>
      <c r="D68" s="43">
        <v>13.53</v>
      </c>
      <c r="E68" s="43">
        <v>12.78</v>
      </c>
    </row>
    <row r="69" spans="1:5" x14ac:dyDescent="0.2">
      <c r="A69" s="42">
        <v>58</v>
      </c>
      <c r="B69" s="43">
        <v>15.43</v>
      </c>
      <c r="C69" s="43">
        <v>14.61</v>
      </c>
      <c r="D69" s="43">
        <v>13.81</v>
      </c>
      <c r="E69" s="43">
        <v>13.04</v>
      </c>
    </row>
    <row r="70" spans="1:5" x14ac:dyDescent="0.2">
      <c r="A70" s="42">
        <v>59</v>
      </c>
      <c r="B70" s="43">
        <v>15.76</v>
      </c>
      <c r="C70" s="43">
        <v>14.92</v>
      </c>
      <c r="D70" s="43">
        <v>14.11</v>
      </c>
      <c r="E70" s="43">
        <v>13.32</v>
      </c>
    </row>
    <row r="71" spans="1:5" x14ac:dyDescent="0.2">
      <c r="A71" s="42">
        <v>60</v>
      </c>
      <c r="B71" s="43">
        <v>16.11</v>
      </c>
      <c r="C71" s="43">
        <v>15.25</v>
      </c>
      <c r="D71" s="43">
        <v>14.41</v>
      </c>
      <c r="E71" s="43">
        <v>13.6</v>
      </c>
    </row>
    <row r="72" spans="1:5" x14ac:dyDescent="0.2">
      <c r="A72" s="42">
        <v>61</v>
      </c>
      <c r="B72" s="43">
        <v>16.47</v>
      </c>
      <c r="C72" s="43">
        <v>15.58</v>
      </c>
      <c r="D72" s="43">
        <v>14.73</v>
      </c>
      <c r="E72" s="43">
        <v>13.9</v>
      </c>
    </row>
    <row r="73" spans="1:5" x14ac:dyDescent="0.2">
      <c r="A73" s="42">
        <v>62</v>
      </c>
      <c r="B73" s="43">
        <v>16.84</v>
      </c>
      <c r="C73" s="43">
        <v>15.94</v>
      </c>
      <c r="D73" s="43">
        <v>15.06</v>
      </c>
      <c r="E73" s="43">
        <v>14.21</v>
      </c>
    </row>
    <row r="74" spans="1:5" x14ac:dyDescent="0.2">
      <c r="A74" s="42">
        <v>63</v>
      </c>
      <c r="B74" s="43">
        <v>17.239999999999998</v>
      </c>
      <c r="C74" s="43">
        <v>16.309999999999999</v>
      </c>
      <c r="D74" s="43">
        <v>15.41</v>
      </c>
      <c r="E74" s="43">
        <v>14.54</v>
      </c>
    </row>
    <row r="75" spans="1:5" x14ac:dyDescent="0.2">
      <c r="A75" s="42">
        <v>64</v>
      </c>
      <c r="B75" s="43">
        <v>17.649999999999999</v>
      </c>
      <c r="C75" s="43">
        <v>16.7</v>
      </c>
      <c r="D75" s="43">
        <v>15.78</v>
      </c>
      <c r="E75" s="43">
        <v>14.89</v>
      </c>
    </row>
    <row r="76" spans="1:5" x14ac:dyDescent="0.2">
      <c r="A76" s="42">
        <v>65</v>
      </c>
      <c r="B76" s="43">
        <v>17.55</v>
      </c>
      <c r="C76" s="43">
        <v>17.12</v>
      </c>
      <c r="D76" s="43">
        <v>16.170000000000002</v>
      </c>
      <c r="E76" s="43">
        <v>15.25</v>
      </c>
    </row>
    <row r="77" spans="1:5" x14ac:dyDescent="0.2">
      <c r="A77" s="42">
        <v>66</v>
      </c>
      <c r="B77" s="43">
        <v>16.920000000000002</v>
      </c>
      <c r="C77" s="43">
        <v>17.010000000000002</v>
      </c>
      <c r="D77" s="43">
        <v>16.579999999999998</v>
      </c>
      <c r="E77" s="43">
        <v>15.64</v>
      </c>
    </row>
    <row r="78" spans="1:5" x14ac:dyDescent="0.2">
      <c r="A78" s="42">
        <v>67</v>
      </c>
      <c r="B78" s="43">
        <v>16.28</v>
      </c>
      <c r="C78" s="43">
        <v>16.37</v>
      </c>
      <c r="D78" s="43">
        <v>16.47</v>
      </c>
      <c r="E78" s="43">
        <v>16.04</v>
      </c>
    </row>
    <row r="79" spans="1:5" x14ac:dyDescent="0.2">
      <c r="A79" s="42">
        <v>68</v>
      </c>
      <c r="B79" s="43">
        <v>15.64</v>
      </c>
      <c r="C79" s="43">
        <v>15.72</v>
      </c>
      <c r="D79" s="43">
        <v>15.81</v>
      </c>
      <c r="E79" s="43">
        <v>15.92</v>
      </c>
    </row>
    <row r="80" spans="1:5" x14ac:dyDescent="0.2">
      <c r="A80" s="42">
        <v>69</v>
      </c>
      <c r="B80" s="43">
        <v>15</v>
      </c>
      <c r="C80" s="43">
        <v>15.07</v>
      </c>
      <c r="D80" s="43">
        <v>15.16</v>
      </c>
      <c r="E80" s="43">
        <v>15.26</v>
      </c>
    </row>
    <row r="81" spans="1:5" x14ac:dyDescent="0.2">
      <c r="A81" s="42">
        <v>70</v>
      </c>
      <c r="B81" s="43">
        <v>14.35</v>
      </c>
      <c r="C81" s="43">
        <v>14.42</v>
      </c>
      <c r="D81" s="43">
        <v>14.5</v>
      </c>
      <c r="E81" s="43">
        <v>14.6</v>
      </c>
    </row>
    <row r="82" spans="1:5" x14ac:dyDescent="0.2">
      <c r="A82" s="42">
        <v>71</v>
      </c>
      <c r="B82" s="43">
        <v>13.7</v>
      </c>
      <c r="C82" s="43">
        <v>13.76</v>
      </c>
      <c r="D82" s="43">
        <v>13.84</v>
      </c>
      <c r="E82" s="43">
        <v>13.93</v>
      </c>
    </row>
    <row r="83" spans="1:5" x14ac:dyDescent="0.2">
      <c r="A83" s="42">
        <v>72</v>
      </c>
      <c r="B83" s="43">
        <v>13.06</v>
      </c>
      <c r="C83" s="43">
        <v>13.11</v>
      </c>
      <c r="D83" s="43">
        <v>13.18</v>
      </c>
      <c r="E83" s="43">
        <v>13.26</v>
      </c>
    </row>
    <row r="84" spans="1:5" x14ac:dyDescent="0.2">
      <c r="A84" s="42">
        <v>73</v>
      </c>
      <c r="B84" s="43">
        <v>12.43</v>
      </c>
      <c r="C84" s="43">
        <v>12.47</v>
      </c>
      <c r="D84" s="43">
        <v>12.52</v>
      </c>
      <c r="E84" s="43">
        <v>12.59</v>
      </c>
    </row>
    <row r="85" spans="1:5" x14ac:dyDescent="0.2">
      <c r="A85" s="42">
        <v>74</v>
      </c>
      <c r="B85" s="43">
        <v>11.82</v>
      </c>
      <c r="C85" s="43">
        <v>11.84</v>
      </c>
      <c r="D85" s="43">
        <v>11.88</v>
      </c>
      <c r="E85" s="43">
        <v>11.94</v>
      </c>
    </row>
    <row r="86" spans="1:5" x14ac:dyDescent="0.2">
      <c r="A86" s="42">
        <v>75</v>
      </c>
      <c r="B86" s="43">
        <v>11.23</v>
      </c>
      <c r="C86" s="43">
        <v>11.23</v>
      </c>
      <c r="D86" s="43">
        <v>11.26</v>
      </c>
      <c r="E86" s="43">
        <v>11.3</v>
      </c>
    </row>
    <row r="87" spans="1:5" x14ac:dyDescent="0.2">
      <c r="A87" s="42">
        <v>76</v>
      </c>
      <c r="B87" s="43">
        <v>10.65</v>
      </c>
      <c r="C87" s="43">
        <v>10.65</v>
      </c>
      <c r="D87" s="43">
        <v>10.66</v>
      </c>
      <c r="E87" s="43">
        <v>10.68</v>
      </c>
    </row>
    <row r="88" spans="1:5" x14ac:dyDescent="0.2">
      <c r="A88" s="42">
        <v>77</v>
      </c>
      <c r="B88" s="43">
        <v>10.08</v>
      </c>
      <c r="C88" s="43">
        <v>10.08</v>
      </c>
      <c r="D88" s="43">
        <v>10.08</v>
      </c>
      <c r="E88" s="43">
        <v>10.09</v>
      </c>
    </row>
    <row r="89" spans="1:5" x14ac:dyDescent="0.2">
      <c r="A89" s="42">
        <v>78</v>
      </c>
      <c r="B89" s="43">
        <v>9.5299999999999994</v>
      </c>
      <c r="C89" s="43">
        <v>9.5299999999999994</v>
      </c>
      <c r="D89" s="43">
        <v>9.5299999999999994</v>
      </c>
      <c r="E89" s="43">
        <v>9.5299999999999994</v>
      </c>
    </row>
    <row r="90" spans="1:5" x14ac:dyDescent="0.2">
      <c r="A90" s="42">
        <v>79</v>
      </c>
      <c r="B90" s="43">
        <v>8.9700000000000006</v>
      </c>
      <c r="C90" s="43">
        <v>8.9700000000000006</v>
      </c>
      <c r="D90" s="43">
        <v>8.9700000000000006</v>
      </c>
      <c r="E90" s="43">
        <v>8.9700000000000006</v>
      </c>
    </row>
    <row r="91" spans="1:5" x14ac:dyDescent="0.2">
      <c r="A91" s="42">
        <v>80</v>
      </c>
      <c r="B91" s="43">
        <v>8.42</v>
      </c>
      <c r="C91" s="43">
        <v>8.42</v>
      </c>
      <c r="D91" s="43">
        <v>8.42</v>
      </c>
      <c r="E91" s="43">
        <v>8.42</v>
      </c>
    </row>
    <row r="92" spans="1:5" x14ac:dyDescent="0.2">
      <c r="A92" s="42">
        <v>81</v>
      </c>
      <c r="B92" s="43">
        <v>7.87</v>
      </c>
      <c r="C92" s="43">
        <v>7.87</v>
      </c>
      <c r="D92" s="43">
        <v>7.87</v>
      </c>
      <c r="E92" s="43">
        <v>7.87</v>
      </c>
    </row>
    <row r="93" spans="1:5" x14ac:dyDescent="0.2">
      <c r="A93" s="42">
        <v>82</v>
      </c>
      <c r="B93" s="43">
        <v>7.33</v>
      </c>
      <c r="C93" s="43">
        <v>7.33</v>
      </c>
      <c r="D93" s="43">
        <v>7.33</v>
      </c>
      <c r="E93" s="43">
        <v>7.33</v>
      </c>
    </row>
    <row r="94" spans="1:5" x14ac:dyDescent="0.2">
      <c r="A94" s="42">
        <v>83</v>
      </c>
      <c r="B94" s="43">
        <v>6.79</v>
      </c>
      <c r="C94" s="43">
        <v>6.79</v>
      </c>
      <c r="D94" s="43">
        <v>6.79</v>
      </c>
      <c r="E94" s="43">
        <v>6.79</v>
      </c>
    </row>
    <row r="95" spans="1:5" x14ac:dyDescent="0.2">
      <c r="A95" s="42">
        <v>84</v>
      </c>
      <c r="B95" s="43">
        <v>6.28</v>
      </c>
      <c r="C95" s="43">
        <v>6.28</v>
      </c>
      <c r="D95" s="43">
        <v>6.28</v>
      </c>
      <c r="E95" s="43">
        <v>6.28</v>
      </c>
    </row>
    <row r="96" spans="1:5" x14ac:dyDescent="0.2">
      <c r="A96" s="42">
        <v>85</v>
      </c>
      <c r="B96" s="43">
        <v>5.78</v>
      </c>
      <c r="C96" s="43">
        <v>5.78</v>
      </c>
      <c r="D96" s="43">
        <v>5.78</v>
      </c>
      <c r="E96" s="43">
        <v>5.78</v>
      </c>
    </row>
    <row r="97" spans="1:5" x14ac:dyDescent="0.2">
      <c r="A97" s="42">
        <v>86</v>
      </c>
      <c r="B97" s="43">
        <v>5.31</v>
      </c>
      <c r="C97" s="43">
        <v>5.31</v>
      </c>
      <c r="D97" s="43">
        <v>5.31</v>
      </c>
      <c r="E97" s="43">
        <v>5.31</v>
      </c>
    </row>
    <row r="98" spans="1:5" x14ac:dyDescent="0.2">
      <c r="A98" s="42">
        <v>87</v>
      </c>
      <c r="B98" s="43">
        <v>4.8600000000000003</v>
      </c>
      <c r="C98" s="43">
        <v>4.8600000000000003</v>
      </c>
      <c r="D98" s="43">
        <v>4.8600000000000003</v>
      </c>
      <c r="E98" s="43">
        <v>4.8600000000000003</v>
      </c>
    </row>
    <row r="99" spans="1:5" x14ac:dyDescent="0.2">
      <c r="A99" s="42">
        <v>88</v>
      </c>
      <c r="B99" s="43">
        <v>4.45</v>
      </c>
      <c r="C99" s="43">
        <v>4.45</v>
      </c>
      <c r="D99" s="43">
        <v>4.45</v>
      </c>
      <c r="E99" s="43">
        <v>4.45</v>
      </c>
    </row>
    <row r="100" spans="1:5" x14ac:dyDescent="0.2">
      <c r="A100" s="42">
        <v>89</v>
      </c>
      <c r="B100" s="43">
        <v>4.0599999999999996</v>
      </c>
      <c r="C100" s="43">
        <v>4.0599999999999996</v>
      </c>
      <c r="D100" s="43">
        <v>4.0599999999999996</v>
      </c>
      <c r="E100" s="43">
        <v>4.0599999999999996</v>
      </c>
    </row>
    <row r="101" spans="1:5" x14ac:dyDescent="0.2">
      <c r="A101" s="42">
        <v>90</v>
      </c>
      <c r="B101" s="43">
        <v>3.69</v>
      </c>
      <c r="C101" s="43">
        <v>3.69</v>
      </c>
      <c r="D101" s="43">
        <v>3.69</v>
      </c>
      <c r="E101" s="43">
        <v>3.69</v>
      </c>
    </row>
    <row r="102" spans="1:5" x14ac:dyDescent="0.2">
      <c r="A102" s="42">
        <v>91</v>
      </c>
      <c r="B102" s="43">
        <v>3.35</v>
      </c>
      <c r="C102" s="43">
        <v>3.35</v>
      </c>
      <c r="D102" s="43">
        <v>3.35</v>
      </c>
      <c r="E102" s="43">
        <v>3.35</v>
      </c>
    </row>
    <row r="103" spans="1:5" x14ac:dyDescent="0.2">
      <c r="A103" s="42">
        <v>92</v>
      </c>
      <c r="B103" s="43">
        <v>3.03</v>
      </c>
      <c r="C103" s="43">
        <v>3.03</v>
      </c>
      <c r="D103" s="43">
        <v>3.03</v>
      </c>
      <c r="E103" s="43">
        <v>3.03</v>
      </c>
    </row>
    <row r="104" spans="1:5" x14ac:dyDescent="0.2">
      <c r="A104" s="42">
        <v>93</v>
      </c>
      <c r="B104" s="43">
        <v>2.75</v>
      </c>
      <c r="C104" s="43">
        <v>2.75</v>
      </c>
      <c r="D104" s="43">
        <v>2.75</v>
      </c>
      <c r="E104" s="43">
        <v>2.75</v>
      </c>
    </row>
    <row r="105" spans="1:5" x14ac:dyDescent="0.2">
      <c r="A105" s="42">
        <v>94</v>
      </c>
      <c r="B105" s="43">
        <v>2.4900000000000002</v>
      </c>
      <c r="C105" s="43">
        <v>2.4900000000000002</v>
      </c>
      <c r="D105" s="43">
        <v>2.4900000000000002</v>
      </c>
      <c r="E105" s="43">
        <v>2.4900000000000002</v>
      </c>
    </row>
    <row r="106" spans="1:5" x14ac:dyDescent="0.2">
      <c r="A106" s="42">
        <v>95</v>
      </c>
      <c r="B106" s="43">
        <v>2.25</v>
      </c>
      <c r="C106" s="43">
        <v>2.25</v>
      </c>
      <c r="D106" s="43">
        <v>2.25</v>
      </c>
      <c r="E106" s="43">
        <v>2.25</v>
      </c>
    </row>
  </sheetData>
  <sheetProtection algorithmName="SHA-512" hashValue="SC9RlmJHwjRFoxo8a0KS4DvPz4tBy6xdAVHShb67kyZLicviEzdBc+kZFoaE3DnjARCvIa7e2EsaoQw1QRjTLQ==" saltValue="fzn5YyFLbWiURWpOkoYT4A==" spinCount="100000" sheet="1" objects="1" scenarios="1"/>
  <conditionalFormatting sqref="A6:A21">
    <cfRule type="expression" dxfId="367" priority="9" stopIfTrue="1">
      <formula>MOD(ROW(),2)=0</formula>
    </cfRule>
    <cfRule type="expression" dxfId="366" priority="10" stopIfTrue="1">
      <formula>MOD(ROW(),2)&lt;&gt;0</formula>
    </cfRule>
  </conditionalFormatting>
  <conditionalFormatting sqref="A26:A106">
    <cfRule type="expression" dxfId="365" priority="13" stopIfTrue="1">
      <formula>MOD(ROW(),2)=0</formula>
    </cfRule>
    <cfRule type="expression" dxfId="364" priority="14" stopIfTrue="1">
      <formula>MOD(ROW(),2)&lt;&gt;0</formula>
    </cfRule>
  </conditionalFormatting>
  <conditionalFormatting sqref="B6:E21">
    <cfRule type="expression" dxfId="363" priority="11" stopIfTrue="1">
      <formula>MOD(ROW(),2)=0</formula>
    </cfRule>
    <cfRule type="expression" dxfId="362" priority="12" stopIfTrue="1">
      <formula>MOD(ROW(),2)&lt;&gt;0</formula>
    </cfRule>
  </conditionalFormatting>
  <conditionalFormatting sqref="B26:E106">
    <cfRule type="expression" dxfId="361" priority="15" stopIfTrue="1">
      <formula>MOD(ROW(),2)=0</formula>
    </cfRule>
    <cfRule type="expression" dxfId="360" priority="1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DE79-FD8C-45B4-B52B-7119466C0B10}">
  <sheetPr codeName="Sheet36"/>
  <dimension ref="A1:D72"/>
  <sheetViews>
    <sheetView showGridLines="0" workbookViewId="0">
      <selection activeCell="B20" sqref="B20"/>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ERF - x-316</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250</v>
      </c>
      <c r="C9" s="46"/>
      <c r="D9" s="46"/>
    </row>
    <row r="10" spans="1:4" ht="25.5" x14ac:dyDescent="0.2">
      <c r="A10" s="40" t="s">
        <v>6</v>
      </c>
      <c r="B10" s="46" t="s">
        <v>251</v>
      </c>
      <c r="C10" s="46"/>
      <c r="D10" s="46"/>
    </row>
    <row r="11" spans="1:4" x14ac:dyDescent="0.2">
      <c r="A11" s="40" t="s">
        <v>155</v>
      </c>
      <c r="B11" s="46" t="s">
        <v>252</v>
      </c>
      <c r="C11" s="46"/>
      <c r="D11" s="46"/>
    </row>
    <row r="12" spans="1:4" x14ac:dyDescent="0.2">
      <c r="A12" s="40" t="s">
        <v>156</v>
      </c>
      <c r="B12" s="46" t="s">
        <v>253</v>
      </c>
      <c r="C12" s="46"/>
      <c r="D12" s="46"/>
    </row>
    <row r="13" spans="1:4" x14ac:dyDescent="0.2">
      <c r="A13" s="40" t="s">
        <v>383</v>
      </c>
      <c r="B13" s="46">
        <v>0</v>
      </c>
      <c r="C13" s="46"/>
      <c r="D13" s="46"/>
    </row>
    <row r="14" spans="1:4" x14ac:dyDescent="0.2">
      <c r="A14" s="40" t="s">
        <v>158</v>
      </c>
      <c r="B14" s="46">
        <v>316</v>
      </c>
      <c r="C14" s="46"/>
      <c r="D14" s="46"/>
    </row>
    <row r="15" spans="1:4" x14ac:dyDescent="0.2">
      <c r="A15" s="40" t="s">
        <v>384</v>
      </c>
      <c r="B15" s="46" t="s">
        <v>254</v>
      </c>
      <c r="C15" s="46"/>
      <c r="D15" s="46"/>
    </row>
    <row r="16" spans="1:4" x14ac:dyDescent="0.2">
      <c r="A16" s="40" t="s">
        <v>160</v>
      </c>
      <c r="B16" s="46" t="s">
        <v>255</v>
      </c>
      <c r="C16" s="46"/>
      <c r="D16" s="46"/>
    </row>
    <row r="17" spans="1:4" x14ac:dyDescent="0.2">
      <c r="A17" s="41" t="s">
        <v>385</v>
      </c>
      <c r="B17" s="46"/>
      <c r="C17" s="46"/>
      <c r="D17" s="46"/>
    </row>
    <row r="18" spans="1:4" x14ac:dyDescent="0.2">
      <c r="A18" s="40" t="s">
        <v>162</v>
      </c>
      <c r="B18" s="47">
        <v>46218</v>
      </c>
      <c r="C18" s="47"/>
      <c r="D18" s="47"/>
    </row>
    <row r="19" spans="1:4" x14ac:dyDescent="0.2">
      <c r="A19" s="40" t="s">
        <v>163</v>
      </c>
      <c r="B19" s="47">
        <v>46235</v>
      </c>
      <c r="C19" s="47"/>
      <c r="D19" s="47"/>
    </row>
    <row r="20" spans="1:4" x14ac:dyDescent="0.2">
      <c r="A20" s="40" t="s">
        <v>164</v>
      </c>
      <c r="B20" s="46" t="s">
        <v>174</v>
      </c>
      <c r="C20" s="46"/>
      <c r="D20" s="46"/>
    </row>
    <row r="21" spans="1:4" x14ac:dyDescent="0.2">
      <c r="A21" s="40" t="s">
        <v>386</v>
      </c>
      <c r="B21" s="46" t="s">
        <v>88</v>
      </c>
      <c r="C21" s="46"/>
      <c r="D21" s="46"/>
    </row>
    <row r="23" spans="1:4" x14ac:dyDescent="0.2">
      <c r="A23" s="23" t="str">
        <f>HYPERLINK("#'Factor List'!A1", "Back to Factor List")</f>
        <v>Back to Factor List</v>
      </c>
      <c r="B23" s="23" t="str">
        <f>HYPERLINK("#'Assumptions'!A1", "Assumptions")</f>
        <v>Assumptions</v>
      </c>
    </row>
    <row r="26" spans="1:4" s="54" customFormat="1" ht="38.25" x14ac:dyDescent="0.2">
      <c r="A26" s="53" t="s">
        <v>253</v>
      </c>
      <c r="B26" s="53" t="s">
        <v>407</v>
      </c>
      <c r="C26" s="53" t="s">
        <v>408</v>
      </c>
      <c r="D26" s="53" t="s">
        <v>409</v>
      </c>
    </row>
    <row r="27" spans="1:4" x14ac:dyDescent="0.2">
      <c r="A27" s="42">
        <v>0</v>
      </c>
      <c r="B27" s="44">
        <v>0</v>
      </c>
      <c r="C27" s="44">
        <v>0</v>
      </c>
      <c r="D27" s="44">
        <v>0</v>
      </c>
    </row>
    <row r="28" spans="1:4" x14ac:dyDescent="0.2">
      <c r="A28" s="42">
        <v>1</v>
      </c>
      <c r="B28" s="44">
        <v>6.1</v>
      </c>
      <c r="C28" s="44">
        <v>6.1</v>
      </c>
      <c r="D28" s="44">
        <v>2</v>
      </c>
    </row>
    <row r="29" spans="1:4" x14ac:dyDescent="0.2">
      <c r="A29" s="42">
        <v>2</v>
      </c>
      <c r="B29" s="44">
        <v>11.6</v>
      </c>
      <c r="C29" s="44">
        <v>11.6</v>
      </c>
      <c r="D29" s="44">
        <v>3.9</v>
      </c>
    </row>
    <row r="30" spans="1:4" x14ac:dyDescent="0.2">
      <c r="A30" s="42">
        <v>3</v>
      </c>
      <c r="B30" s="44">
        <v>16.7</v>
      </c>
      <c r="C30" s="44">
        <v>16.7</v>
      </c>
      <c r="D30" s="44">
        <v>5.8</v>
      </c>
    </row>
    <row r="31" spans="1:4" x14ac:dyDescent="0.2">
      <c r="A31" s="42">
        <v>4</v>
      </c>
      <c r="B31" s="44">
        <v>21.4</v>
      </c>
      <c r="C31" s="44">
        <v>21.4</v>
      </c>
      <c r="D31" s="44">
        <v>7.6</v>
      </c>
    </row>
    <row r="32" spans="1:4" x14ac:dyDescent="0.2">
      <c r="A32" s="42">
        <v>5</v>
      </c>
      <c r="B32" s="44">
        <v>25.8</v>
      </c>
      <c r="C32" s="44">
        <v>25.8</v>
      </c>
      <c r="D32" s="44">
        <v>9.4</v>
      </c>
    </row>
    <row r="33" spans="1:4" x14ac:dyDescent="0.2">
      <c r="A33" s="42">
        <v>6</v>
      </c>
      <c r="B33" s="44">
        <v>29.8</v>
      </c>
      <c r="C33" s="44">
        <v>29.8</v>
      </c>
      <c r="D33" s="44">
        <v>11.2</v>
      </c>
    </row>
    <row r="34" spans="1:4" x14ac:dyDescent="0.2">
      <c r="A34" s="42">
        <v>7</v>
      </c>
      <c r="B34" s="44">
        <v>33.5</v>
      </c>
      <c r="C34" s="44">
        <v>33.5</v>
      </c>
      <c r="D34" s="44">
        <v>12.9</v>
      </c>
    </row>
    <row r="35" spans="1:4" x14ac:dyDescent="0.2">
      <c r="A35" s="42">
        <v>8</v>
      </c>
      <c r="B35" s="44">
        <v>37</v>
      </c>
      <c r="C35" s="44">
        <v>37</v>
      </c>
      <c r="D35" s="44">
        <v>14.7</v>
      </c>
    </row>
    <row r="36" spans="1:4" x14ac:dyDescent="0.2">
      <c r="A36" s="42">
        <v>9</v>
      </c>
      <c r="B36" s="44">
        <v>40.200000000000003</v>
      </c>
      <c r="C36" s="44">
        <v>40.200000000000003</v>
      </c>
      <c r="D36" s="44">
        <v>16.3</v>
      </c>
    </row>
    <row r="37" spans="1:4" x14ac:dyDescent="0.2">
      <c r="A37" s="42">
        <v>10</v>
      </c>
      <c r="B37" s="44">
        <v>43.1</v>
      </c>
      <c r="C37" s="44">
        <v>43.1</v>
      </c>
      <c r="D37" s="44">
        <v>18</v>
      </c>
    </row>
    <row r="38" spans="1:4" x14ac:dyDescent="0.2">
      <c r="A38" s="42">
        <v>11</v>
      </c>
      <c r="B38" s="44">
        <v>45.9</v>
      </c>
      <c r="C38" s="44">
        <v>45.9</v>
      </c>
      <c r="D38" s="44">
        <v>19.600000000000001</v>
      </c>
    </row>
    <row r="39" spans="1:4" x14ac:dyDescent="0.2">
      <c r="A39" s="42">
        <v>12</v>
      </c>
      <c r="B39" s="44">
        <v>48.5</v>
      </c>
      <c r="C39" s="44">
        <v>48.5</v>
      </c>
      <c r="D39" s="44">
        <v>21.2</v>
      </c>
    </row>
    <row r="40" spans="1:4" x14ac:dyDescent="0.2">
      <c r="A40" s="42">
        <v>13</v>
      </c>
      <c r="B40" s="44">
        <v>50.9</v>
      </c>
      <c r="C40" s="44">
        <v>50.9</v>
      </c>
      <c r="D40" s="44">
        <v>22.7</v>
      </c>
    </row>
    <row r="41" spans="1:4" x14ac:dyDescent="0.2">
      <c r="A41" s="42">
        <v>14</v>
      </c>
      <c r="B41" s="44">
        <v>53.1</v>
      </c>
      <c r="C41" s="44">
        <v>53.1</v>
      </c>
      <c r="D41" s="44">
        <v>24.2</v>
      </c>
    </row>
    <row r="42" spans="1:4" x14ac:dyDescent="0.2">
      <c r="A42" s="42">
        <v>15</v>
      </c>
      <c r="B42" s="44">
        <v>55.2</v>
      </c>
      <c r="C42" s="44">
        <v>55.2</v>
      </c>
      <c r="D42" s="44">
        <v>25.7</v>
      </c>
    </row>
    <row r="43" spans="1:4" x14ac:dyDescent="0.2">
      <c r="A43" s="42">
        <v>16</v>
      </c>
      <c r="B43" s="44">
        <v>57.2</v>
      </c>
      <c r="C43" s="44">
        <v>57.2</v>
      </c>
      <c r="D43" s="44">
        <v>27.2</v>
      </c>
    </row>
    <row r="44" spans="1:4" x14ac:dyDescent="0.2">
      <c r="A44" s="42">
        <v>17</v>
      </c>
      <c r="B44" s="44">
        <v>59</v>
      </c>
      <c r="C44" s="44">
        <v>59</v>
      </c>
      <c r="D44" s="44">
        <v>28.6</v>
      </c>
    </row>
    <row r="45" spans="1:4" x14ac:dyDescent="0.2">
      <c r="A45" s="42">
        <v>18</v>
      </c>
      <c r="B45" s="44">
        <v>60.8</v>
      </c>
      <c r="C45" s="44">
        <v>60.8</v>
      </c>
      <c r="D45" s="44">
        <v>30</v>
      </c>
    </row>
    <row r="46" spans="1:4" x14ac:dyDescent="0.2">
      <c r="A46" s="42">
        <v>19</v>
      </c>
      <c r="B46" s="44">
        <v>62.4</v>
      </c>
      <c r="C46" s="44">
        <v>62.4</v>
      </c>
      <c r="D46" s="44">
        <v>31.4</v>
      </c>
    </row>
    <row r="47" spans="1:4" x14ac:dyDescent="0.2">
      <c r="A47" s="42">
        <v>20</v>
      </c>
      <c r="B47" s="44">
        <v>64</v>
      </c>
      <c r="C47" s="44">
        <v>64</v>
      </c>
      <c r="D47" s="44">
        <v>32.700000000000003</v>
      </c>
    </row>
    <row r="48" spans="1:4" x14ac:dyDescent="0.2">
      <c r="A48" s="42">
        <v>21</v>
      </c>
      <c r="B48" s="44">
        <v>65.400000000000006</v>
      </c>
      <c r="C48" s="44">
        <v>65.400000000000006</v>
      </c>
      <c r="D48" s="44">
        <v>34</v>
      </c>
    </row>
    <row r="49" spans="1:4" x14ac:dyDescent="0.2">
      <c r="A49" s="42">
        <v>22</v>
      </c>
      <c r="B49" s="44">
        <v>66.8</v>
      </c>
      <c r="C49" s="44">
        <v>66.8</v>
      </c>
      <c r="D49" s="44">
        <v>35.299999999999997</v>
      </c>
    </row>
    <row r="50" spans="1:4" x14ac:dyDescent="0.2">
      <c r="A50" s="42">
        <v>23</v>
      </c>
      <c r="B50" s="44">
        <v>68.099999999999994</v>
      </c>
      <c r="C50" s="44">
        <v>68.099999999999994</v>
      </c>
      <c r="D50" s="44">
        <v>36.6</v>
      </c>
    </row>
    <row r="51" spans="1:4" x14ac:dyDescent="0.2">
      <c r="A51" s="42">
        <v>24</v>
      </c>
      <c r="B51" s="44">
        <v>69.3</v>
      </c>
      <c r="C51" s="44">
        <v>69.3</v>
      </c>
      <c r="D51" s="44">
        <v>37.799999999999997</v>
      </c>
    </row>
    <row r="52" spans="1:4" x14ac:dyDescent="0.2">
      <c r="A52" s="42">
        <v>25</v>
      </c>
      <c r="B52" s="44">
        <v>70.5</v>
      </c>
      <c r="C52" s="44">
        <v>70.5</v>
      </c>
      <c r="D52" s="44">
        <v>39</v>
      </c>
    </row>
    <row r="53" spans="1:4" x14ac:dyDescent="0.2">
      <c r="A53" s="42">
        <v>26</v>
      </c>
      <c r="B53" s="44">
        <v>71.599999999999994</v>
      </c>
      <c r="C53" s="44">
        <v>71.599999999999994</v>
      </c>
      <c r="D53" s="44">
        <v>40.200000000000003</v>
      </c>
    </row>
    <row r="54" spans="1:4" x14ac:dyDescent="0.2">
      <c r="A54" s="42">
        <v>27</v>
      </c>
      <c r="B54" s="44">
        <v>72.599999999999994</v>
      </c>
      <c r="C54" s="44">
        <v>72.599999999999994</v>
      </c>
      <c r="D54" s="44">
        <v>41.4</v>
      </c>
    </row>
    <row r="55" spans="1:4" x14ac:dyDescent="0.2">
      <c r="A55" s="42">
        <v>28</v>
      </c>
      <c r="B55" s="44">
        <v>73.599999999999994</v>
      </c>
      <c r="C55" s="44">
        <v>73.599999999999994</v>
      </c>
      <c r="D55" s="44">
        <v>42.6</v>
      </c>
    </row>
    <row r="56" spans="1:4" x14ac:dyDescent="0.2">
      <c r="A56" s="42">
        <v>29</v>
      </c>
      <c r="B56" s="44">
        <v>74.599999999999994</v>
      </c>
      <c r="C56" s="44">
        <v>74.599999999999994</v>
      </c>
      <c r="D56" s="44">
        <v>43.7</v>
      </c>
    </row>
    <row r="57" spans="1:4" x14ac:dyDescent="0.2">
      <c r="A57" s="42">
        <v>30</v>
      </c>
      <c r="B57" s="44">
        <v>75.5</v>
      </c>
      <c r="C57" s="44">
        <v>75.5</v>
      </c>
      <c r="D57" s="44">
        <v>44.8</v>
      </c>
    </row>
    <row r="58" spans="1:4" x14ac:dyDescent="0.2">
      <c r="A58" s="42">
        <v>31</v>
      </c>
      <c r="B58" s="44">
        <v>76.400000000000006</v>
      </c>
      <c r="C58" s="44">
        <v>76.400000000000006</v>
      </c>
      <c r="D58" s="44">
        <v>45.9</v>
      </c>
    </row>
    <row r="59" spans="1:4" x14ac:dyDescent="0.2">
      <c r="A59" s="42">
        <v>32</v>
      </c>
      <c r="B59" s="44">
        <v>77.2</v>
      </c>
      <c r="C59" s="44">
        <v>77.2</v>
      </c>
      <c r="D59" s="44">
        <v>46.9</v>
      </c>
    </row>
    <row r="60" spans="1:4" x14ac:dyDescent="0.2">
      <c r="A60" s="42">
        <v>33</v>
      </c>
      <c r="B60" s="44">
        <v>78</v>
      </c>
      <c r="C60" s="44">
        <v>78</v>
      </c>
      <c r="D60" s="44">
        <v>48</v>
      </c>
    </row>
    <row r="61" spans="1:4" x14ac:dyDescent="0.2">
      <c r="A61" s="42">
        <v>34</v>
      </c>
      <c r="B61" s="44">
        <v>78.7</v>
      </c>
      <c r="C61" s="44">
        <v>78.7</v>
      </c>
      <c r="D61" s="44">
        <v>49</v>
      </c>
    </row>
    <row r="62" spans="1:4" x14ac:dyDescent="0.2">
      <c r="A62" s="42">
        <v>35</v>
      </c>
      <c r="B62" s="44">
        <v>79.5</v>
      </c>
      <c r="C62" s="44">
        <v>79.5</v>
      </c>
      <c r="D62" s="44">
        <v>50</v>
      </c>
    </row>
    <row r="63" spans="1:4" x14ac:dyDescent="0.2">
      <c r="A63" s="42">
        <v>36</v>
      </c>
      <c r="B63" s="44">
        <v>80.2</v>
      </c>
      <c r="C63" s="44">
        <v>80.2</v>
      </c>
      <c r="D63" s="44">
        <v>51</v>
      </c>
    </row>
    <row r="64" spans="1:4" x14ac:dyDescent="0.2">
      <c r="A64" s="42">
        <v>37</v>
      </c>
      <c r="B64" s="44">
        <v>80.8</v>
      </c>
      <c r="C64" s="44">
        <v>80.8</v>
      </c>
      <c r="D64" s="44">
        <v>51.9</v>
      </c>
    </row>
    <row r="65" spans="1:4" x14ac:dyDescent="0.2">
      <c r="A65" s="42">
        <v>38</v>
      </c>
      <c r="B65" s="44">
        <v>81.5</v>
      </c>
      <c r="C65" s="44">
        <v>81.5</v>
      </c>
      <c r="D65" s="44">
        <v>52.9</v>
      </c>
    </row>
    <row r="66" spans="1:4" x14ac:dyDescent="0.2">
      <c r="A66" s="42">
        <v>39</v>
      </c>
      <c r="B66" s="44">
        <v>82.1</v>
      </c>
      <c r="C66" s="44">
        <v>82.1</v>
      </c>
      <c r="D66" s="44">
        <v>53.8</v>
      </c>
    </row>
    <row r="67" spans="1:4" x14ac:dyDescent="0.2">
      <c r="A67" s="42">
        <v>40</v>
      </c>
      <c r="B67" s="44">
        <v>82.6</v>
      </c>
      <c r="C67" s="44">
        <v>82.6</v>
      </c>
      <c r="D67" s="44">
        <v>54.7</v>
      </c>
    </row>
    <row r="68" spans="1:4" x14ac:dyDescent="0.2">
      <c r="A68" s="42">
        <v>41</v>
      </c>
      <c r="B68" s="44">
        <v>83.2</v>
      </c>
      <c r="C68" s="44">
        <v>83.2</v>
      </c>
      <c r="D68" s="44">
        <v>55.6</v>
      </c>
    </row>
    <row r="69" spans="1:4" x14ac:dyDescent="0.2">
      <c r="A69" s="42">
        <v>42</v>
      </c>
      <c r="B69" s="44">
        <v>83.7</v>
      </c>
      <c r="C69" s="44">
        <v>83.7</v>
      </c>
      <c r="D69" s="44">
        <v>56.5</v>
      </c>
    </row>
    <row r="70" spans="1:4" x14ac:dyDescent="0.2">
      <c r="A70" s="42">
        <v>43</v>
      </c>
      <c r="B70" s="44">
        <v>84.3</v>
      </c>
      <c r="C70" s="44">
        <v>84.3</v>
      </c>
      <c r="D70" s="44">
        <v>57.3</v>
      </c>
    </row>
    <row r="71" spans="1:4" x14ac:dyDescent="0.2">
      <c r="A71" s="42">
        <v>44</v>
      </c>
      <c r="B71" s="44">
        <v>84.8</v>
      </c>
      <c r="C71" s="44">
        <v>84.8</v>
      </c>
      <c r="D71" s="44">
        <v>58.2</v>
      </c>
    </row>
    <row r="72" spans="1:4" x14ac:dyDescent="0.2">
      <c r="A72" s="42">
        <v>45</v>
      </c>
      <c r="B72" s="44">
        <v>85.2</v>
      </c>
      <c r="C72" s="44">
        <v>85.2</v>
      </c>
      <c r="D72" s="44">
        <v>59</v>
      </c>
    </row>
  </sheetData>
  <sheetProtection algorithmName="SHA-512" hashValue="oBSGBcPeBtFVFzpH9gXRVFiTZ0v9G0tC/ZFqGsqxkWscKTJ1DkMnep/j00w+d+ooCUfqgKADpSu/mntAEApSQA==" saltValue="U/Pz3nzLHon+ULXs+2JZ0A==" spinCount="100000" sheet="1" objects="1" scenarios="1"/>
  <conditionalFormatting sqref="A6:A21">
    <cfRule type="expression" dxfId="359" priority="9" stopIfTrue="1">
      <formula>MOD(ROW(),2)=0</formula>
    </cfRule>
    <cfRule type="expression" dxfId="358" priority="10" stopIfTrue="1">
      <formula>MOD(ROW(),2)&lt;&gt;0</formula>
    </cfRule>
  </conditionalFormatting>
  <conditionalFormatting sqref="A26:A72">
    <cfRule type="expression" dxfId="357" priority="13" stopIfTrue="1">
      <formula>MOD(ROW(),2)=0</formula>
    </cfRule>
    <cfRule type="expression" dxfId="356" priority="14" stopIfTrue="1">
      <formula>MOD(ROW(),2)&lt;&gt;0</formula>
    </cfRule>
  </conditionalFormatting>
  <conditionalFormatting sqref="B6:D21">
    <cfRule type="expression" dxfId="355" priority="11" stopIfTrue="1">
      <formula>MOD(ROW(),2)=0</formula>
    </cfRule>
    <cfRule type="expression" dxfId="354" priority="12" stopIfTrue="1">
      <formula>MOD(ROW(),2)&lt;&gt;0</formula>
    </cfRule>
  </conditionalFormatting>
  <conditionalFormatting sqref="B26:D72">
    <cfRule type="expression" dxfId="353" priority="15" stopIfTrue="1">
      <formula>MOD(ROW(),2)=0</formula>
    </cfRule>
    <cfRule type="expression" dxfId="352" priority="1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1BAE5-FFCC-4A22-A21E-131466ADBB0C}">
  <sheetPr codeName="Sheet37"/>
  <dimension ref="A1:D37"/>
  <sheetViews>
    <sheetView showGridLines="0" workbookViewId="0">
      <selection activeCell="B20" sqref="B20"/>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ERF - x-317</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250</v>
      </c>
      <c r="C9" s="46"/>
      <c r="D9" s="46"/>
    </row>
    <row r="10" spans="1:4" ht="25.5" x14ac:dyDescent="0.2">
      <c r="A10" s="40" t="s">
        <v>6</v>
      </c>
      <c r="B10" s="46" t="s">
        <v>256</v>
      </c>
      <c r="C10" s="46"/>
      <c r="D10" s="46"/>
    </row>
    <row r="11" spans="1:4" x14ac:dyDescent="0.2">
      <c r="A11" s="40" t="s">
        <v>155</v>
      </c>
      <c r="B11" s="46" t="s">
        <v>252</v>
      </c>
      <c r="C11" s="46"/>
      <c r="D11" s="46"/>
    </row>
    <row r="12" spans="1:4" x14ac:dyDescent="0.2">
      <c r="A12" s="40" t="s">
        <v>156</v>
      </c>
      <c r="B12" s="46" t="s">
        <v>253</v>
      </c>
      <c r="C12" s="46"/>
      <c r="D12" s="46"/>
    </row>
    <row r="13" spans="1:4" x14ac:dyDescent="0.2">
      <c r="A13" s="40" t="s">
        <v>383</v>
      </c>
      <c r="B13" s="46">
        <v>0</v>
      </c>
      <c r="C13" s="46"/>
      <c r="D13" s="46"/>
    </row>
    <row r="14" spans="1:4" x14ac:dyDescent="0.2">
      <c r="A14" s="40" t="s">
        <v>158</v>
      </c>
      <c r="B14" s="46">
        <v>317</v>
      </c>
      <c r="C14" s="46"/>
      <c r="D14" s="46"/>
    </row>
    <row r="15" spans="1:4" x14ac:dyDescent="0.2">
      <c r="A15" s="40" t="s">
        <v>384</v>
      </c>
      <c r="B15" s="46" t="s">
        <v>257</v>
      </c>
      <c r="C15" s="46"/>
      <c r="D15" s="46"/>
    </row>
    <row r="16" spans="1:4" x14ac:dyDescent="0.2">
      <c r="A16" s="40" t="s">
        <v>160</v>
      </c>
      <c r="B16" s="46" t="s">
        <v>258</v>
      </c>
      <c r="C16" s="46"/>
      <c r="D16" s="46"/>
    </row>
    <row r="17" spans="1:4" x14ac:dyDescent="0.2">
      <c r="A17" s="41" t="s">
        <v>385</v>
      </c>
      <c r="B17" s="46"/>
      <c r="C17" s="46"/>
      <c r="D17" s="46"/>
    </row>
    <row r="18" spans="1:4" x14ac:dyDescent="0.2">
      <c r="A18" s="40" t="s">
        <v>162</v>
      </c>
      <c r="B18" s="47">
        <v>46218</v>
      </c>
      <c r="C18" s="47"/>
      <c r="D18" s="47"/>
    </row>
    <row r="19" spans="1:4" x14ac:dyDescent="0.2">
      <c r="A19" s="40" t="s">
        <v>163</v>
      </c>
      <c r="B19" s="47">
        <v>46235</v>
      </c>
      <c r="C19" s="47"/>
      <c r="D19" s="47"/>
    </row>
    <row r="20" spans="1:4" x14ac:dyDescent="0.2">
      <c r="A20" s="40" t="s">
        <v>164</v>
      </c>
      <c r="B20" s="46" t="s">
        <v>174</v>
      </c>
      <c r="C20" s="46"/>
      <c r="D20" s="46"/>
    </row>
    <row r="21" spans="1:4" x14ac:dyDescent="0.2">
      <c r="A21" s="40" t="s">
        <v>386</v>
      </c>
      <c r="B21" s="46" t="s">
        <v>88</v>
      </c>
      <c r="C21" s="46"/>
      <c r="D21" s="46"/>
    </row>
    <row r="23" spans="1:4" x14ac:dyDescent="0.2">
      <c r="A23" s="23" t="str">
        <f>HYPERLINK("#'Factor List'!A1", "Back to Factor List")</f>
        <v>Back to Factor List</v>
      </c>
      <c r="B23" s="23" t="str">
        <f>HYPERLINK("#'Assumptions'!A1", "Assumptions")</f>
        <v>Assumptions</v>
      </c>
    </row>
    <row r="26" spans="1:4" s="54" customFormat="1" ht="38.25" x14ac:dyDescent="0.2">
      <c r="A26" s="53" t="s">
        <v>253</v>
      </c>
      <c r="B26" s="53" t="s">
        <v>407</v>
      </c>
      <c r="C26" s="53" t="s">
        <v>408</v>
      </c>
      <c r="D26" s="53" t="s">
        <v>409</v>
      </c>
    </row>
    <row r="27" spans="1:4" x14ac:dyDescent="0.2">
      <c r="A27" s="42">
        <v>0</v>
      </c>
      <c r="B27" s="44">
        <v>0</v>
      </c>
      <c r="C27" s="44">
        <v>0</v>
      </c>
      <c r="D27" s="44">
        <v>0</v>
      </c>
    </row>
    <row r="28" spans="1:4" x14ac:dyDescent="0.2">
      <c r="A28" s="42">
        <v>1</v>
      </c>
      <c r="B28" s="44">
        <v>5.2</v>
      </c>
      <c r="C28" s="44">
        <v>5.2</v>
      </c>
      <c r="D28" s="44">
        <v>2</v>
      </c>
    </row>
    <row r="29" spans="1:4" x14ac:dyDescent="0.2">
      <c r="A29" s="42">
        <v>2</v>
      </c>
      <c r="B29" s="44">
        <v>9.9</v>
      </c>
      <c r="C29" s="44">
        <v>9.9</v>
      </c>
      <c r="D29" s="44">
        <v>3.9</v>
      </c>
    </row>
    <row r="30" spans="1:4" x14ac:dyDescent="0.2">
      <c r="A30" s="42">
        <v>3</v>
      </c>
      <c r="B30" s="44">
        <v>14.3</v>
      </c>
      <c r="C30" s="44">
        <v>14.3</v>
      </c>
      <c r="D30" s="44">
        <v>5.8</v>
      </c>
    </row>
    <row r="31" spans="1:4" x14ac:dyDescent="0.2">
      <c r="A31" s="42">
        <v>4</v>
      </c>
      <c r="B31" s="44">
        <v>18.399999999999999</v>
      </c>
      <c r="C31" s="44">
        <v>18.399999999999999</v>
      </c>
      <c r="D31" s="44">
        <v>7.6</v>
      </c>
    </row>
    <row r="32" spans="1:4" x14ac:dyDescent="0.2">
      <c r="A32" s="42">
        <v>5</v>
      </c>
      <c r="B32" s="44">
        <v>22.2</v>
      </c>
      <c r="C32" s="44">
        <v>22.2</v>
      </c>
      <c r="D32" s="44">
        <v>9.4</v>
      </c>
    </row>
    <row r="33" spans="1:4" x14ac:dyDescent="0.2">
      <c r="A33" s="42">
        <v>6</v>
      </c>
      <c r="B33" s="44">
        <v>25.7</v>
      </c>
      <c r="C33" s="44">
        <v>25.7</v>
      </c>
      <c r="D33" s="44">
        <v>11.2</v>
      </c>
    </row>
    <row r="34" spans="1:4" x14ac:dyDescent="0.2">
      <c r="A34" s="42">
        <v>7</v>
      </c>
      <c r="B34" s="44">
        <v>29</v>
      </c>
      <c r="C34" s="44">
        <v>29</v>
      </c>
      <c r="D34" s="44">
        <v>12.9</v>
      </c>
    </row>
    <row r="35" spans="1:4" x14ac:dyDescent="0.2">
      <c r="A35" s="42">
        <v>8</v>
      </c>
      <c r="B35" s="44">
        <v>32</v>
      </c>
      <c r="C35" s="44">
        <v>32</v>
      </c>
      <c r="D35" s="44">
        <v>14.7</v>
      </c>
    </row>
    <row r="36" spans="1:4" x14ac:dyDescent="0.2">
      <c r="A36" s="42">
        <v>9</v>
      </c>
      <c r="B36" s="44">
        <v>34.9</v>
      </c>
      <c r="C36" s="44">
        <v>34.9</v>
      </c>
      <c r="D36" s="44">
        <v>16.3</v>
      </c>
    </row>
    <row r="37" spans="1:4" x14ac:dyDescent="0.2">
      <c r="A37" s="42">
        <v>10</v>
      </c>
      <c r="B37" s="44">
        <v>37.5</v>
      </c>
      <c r="C37" s="44">
        <v>37.5</v>
      </c>
      <c r="D37" s="44">
        <v>18</v>
      </c>
    </row>
  </sheetData>
  <sheetProtection algorithmName="SHA-512" hashValue="dJvI3sI5znEQcs1fTtIxuPu8CQzluoAr06+ub9GZfTPurmRRhwb4przI2xh0TZqXc7ZW+B8Ai5zGstg/Yz4hUA==" saltValue="ww79vTp2WEiQc0NKdaSz7w==" spinCount="100000" sheet="1" objects="1" scenarios="1"/>
  <conditionalFormatting sqref="A6:A21">
    <cfRule type="expression" dxfId="351" priority="9" stopIfTrue="1">
      <formula>MOD(ROW(),2)=0</formula>
    </cfRule>
    <cfRule type="expression" dxfId="350" priority="10" stopIfTrue="1">
      <formula>MOD(ROW(),2)&lt;&gt;0</formula>
    </cfRule>
  </conditionalFormatting>
  <conditionalFormatting sqref="A26:A37">
    <cfRule type="expression" dxfId="349" priority="13" stopIfTrue="1">
      <formula>MOD(ROW(),2)=0</formula>
    </cfRule>
    <cfRule type="expression" dxfId="348" priority="14" stopIfTrue="1">
      <formula>MOD(ROW(),2)&lt;&gt;0</formula>
    </cfRule>
  </conditionalFormatting>
  <conditionalFormatting sqref="B6:D21">
    <cfRule type="expression" dxfId="347" priority="11" stopIfTrue="1">
      <formula>MOD(ROW(),2)=0</formula>
    </cfRule>
    <cfRule type="expression" dxfId="346" priority="12" stopIfTrue="1">
      <formula>MOD(ROW(),2)&lt;&gt;0</formula>
    </cfRule>
  </conditionalFormatting>
  <conditionalFormatting sqref="B26:D37">
    <cfRule type="expression" dxfId="345" priority="15" stopIfTrue="1">
      <formula>MOD(ROW(),2)=0</formula>
    </cfRule>
    <cfRule type="expression" dxfId="344" priority="1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0CC9-497C-4D74-B184-0A433283C15D}">
  <sheetPr codeName="Sheet38"/>
  <dimension ref="A1:D76"/>
  <sheetViews>
    <sheetView showGridLines="0" workbookViewId="0">
      <selection activeCell="B20" sqref="B20"/>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ERF - x-318</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250</v>
      </c>
      <c r="C9" s="46"/>
      <c r="D9" s="46"/>
    </row>
    <row r="10" spans="1:4" ht="25.5" x14ac:dyDescent="0.2">
      <c r="A10" s="40" t="s">
        <v>6</v>
      </c>
      <c r="B10" s="46" t="s">
        <v>259</v>
      </c>
      <c r="C10" s="46"/>
      <c r="D10" s="46"/>
    </row>
    <row r="11" spans="1:4" x14ac:dyDescent="0.2">
      <c r="A11" s="40" t="s">
        <v>155</v>
      </c>
      <c r="B11" s="46" t="s">
        <v>252</v>
      </c>
      <c r="C11" s="46"/>
      <c r="D11" s="46"/>
    </row>
    <row r="12" spans="1:4" x14ac:dyDescent="0.2">
      <c r="A12" s="40" t="s">
        <v>156</v>
      </c>
      <c r="B12" s="46" t="s">
        <v>253</v>
      </c>
      <c r="C12" s="46"/>
      <c r="D12" s="46"/>
    </row>
    <row r="13" spans="1:4" x14ac:dyDescent="0.2">
      <c r="A13" s="40" t="s">
        <v>383</v>
      </c>
      <c r="B13" s="46">
        <v>0</v>
      </c>
      <c r="C13" s="46"/>
      <c r="D13" s="46"/>
    </row>
    <row r="14" spans="1:4" x14ac:dyDescent="0.2">
      <c r="A14" s="40" t="s">
        <v>158</v>
      </c>
      <c r="B14" s="46">
        <v>318</v>
      </c>
      <c r="C14" s="46"/>
      <c r="D14" s="46"/>
    </row>
    <row r="15" spans="1:4" x14ac:dyDescent="0.2">
      <c r="A15" s="40" t="s">
        <v>384</v>
      </c>
      <c r="B15" s="46" t="s">
        <v>260</v>
      </c>
      <c r="C15" s="46"/>
      <c r="D15" s="46"/>
    </row>
    <row r="16" spans="1:4" x14ac:dyDescent="0.2">
      <c r="A16" s="40" t="s">
        <v>160</v>
      </c>
      <c r="B16" s="46" t="s">
        <v>255</v>
      </c>
      <c r="C16" s="46"/>
      <c r="D16" s="46"/>
    </row>
    <row r="17" spans="1:4" x14ac:dyDescent="0.2">
      <c r="A17" s="41" t="s">
        <v>385</v>
      </c>
      <c r="B17" s="46"/>
      <c r="C17" s="46"/>
      <c r="D17" s="46"/>
    </row>
    <row r="18" spans="1:4" x14ac:dyDescent="0.2">
      <c r="A18" s="40" t="s">
        <v>162</v>
      </c>
      <c r="B18" s="47">
        <v>46218</v>
      </c>
      <c r="C18" s="47"/>
      <c r="D18" s="47"/>
    </row>
    <row r="19" spans="1:4" x14ac:dyDescent="0.2">
      <c r="A19" s="40" t="s">
        <v>163</v>
      </c>
      <c r="B19" s="47">
        <v>46235</v>
      </c>
      <c r="C19" s="47"/>
      <c r="D19" s="47"/>
    </row>
    <row r="20" spans="1:4" x14ac:dyDescent="0.2">
      <c r="A20" s="40" t="s">
        <v>164</v>
      </c>
      <c r="B20" s="46" t="s">
        <v>174</v>
      </c>
      <c r="C20" s="46"/>
      <c r="D20" s="46"/>
    </row>
    <row r="21" spans="1:4" x14ac:dyDescent="0.2">
      <c r="A21" s="40" t="s">
        <v>386</v>
      </c>
      <c r="B21" s="46" t="s">
        <v>88</v>
      </c>
      <c r="C21" s="46"/>
      <c r="D21" s="46"/>
    </row>
    <row r="23" spans="1:4" x14ac:dyDescent="0.2">
      <c r="A23" s="23" t="str">
        <f>HYPERLINK("#'Factor List'!A1", "Back to Factor List")</f>
        <v>Back to Factor List</v>
      </c>
      <c r="B23" s="23" t="str">
        <f>HYPERLINK("#'Assumptions'!A1", "Assumptions")</f>
        <v>Assumptions</v>
      </c>
    </row>
    <row r="26" spans="1:4" s="54" customFormat="1" ht="38.25" x14ac:dyDescent="0.2">
      <c r="A26" s="63" t="s">
        <v>253</v>
      </c>
      <c r="B26" s="63" t="s">
        <v>407</v>
      </c>
      <c r="C26" s="63" t="s">
        <v>408</v>
      </c>
      <c r="D26" s="63" t="s">
        <v>409</v>
      </c>
    </row>
    <row r="27" spans="1:4" x14ac:dyDescent="0.2">
      <c r="A27" s="64">
        <v>0</v>
      </c>
      <c r="B27" s="65">
        <v>0</v>
      </c>
      <c r="C27" s="65">
        <v>0</v>
      </c>
      <c r="D27" s="65">
        <v>0</v>
      </c>
    </row>
    <row r="28" spans="1:4" x14ac:dyDescent="0.2">
      <c r="A28" s="64">
        <v>1</v>
      </c>
      <c r="B28" s="65">
        <v>6.1</v>
      </c>
      <c r="C28" s="65">
        <v>6.1</v>
      </c>
      <c r="D28" s="65">
        <v>2</v>
      </c>
    </row>
    <row r="29" spans="1:4" x14ac:dyDescent="0.2">
      <c r="A29" s="64">
        <v>2</v>
      </c>
      <c r="B29" s="65">
        <v>11.6</v>
      </c>
      <c r="C29" s="65">
        <v>11.6</v>
      </c>
      <c r="D29" s="65">
        <v>3.9</v>
      </c>
    </row>
    <row r="30" spans="1:4" x14ac:dyDescent="0.2">
      <c r="A30" s="64">
        <v>3</v>
      </c>
      <c r="B30" s="65">
        <v>16.7</v>
      </c>
      <c r="C30" s="65">
        <v>16.7</v>
      </c>
      <c r="D30" s="65">
        <v>5.8</v>
      </c>
    </row>
    <row r="31" spans="1:4" x14ac:dyDescent="0.2">
      <c r="A31" s="64">
        <v>4</v>
      </c>
      <c r="B31" s="65">
        <v>21.4</v>
      </c>
      <c r="C31" s="65">
        <v>21.4</v>
      </c>
      <c r="D31" s="65">
        <v>7.6</v>
      </c>
    </row>
    <row r="32" spans="1:4" x14ac:dyDescent="0.2">
      <c r="A32" s="64">
        <v>5</v>
      </c>
      <c r="B32" s="65">
        <v>25.8</v>
      </c>
      <c r="C32" s="65">
        <v>25.8</v>
      </c>
      <c r="D32" s="65">
        <v>9.4</v>
      </c>
    </row>
    <row r="33" spans="1:4" x14ac:dyDescent="0.2">
      <c r="A33" s="64">
        <v>6</v>
      </c>
      <c r="B33" s="65">
        <v>29.8</v>
      </c>
      <c r="C33" s="65">
        <v>29.8</v>
      </c>
      <c r="D33" s="65">
        <v>11.2</v>
      </c>
    </row>
    <row r="34" spans="1:4" x14ac:dyDescent="0.2">
      <c r="A34" s="64">
        <v>7</v>
      </c>
      <c r="B34" s="65">
        <v>33.5</v>
      </c>
      <c r="C34" s="65">
        <v>33.5</v>
      </c>
      <c r="D34" s="65">
        <v>12.9</v>
      </c>
    </row>
    <row r="35" spans="1:4" x14ac:dyDescent="0.2">
      <c r="A35" s="64">
        <v>8</v>
      </c>
      <c r="B35" s="65">
        <v>37</v>
      </c>
      <c r="C35" s="65">
        <v>37</v>
      </c>
      <c r="D35" s="65">
        <v>14.7</v>
      </c>
    </row>
    <row r="36" spans="1:4" x14ac:dyDescent="0.2">
      <c r="A36" s="64">
        <v>9</v>
      </c>
      <c r="B36" s="65">
        <v>40.200000000000003</v>
      </c>
      <c r="C36" s="65">
        <v>40.200000000000003</v>
      </c>
      <c r="D36" s="65">
        <v>16.3</v>
      </c>
    </row>
    <row r="37" spans="1:4" x14ac:dyDescent="0.2">
      <c r="A37" s="64">
        <v>10</v>
      </c>
      <c r="B37" s="65">
        <v>43.1</v>
      </c>
      <c r="C37" s="65">
        <v>43.1</v>
      </c>
      <c r="D37" s="65">
        <v>18</v>
      </c>
    </row>
    <row r="38" spans="1:4" x14ac:dyDescent="0.2">
      <c r="A38" s="64">
        <v>11</v>
      </c>
      <c r="B38" s="65">
        <v>45.9</v>
      </c>
      <c r="C38" s="65">
        <v>45.9</v>
      </c>
      <c r="D38" s="65">
        <v>19.600000000000001</v>
      </c>
    </row>
    <row r="39" spans="1:4" x14ac:dyDescent="0.2">
      <c r="A39" s="64">
        <v>12</v>
      </c>
      <c r="B39" s="65">
        <v>48.5</v>
      </c>
      <c r="C39" s="65">
        <v>48.5</v>
      </c>
      <c r="D39" s="65">
        <v>21.2</v>
      </c>
    </row>
    <row r="40" spans="1:4" x14ac:dyDescent="0.2">
      <c r="A40" s="64">
        <v>13</v>
      </c>
      <c r="B40" s="65">
        <v>50.9</v>
      </c>
      <c r="C40" s="65">
        <v>50.9</v>
      </c>
      <c r="D40" s="65">
        <v>22.7</v>
      </c>
    </row>
    <row r="41" spans="1:4" x14ac:dyDescent="0.2">
      <c r="A41" s="64">
        <v>14</v>
      </c>
      <c r="B41" s="65">
        <v>53.1</v>
      </c>
      <c r="C41" s="65">
        <v>53.1</v>
      </c>
      <c r="D41" s="65">
        <v>24.2</v>
      </c>
    </row>
    <row r="42" spans="1:4" x14ac:dyDescent="0.2">
      <c r="A42" s="64">
        <v>15</v>
      </c>
      <c r="B42" s="65">
        <v>55.2</v>
      </c>
      <c r="C42" s="65">
        <v>55.2</v>
      </c>
      <c r="D42" s="65">
        <v>25.7</v>
      </c>
    </row>
    <row r="43" spans="1:4" x14ac:dyDescent="0.2">
      <c r="A43" s="64">
        <v>16</v>
      </c>
      <c r="B43" s="65">
        <v>57.2</v>
      </c>
      <c r="C43" s="65">
        <v>57.2</v>
      </c>
      <c r="D43" s="65">
        <v>27.2</v>
      </c>
    </row>
    <row r="44" spans="1:4" x14ac:dyDescent="0.2">
      <c r="A44" s="64">
        <v>17</v>
      </c>
      <c r="B44" s="65">
        <v>59</v>
      </c>
      <c r="C44" s="65">
        <v>59</v>
      </c>
      <c r="D44" s="65">
        <v>28.6</v>
      </c>
    </row>
    <row r="45" spans="1:4" x14ac:dyDescent="0.2">
      <c r="A45" s="64">
        <v>18</v>
      </c>
      <c r="B45" s="65">
        <v>60.8</v>
      </c>
      <c r="C45" s="65">
        <v>60.8</v>
      </c>
      <c r="D45" s="65">
        <v>30</v>
      </c>
    </row>
    <row r="46" spans="1:4" x14ac:dyDescent="0.2">
      <c r="A46" s="64">
        <v>19</v>
      </c>
      <c r="B46" s="65">
        <v>62.4</v>
      </c>
      <c r="C46" s="65">
        <v>62.4</v>
      </c>
      <c r="D46" s="65">
        <v>31.4</v>
      </c>
    </row>
    <row r="47" spans="1:4" x14ac:dyDescent="0.2">
      <c r="A47" s="64">
        <v>20</v>
      </c>
      <c r="B47" s="65">
        <v>64</v>
      </c>
      <c r="C47" s="65">
        <v>64</v>
      </c>
      <c r="D47" s="65">
        <v>32.700000000000003</v>
      </c>
    </row>
    <row r="48" spans="1:4" x14ac:dyDescent="0.2">
      <c r="A48" s="64">
        <v>21</v>
      </c>
      <c r="B48" s="65">
        <v>65.400000000000006</v>
      </c>
      <c r="C48" s="65">
        <v>65.400000000000006</v>
      </c>
      <c r="D48" s="65">
        <v>34</v>
      </c>
    </row>
    <row r="49" spans="1:4" x14ac:dyDescent="0.2">
      <c r="A49" s="64">
        <v>22</v>
      </c>
      <c r="B49" s="65">
        <v>66.8</v>
      </c>
      <c r="C49" s="65">
        <v>66.8</v>
      </c>
      <c r="D49" s="65">
        <v>35.299999999999997</v>
      </c>
    </row>
    <row r="50" spans="1:4" x14ac:dyDescent="0.2">
      <c r="A50" s="64">
        <v>23</v>
      </c>
      <c r="B50" s="65">
        <v>68.099999999999994</v>
      </c>
      <c r="C50" s="65">
        <v>68.099999999999994</v>
      </c>
      <c r="D50" s="65">
        <v>36.6</v>
      </c>
    </row>
    <row r="51" spans="1:4" x14ac:dyDescent="0.2">
      <c r="A51" s="64">
        <v>24</v>
      </c>
      <c r="B51" s="65">
        <v>69.3</v>
      </c>
      <c r="C51" s="65">
        <v>69.3</v>
      </c>
      <c r="D51" s="65">
        <v>37.799999999999997</v>
      </c>
    </row>
    <row r="52" spans="1:4" x14ac:dyDescent="0.2">
      <c r="A52" s="64">
        <v>25</v>
      </c>
      <c r="B52" s="65">
        <v>70.5</v>
      </c>
      <c r="C52" s="65">
        <v>70.5</v>
      </c>
      <c r="D52" s="65">
        <v>39</v>
      </c>
    </row>
    <row r="53" spans="1:4" x14ac:dyDescent="0.2">
      <c r="A53" s="64">
        <v>26</v>
      </c>
      <c r="B53" s="65">
        <v>71.599999999999994</v>
      </c>
      <c r="C53" s="65">
        <v>71.599999999999994</v>
      </c>
      <c r="D53" s="65">
        <v>40.200000000000003</v>
      </c>
    </row>
    <row r="54" spans="1:4" x14ac:dyDescent="0.2">
      <c r="A54" s="64">
        <v>27</v>
      </c>
      <c r="B54" s="65">
        <v>72.599999999999994</v>
      </c>
      <c r="C54" s="65">
        <v>72.599999999999994</v>
      </c>
      <c r="D54" s="65">
        <v>41.4</v>
      </c>
    </row>
    <row r="55" spans="1:4" x14ac:dyDescent="0.2">
      <c r="A55" s="64">
        <v>28</v>
      </c>
      <c r="B55" s="65">
        <v>73.599999999999994</v>
      </c>
      <c r="C55" s="65">
        <v>73.599999999999994</v>
      </c>
      <c r="D55" s="65">
        <v>42.6</v>
      </c>
    </row>
    <row r="56" spans="1:4" x14ac:dyDescent="0.2">
      <c r="A56" s="64">
        <v>29</v>
      </c>
      <c r="B56" s="65">
        <v>74.599999999999994</v>
      </c>
      <c r="C56" s="65">
        <v>74.599999999999994</v>
      </c>
      <c r="D56" s="65">
        <v>43.7</v>
      </c>
    </row>
    <row r="57" spans="1:4" x14ac:dyDescent="0.2">
      <c r="A57" s="64">
        <v>30</v>
      </c>
      <c r="B57" s="65">
        <v>75.5</v>
      </c>
      <c r="C57" s="65">
        <v>75.5</v>
      </c>
      <c r="D57" s="65">
        <v>44.8</v>
      </c>
    </row>
    <row r="58" spans="1:4" x14ac:dyDescent="0.2">
      <c r="A58" s="64">
        <v>31</v>
      </c>
      <c r="B58" s="65">
        <v>76.400000000000006</v>
      </c>
      <c r="C58" s="65">
        <v>76.400000000000006</v>
      </c>
      <c r="D58" s="65">
        <v>45.9</v>
      </c>
    </row>
    <row r="59" spans="1:4" x14ac:dyDescent="0.2">
      <c r="A59" s="64">
        <v>32</v>
      </c>
      <c r="B59" s="65">
        <v>77.2</v>
      </c>
      <c r="C59" s="65">
        <v>77.2</v>
      </c>
      <c r="D59" s="65">
        <v>46.9</v>
      </c>
    </row>
    <row r="60" spans="1:4" x14ac:dyDescent="0.2">
      <c r="A60" s="64">
        <v>33</v>
      </c>
      <c r="B60" s="65">
        <v>78</v>
      </c>
      <c r="C60" s="65">
        <v>78</v>
      </c>
      <c r="D60" s="65">
        <v>48</v>
      </c>
    </row>
    <row r="61" spans="1:4" x14ac:dyDescent="0.2">
      <c r="A61" s="64">
        <v>34</v>
      </c>
      <c r="B61" s="65">
        <v>78.7</v>
      </c>
      <c r="C61" s="65">
        <v>78.7</v>
      </c>
      <c r="D61" s="65">
        <v>49</v>
      </c>
    </row>
    <row r="62" spans="1:4" x14ac:dyDescent="0.2">
      <c r="A62" s="64">
        <v>35</v>
      </c>
      <c r="B62" s="65">
        <v>79.5</v>
      </c>
      <c r="C62" s="65">
        <v>79.5</v>
      </c>
      <c r="D62" s="65">
        <v>50</v>
      </c>
    </row>
    <row r="63" spans="1:4" x14ac:dyDescent="0.2">
      <c r="A63" s="64">
        <v>36</v>
      </c>
      <c r="B63" s="65">
        <v>80.2</v>
      </c>
      <c r="C63" s="65">
        <v>80.2</v>
      </c>
      <c r="D63" s="65">
        <v>51</v>
      </c>
    </row>
    <row r="64" spans="1:4" x14ac:dyDescent="0.2">
      <c r="A64" s="64">
        <v>37</v>
      </c>
      <c r="B64" s="65">
        <v>80.8</v>
      </c>
      <c r="C64" s="65">
        <v>80.8</v>
      </c>
      <c r="D64" s="65">
        <v>51.9</v>
      </c>
    </row>
    <row r="65" spans="1:4" x14ac:dyDescent="0.2">
      <c r="A65" s="64">
        <v>38</v>
      </c>
      <c r="B65" s="65">
        <v>81.5</v>
      </c>
      <c r="C65" s="65">
        <v>81.5</v>
      </c>
      <c r="D65" s="65">
        <v>52.9</v>
      </c>
    </row>
    <row r="66" spans="1:4" x14ac:dyDescent="0.2">
      <c r="A66" s="64">
        <v>39</v>
      </c>
      <c r="B66" s="65">
        <v>82.1</v>
      </c>
      <c r="C66" s="65">
        <v>82.1</v>
      </c>
      <c r="D66" s="65">
        <v>53.8</v>
      </c>
    </row>
    <row r="67" spans="1:4" x14ac:dyDescent="0.2">
      <c r="A67" s="64">
        <v>40</v>
      </c>
      <c r="B67" s="65">
        <v>82.6</v>
      </c>
      <c r="C67" s="65">
        <v>82.6</v>
      </c>
      <c r="D67" s="65">
        <v>54.7</v>
      </c>
    </row>
    <row r="68" spans="1:4" x14ac:dyDescent="0.2">
      <c r="A68" s="64">
        <v>41</v>
      </c>
      <c r="B68" s="65">
        <v>83.2</v>
      </c>
      <c r="C68" s="65">
        <v>83.2</v>
      </c>
      <c r="D68" s="65">
        <v>55.6</v>
      </c>
    </row>
    <row r="69" spans="1:4" x14ac:dyDescent="0.2">
      <c r="A69" s="64">
        <v>42</v>
      </c>
      <c r="B69" s="65">
        <v>83.7</v>
      </c>
      <c r="C69" s="65">
        <v>83.7</v>
      </c>
      <c r="D69" s="65">
        <v>56.5</v>
      </c>
    </row>
    <row r="70" spans="1:4" x14ac:dyDescent="0.2">
      <c r="A70" s="64">
        <v>43</v>
      </c>
      <c r="B70" s="65">
        <v>84.3</v>
      </c>
      <c r="C70" s="65">
        <v>84.3</v>
      </c>
      <c r="D70" s="65">
        <v>57.3</v>
      </c>
    </row>
    <row r="71" spans="1:4" x14ac:dyDescent="0.2">
      <c r="A71" s="64">
        <v>44</v>
      </c>
      <c r="B71" s="65">
        <v>84.8</v>
      </c>
      <c r="C71" s="65">
        <v>84.8</v>
      </c>
      <c r="D71" s="65">
        <v>58.2</v>
      </c>
    </row>
    <row r="72" spans="1:4" x14ac:dyDescent="0.2">
      <c r="A72" s="64">
        <v>45</v>
      </c>
      <c r="B72" s="65">
        <v>85.2</v>
      </c>
      <c r="C72" s="65">
        <v>85.2</v>
      </c>
      <c r="D72" s="65">
        <v>59</v>
      </c>
    </row>
    <row r="73" spans="1:4" x14ac:dyDescent="0.2">
      <c r="A73" s="64">
        <v>46</v>
      </c>
      <c r="B73" s="65">
        <v>85.7</v>
      </c>
      <c r="C73" s="65">
        <v>85.7</v>
      </c>
      <c r="D73" s="65">
        <v>59.8</v>
      </c>
    </row>
    <row r="74" spans="1:4" x14ac:dyDescent="0.2">
      <c r="A74" s="64">
        <v>47</v>
      </c>
      <c r="B74" s="65">
        <v>86.1</v>
      </c>
      <c r="C74" s="65">
        <v>86.1</v>
      </c>
      <c r="D74" s="65">
        <v>60.6</v>
      </c>
    </row>
    <row r="75" spans="1:4" x14ac:dyDescent="0.2">
      <c r="A75" s="64">
        <v>48</v>
      </c>
      <c r="B75" s="65">
        <v>86.5</v>
      </c>
      <c r="C75" s="65">
        <v>86.5</v>
      </c>
      <c r="D75" s="65">
        <v>61.3</v>
      </c>
    </row>
    <row r="76" spans="1:4" x14ac:dyDescent="0.2">
      <c r="A76" s="64">
        <v>49</v>
      </c>
      <c r="B76" s="65">
        <v>86.9</v>
      </c>
      <c r="C76" s="65">
        <v>86.9</v>
      </c>
      <c r="D76" s="65">
        <v>62.1</v>
      </c>
    </row>
  </sheetData>
  <sheetProtection algorithmName="SHA-512" hashValue="9Ugtewxd0RJG/zAPO/C/w4jx2BTHuM+IFxBmov1vRjHOeF8GwniK6Rrx29b+3NBnM4QEgtUl1DRBvFvXJoHtrA==" saltValue="OAsT61dO8iJgYG6pi7HWEA==" spinCount="100000" sheet="1" objects="1" scenarios="1"/>
  <conditionalFormatting sqref="A6:A21">
    <cfRule type="expression" dxfId="343" priority="21" stopIfTrue="1">
      <formula>MOD(ROW(),2)=0</formula>
    </cfRule>
    <cfRule type="expression" dxfId="342" priority="22" stopIfTrue="1">
      <formula>MOD(ROW(),2)&lt;&gt;0</formula>
    </cfRule>
  </conditionalFormatting>
  <conditionalFormatting sqref="A26:A76">
    <cfRule type="expression" dxfId="341" priority="1" stopIfTrue="1">
      <formula>MOD(ROW(),2)=0</formula>
    </cfRule>
    <cfRule type="expression" dxfId="340" priority="2" stopIfTrue="1">
      <formula>MOD(ROW(),2)&lt;&gt;0</formula>
    </cfRule>
  </conditionalFormatting>
  <conditionalFormatting sqref="B6:D6 B8:D21">
    <cfRule type="expression" dxfId="339" priority="5" stopIfTrue="1">
      <formula>MOD(ROW(),2)=0</formula>
    </cfRule>
    <cfRule type="expression" dxfId="338" priority="6" stopIfTrue="1">
      <formula>MOD(ROW(),2)&lt;&gt;0</formula>
    </cfRule>
  </conditionalFormatting>
  <conditionalFormatting sqref="B6:D21">
    <cfRule type="expression" dxfId="337" priority="11" stopIfTrue="1">
      <formula>MOD(ROW(),2)=0</formula>
    </cfRule>
    <cfRule type="expression" dxfId="336" priority="12" stopIfTrue="1">
      <formula>MOD(ROW(),2)&lt;&gt;0</formula>
    </cfRule>
  </conditionalFormatting>
  <conditionalFormatting sqref="B26:D76">
    <cfRule type="expression" dxfId="335" priority="3" stopIfTrue="1">
      <formula>MOD(ROW(),2)=0</formula>
    </cfRule>
    <cfRule type="expression" dxfId="334" priority="4" stopIfTrue="1">
      <formula>MOD(ROW(),2)&lt;&gt;0</formula>
    </cfRule>
  </conditionalFormatting>
  <conditionalFormatting sqref="C7:D7">
    <cfRule type="expression" dxfId="333" priority="23" stopIfTrue="1">
      <formula>MOD(ROW(),2)=0</formula>
    </cfRule>
    <cfRule type="expression" dxfId="332" priority="24"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E909-A403-46EC-94C4-A9B7F1D040FA}">
  <sheetPr codeName="Sheet39"/>
  <dimension ref="A1:D40"/>
  <sheetViews>
    <sheetView showGridLines="0" workbookViewId="0">
      <selection activeCell="N29" sqref="N29"/>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ERF - x-319</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250</v>
      </c>
      <c r="C9" s="46"/>
      <c r="D9" s="46"/>
    </row>
    <row r="10" spans="1:4" ht="25.5" x14ac:dyDescent="0.2">
      <c r="A10" s="40" t="s">
        <v>6</v>
      </c>
      <c r="B10" s="46" t="s">
        <v>261</v>
      </c>
      <c r="C10" s="46"/>
      <c r="D10" s="46"/>
    </row>
    <row r="11" spans="1:4" x14ac:dyDescent="0.2">
      <c r="A11" s="40" t="s">
        <v>155</v>
      </c>
      <c r="B11" s="46" t="s">
        <v>252</v>
      </c>
      <c r="C11" s="46"/>
      <c r="D11" s="46"/>
    </row>
    <row r="12" spans="1:4" x14ac:dyDescent="0.2">
      <c r="A12" s="40" t="s">
        <v>156</v>
      </c>
      <c r="B12" s="46" t="s">
        <v>253</v>
      </c>
      <c r="C12" s="46"/>
      <c r="D12" s="46"/>
    </row>
    <row r="13" spans="1:4" x14ac:dyDescent="0.2">
      <c r="A13" s="40" t="s">
        <v>383</v>
      </c>
      <c r="B13" s="46">
        <v>0</v>
      </c>
      <c r="C13" s="46"/>
      <c r="D13" s="46"/>
    </row>
    <row r="14" spans="1:4" x14ac:dyDescent="0.2">
      <c r="A14" s="40" t="s">
        <v>158</v>
      </c>
      <c r="B14" s="46">
        <v>319</v>
      </c>
      <c r="C14" s="46"/>
      <c r="D14" s="46"/>
    </row>
    <row r="15" spans="1:4" x14ac:dyDescent="0.2">
      <c r="A15" s="40" t="s">
        <v>384</v>
      </c>
      <c r="B15" s="46" t="s">
        <v>262</v>
      </c>
      <c r="C15" s="46"/>
      <c r="D15" s="46"/>
    </row>
    <row r="16" spans="1:4" x14ac:dyDescent="0.2">
      <c r="A16" s="40" t="s">
        <v>160</v>
      </c>
      <c r="B16" s="46" t="s">
        <v>258</v>
      </c>
      <c r="C16" s="46"/>
      <c r="D16" s="46"/>
    </row>
    <row r="17" spans="1:4" x14ac:dyDescent="0.2">
      <c r="A17" s="41" t="s">
        <v>385</v>
      </c>
      <c r="B17" s="46"/>
      <c r="C17" s="46"/>
      <c r="D17" s="46"/>
    </row>
    <row r="18" spans="1:4" x14ac:dyDescent="0.2">
      <c r="A18" s="40" t="s">
        <v>162</v>
      </c>
      <c r="B18" s="47">
        <v>46218</v>
      </c>
      <c r="C18" s="47"/>
      <c r="D18" s="47"/>
    </row>
    <row r="19" spans="1:4" x14ac:dyDescent="0.2">
      <c r="A19" s="40" t="s">
        <v>163</v>
      </c>
      <c r="B19" s="47">
        <v>46235</v>
      </c>
      <c r="C19" s="47"/>
      <c r="D19" s="47"/>
    </row>
    <row r="20" spans="1:4" x14ac:dyDescent="0.2">
      <c r="A20" s="40" t="s">
        <v>164</v>
      </c>
      <c r="B20" s="46" t="s">
        <v>174</v>
      </c>
      <c r="C20" s="46"/>
      <c r="D20" s="46"/>
    </row>
    <row r="21" spans="1:4" x14ac:dyDescent="0.2">
      <c r="A21" s="40" t="s">
        <v>386</v>
      </c>
      <c r="B21" s="46" t="s">
        <v>88</v>
      </c>
      <c r="C21" s="46"/>
      <c r="D21" s="46"/>
    </row>
    <row r="23" spans="1:4" x14ac:dyDescent="0.2">
      <c r="A23" s="23" t="str">
        <f>HYPERLINK("#'Factor List'!A1", "Back to Factor List")</f>
        <v>Back to Factor List</v>
      </c>
      <c r="B23" s="23" t="str">
        <f>HYPERLINK("#'Assumptions'!A1", "Assumptions")</f>
        <v>Assumptions</v>
      </c>
    </row>
    <row r="26" spans="1:4" s="54" customFormat="1" ht="38.25" x14ac:dyDescent="0.2">
      <c r="A26" s="53" t="s">
        <v>253</v>
      </c>
      <c r="B26" s="53" t="s">
        <v>407</v>
      </c>
      <c r="C26" s="53" t="s">
        <v>408</v>
      </c>
      <c r="D26" s="53" t="s">
        <v>409</v>
      </c>
    </row>
    <row r="27" spans="1:4" x14ac:dyDescent="0.2">
      <c r="A27" s="42">
        <v>0</v>
      </c>
      <c r="B27" s="44">
        <v>0</v>
      </c>
      <c r="C27" s="44">
        <v>0</v>
      </c>
      <c r="D27" s="44">
        <v>0</v>
      </c>
    </row>
    <row r="28" spans="1:4" x14ac:dyDescent="0.2">
      <c r="A28" s="42">
        <v>1</v>
      </c>
      <c r="B28" s="44">
        <v>5.2</v>
      </c>
      <c r="C28" s="44">
        <v>5.2</v>
      </c>
      <c r="D28" s="44">
        <v>2</v>
      </c>
    </row>
    <row r="29" spans="1:4" x14ac:dyDescent="0.2">
      <c r="A29" s="42">
        <v>2</v>
      </c>
      <c r="B29" s="44">
        <v>9.9</v>
      </c>
      <c r="C29" s="44">
        <v>9.9</v>
      </c>
      <c r="D29" s="44">
        <v>3.9</v>
      </c>
    </row>
    <row r="30" spans="1:4" x14ac:dyDescent="0.2">
      <c r="A30" s="42">
        <v>3</v>
      </c>
      <c r="B30" s="44">
        <v>14.3</v>
      </c>
      <c r="C30" s="44">
        <v>14.3</v>
      </c>
      <c r="D30" s="44">
        <v>5.8</v>
      </c>
    </row>
    <row r="31" spans="1:4" x14ac:dyDescent="0.2">
      <c r="A31" s="42">
        <v>4</v>
      </c>
      <c r="B31" s="44">
        <v>18.399999999999999</v>
      </c>
      <c r="C31" s="44">
        <v>18.399999999999999</v>
      </c>
      <c r="D31" s="44">
        <v>7.6</v>
      </c>
    </row>
    <row r="32" spans="1:4" x14ac:dyDescent="0.2">
      <c r="A32" s="42">
        <v>5</v>
      </c>
      <c r="B32" s="44">
        <v>22.2</v>
      </c>
      <c r="C32" s="44">
        <v>22.2</v>
      </c>
      <c r="D32" s="44">
        <v>9.4</v>
      </c>
    </row>
    <row r="33" spans="1:4" x14ac:dyDescent="0.2">
      <c r="A33" s="42">
        <v>6</v>
      </c>
      <c r="B33" s="44">
        <v>25.7</v>
      </c>
      <c r="C33" s="44">
        <v>25.7</v>
      </c>
      <c r="D33" s="44">
        <v>11.2</v>
      </c>
    </row>
    <row r="34" spans="1:4" x14ac:dyDescent="0.2">
      <c r="A34" s="42">
        <v>7</v>
      </c>
      <c r="B34" s="44">
        <v>29</v>
      </c>
      <c r="C34" s="44">
        <v>29</v>
      </c>
      <c r="D34" s="44">
        <v>12.9</v>
      </c>
    </row>
    <row r="35" spans="1:4" x14ac:dyDescent="0.2">
      <c r="A35" s="42">
        <v>8</v>
      </c>
      <c r="B35" s="44">
        <v>32</v>
      </c>
      <c r="C35" s="44">
        <v>32</v>
      </c>
      <c r="D35" s="44">
        <v>14.7</v>
      </c>
    </row>
    <row r="36" spans="1:4" x14ac:dyDescent="0.2">
      <c r="A36" s="42">
        <v>9</v>
      </c>
      <c r="B36" s="44">
        <v>34.9</v>
      </c>
      <c r="C36" s="44">
        <v>34.9</v>
      </c>
      <c r="D36" s="44">
        <v>16.3</v>
      </c>
    </row>
    <row r="37" spans="1:4" x14ac:dyDescent="0.2">
      <c r="A37" s="42">
        <v>10</v>
      </c>
      <c r="B37" s="44">
        <v>37.5</v>
      </c>
      <c r="C37" s="44">
        <v>37.5</v>
      </c>
      <c r="D37" s="44">
        <v>18</v>
      </c>
    </row>
    <row r="38" spans="1:4" x14ac:dyDescent="0.2">
      <c r="A38" s="42">
        <v>11</v>
      </c>
      <c r="B38" s="44">
        <v>40</v>
      </c>
      <c r="C38" s="44">
        <v>40</v>
      </c>
      <c r="D38" s="44">
        <v>0</v>
      </c>
    </row>
    <row r="39" spans="1:4" x14ac:dyDescent="0.2">
      <c r="A39" s="42">
        <v>12</v>
      </c>
      <c r="B39" s="44">
        <v>42.4</v>
      </c>
      <c r="C39" s="44">
        <v>42.4</v>
      </c>
      <c r="D39" s="44">
        <v>0</v>
      </c>
    </row>
    <row r="40" spans="1:4" x14ac:dyDescent="0.2">
      <c r="A40" s="42">
        <v>13</v>
      </c>
      <c r="B40" s="44">
        <v>44.6</v>
      </c>
      <c r="C40" s="44">
        <v>44.6</v>
      </c>
      <c r="D40" s="44">
        <v>0</v>
      </c>
    </row>
  </sheetData>
  <sheetProtection algorithmName="SHA-512" hashValue="oad6NfkAfm6qxaKwa8a1Y3ROVfCNT1DqBX6UtJVhscT8aMQwTE5fouY8HYOFGJRFMwYbCjm8Jc6q925XWiiDNw==" saltValue="8JImJsrw2Fx0n6VNHdH+Rw==" spinCount="100000" sheet="1" objects="1" scenarios="1"/>
  <conditionalFormatting sqref="A6:A21">
    <cfRule type="expression" dxfId="331" priority="9" stopIfTrue="1">
      <formula>MOD(ROW(),2)=0</formula>
    </cfRule>
    <cfRule type="expression" dxfId="330" priority="10" stopIfTrue="1">
      <formula>MOD(ROW(),2)&lt;&gt;0</formula>
    </cfRule>
  </conditionalFormatting>
  <conditionalFormatting sqref="A26:A40">
    <cfRule type="expression" dxfId="329" priority="13" stopIfTrue="1">
      <formula>MOD(ROW(),2)=0</formula>
    </cfRule>
    <cfRule type="expression" dxfId="328" priority="14" stopIfTrue="1">
      <formula>MOD(ROW(),2)&lt;&gt;0</formula>
    </cfRule>
  </conditionalFormatting>
  <conditionalFormatting sqref="B6:D21">
    <cfRule type="expression" dxfId="327" priority="11" stopIfTrue="1">
      <formula>MOD(ROW(),2)=0</formula>
    </cfRule>
    <cfRule type="expression" dxfId="326" priority="12" stopIfTrue="1">
      <formula>MOD(ROW(),2)&lt;&gt;0</formula>
    </cfRule>
  </conditionalFormatting>
  <conditionalFormatting sqref="B26:D40">
    <cfRule type="expression" dxfId="325" priority="15" stopIfTrue="1">
      <formula>MOD(ROW(),2)=0</formula>
    </cfRule>
    <cfRule type="expression" dxfId="324" priority="16"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28D9-5572-47E6-817C-7FF9C67DACD2}">
  <sheetPr codeName="Sheet40"/>
  <dimension ref="A1:F40"/>
  <sheetViews>
    <sheetView showGridLines="0" workbookViewId="0">
      <selection activeCell="A6" sqref="A6"/>
    </sheetView>
  </sheetViews>
  <sheetFormatPr defaultRowHeight="12.75" x14ac:dyDescent="0.2"/>
  <cols>
    <col min="1" max="1" width="31.5703125" customWidth="1"/>
    <col min="2" max="4" width="22.5703125" customWidth="1"/>
  </cols>
  <sheetData>
    <row r="1" spans="1:4" s="1" customFormat="1" ht="20.25" x14ac:dyDescent="0.3">
      <c r="A1" s="2" t="s">
        <v>0</v>
      </c>
    </row>
    <row r="2" spans="1:4" s="1" customFormat="1" ht="15.75" x14ac:dyDescent="0.25">
      <c r="A2" s="30" t="s">
        <v>1</v>
      </c>
      <c r="B2" s="3" t="str">
        <f>wb_title</f>
        <v>LGPS_S - Consolidated Factor Spreadsheet</v>
      </c>
    </row>
    <row r="3" spans="1:4" s="1" customFormat="1" ht="15.75" x14ac:dyDescent="0.25">
      <c r="A3" s="30" t="s">
        <v>2</v>
      </c>
      <c r="B3" s="3" t="str">
        <f>TABLE_FACTOR_TYPE_1 &amp; " - x-" &amp; TABLE_SERIES_NUMBER_1</f>
        <v>ERF - x-401</v>
      </c>
    </row>
    <row r="6" spans="1:4" x14ac:dyDescent="0.2">
      <c r="A6" s="40" t="s">
        <v>380</v>
      </c>
      <c r="B6" s="46" t="s">
        <v>381</v>
      </c>
      <c r="C6" s="46"/>
      <c r="D6" s="46"/>
    </row>
    <row r="7" spans="1:4" x14ac:dyDescent="0.2">
      <c r="A7" s="40" t="s">
        <v>382</v>
      </c>
      <c r="B7" s="46" t="s">
        <v>166</v>
      </c>
      <c r="C7" s="46"/>
      <c r="D7" s="46"/>
    </row>
    <row r="8" spans="1:4" x14ac:dyDescent="0.2">
      <c r="A8" s="40" t="s">
        <v>153</v>
      </c>
      <c r="B8" s="46">
        <v>2015</v>
      </c>
      <c r="C8" s="46"/>
      <c r="D8" s="46"/>
    </row>
    <row r="9" spans="1:4" x14ac:dyDescent="0.2">
      <c r="A9" s="40" t="s">
        <v>154</v>
      </c>
      <c r="B9" s="46" t="s">
        <v>250</v>
      </c>
      <c r="C9" s="46"/>
      <c r="D9" s="46"/>
    </row>
    <row r="10" spans="1:4" x14ac:dyDescent="0.2">
      <c r="A10" s="40" t="s">
        <v>6</v>
      </c>
      <c r="B10" s="46" t="s">
        <v>263</v>
      </c>
      <c r="C10" s="46"/>
      <c r="D10" s="46"/>
    </row>
    <row r="11" spans="1:4" x14ac:dyDescent="0.2">
      <c r="A11" s="40" t="s">
        <v>155</v>
      </c>
      <c r="B11" s="46" t="s">
        <v>220</v>
      </c>
      <c r="C11" s="46"/>
      <c r="D11" s="46"/>
    </row>
    <row r="12" spans="1:4" x14ac:dyDescent="0.2">
      <c r="A12" s="40" t="s">
        <v>156</v>
      </c>
      <c r="B12" s="46" t="s">
        <v>253</v>
      </c>
      <c r="C12" s="46"/>
      <c r="D12" s="46"/>
    </row>
    <row r="13" spans="1:4" x14ac:dyDescent="0.2">
      <c r="A13" s="40" t="s">
        <v>383</v>
      </c>
      <c r="B13" s="46">
        <v>0</v>
      </c>
      <c r="C13" s="46"/>
      <c r="D13" s="46"/>
    </row>
    <row r="14" spans="1:4" x14ac:dyDescent="0.2">
      <c r="A14" s="40" t="s">
        <v>158</v>
      </c>
      <c r="B14" s="46">
        <v>401</v>
      </c>
      <c r="C14" s="46"/>
      <c r="D14" s="46"/>
    </row>
    <row r="15" spans="1:4" x14ac:dyDescent="0.2">
      <c r="A15" s="40" t="s">
        <v>384</v>
      </c>
      <c r="B15" s="46" t="s">
        <v>264</v>
      </c>
      <c r="C15" s="46"/>
      <c r="D15" s="46"/>
    </row>
    <row r="16" spans="1:4" x14ac:dyDescent="0.2">
      <c r="A16" s="40" t="s">
        <v>160</v>
      </c>
      <c r="B16" s="46" t="s">
        <v>265</v>
      </c>
      <c r="C16" s="46"/>
      <c r="D16" s="46"/>
    </row>
    <row r="17" spans="1:6" x14ac:dyDescent="0.2">
      <c r="A17" s="41" t="s">
        <v>385</v>
      </c>
      <c r="B17" s="46"/>
      <c r="C17" s="46"/>
      <c r="D17" s="46"/>
    </row>
    <row r="18" spans="1:6" x14ac:dyDescent="0.2">
      <c r="A18" s="40" t="s">
        <v>162</v>
      </c>
      <c r="B18" s="47">
        <v>46218</v>
      </c>
      <c r="C18" s="47"/>
      <c r="D18" s="47"/>
    </row>
    <row r="19" spans="1:6" x14ac:dyDescent="0.2">
      <c r="A19" s="40" t="s">
        <v>163</v>
      </c>
      <c r="B19" s="47">
        <v>46235</v>
      </c>
      <c r="C19" s="46"/>
      <c r="D19" s="46"/>
    </row>
    <row r="20" spans="1:6" x14ac:dyDescent="0.2">
      <c r="A20" s="40" t="s">
        <v>164</v>
      </c>
      <c r="B20" s="46" t="s">
        <v>174</v>
      </c>
      <c r="C20" s="46"/>
      <c r="D20" s="46"/>
    </row>
    <row r="21" spans="1:6" x14ac:dyDescent="0.2">
      <c r="A21" s="40" t="s">
        <v>386</v>
      </c>
      <c r="B21" s="46" t="s">
        <v>88</v>
      </c>
      <c r="C21" s="46"/>
      <c r="D21" s="46"/>
    </row>
    <row r="23" spans="1:6" x14ac:dyDescent="0.2">
      <c r="A23" s="23" t="str">
        <f>HYPERLINK("#'Factor List'!A1", "Back to Factor List")</f>
        <v>Back to Factor List</v>
      </c>
      <c r="B23" s="23" t="str">
        <f>HYPERLINK("#'Assumptions'!A1", "Assumptions")</f>
        <v>Assumptions</v>
      </c>
    </row>
    <row r="26" spans="1:6" s="54" customFormat="1" ht="38.25" x14ac:dyDescent="0.2">
      <c r="A26" s="53" t="s">
        <v>253</v>
      </c>
      <c r="B26" s="53" t="s">
        <v>410</v>
      </c>
      <c r="C26" s="53" t="s">
        <v>411</v>
      </c>
      <c r="D26" s="53" t="s">
        <v>412</v>
      </c>
    </row>
    <row r="27" spans="1:6" x14ac:dyDescent="0.2">
      <c r="A27" s="42">
        <v>0</v>
      </c>
      <c r="B27" s="44">
        <v>0</v>
      </c>
      <c r="C27" s="44">
        <v>0</v>
      </c>
      <c r="D27" s="44">
        <v>0</v>
      </c>
      <c r="F27" s="69"/>
    </row>
    <row r="28" spans="1:6" x14ac:dyDescent="0.2">
      <c r="A28" s="42">
        <v>1</v>
      </c>
      <c r="B28" s="44">
        <v>5.2</v>
      </c>
      <c r="C28" s="44">
        <v>5.2</v>
      </c>
      <c r="D28" s="44">
        <v>2</v>
      </c>
    </row>
    <row r="29" spans="1:6" x14ac:dyDescent="0.2">
      <c r="A29" s="42">
        <v>2</v>
      </c>
      <c r="B29" s="44">
        <v>9.9</v>
      </c>
      <c r="C29" s="44">
        <v>9.9</v>
      </c>
      <c r="D29" s="44">
        <v>3.9</v>
      </c>
    </row>
    <row r="30" spans="1:6" x14ac:dyDescent="0.2">
      <c r="A30" s="42">
        <v>3</v>
      </c>
      <c r="B30" s="44">
        <v>14.299999999999999</v>
      </c>
      <c r="C30" s="44">
        <v>14.299999999999999</v>
      </c>
      <c r="D30" s="44">
        <v>5.8000000000000007</v>
      </c>
    </row>
    <row r="31" spans="1:6" x14ac:dyDescent="0.2">
      <c r="A31" s="42">
        <v>4</v>
      </c>
      <c r="B31" s="44">
        <v>18.399999999999999</v>
      </c>
      <c r="C31" s="44">
        <v>18.399999999999999</v>
      </c>
      <c r="D31" s="44">
        <v>7.6</v>
      </c>
    </row>
    <row r="32" spans="1:6" x14ac:dyDescent="0.2">
      <c r="A32" s="42">
        <v>5</v>
      </c>
      <c r="B32" s="44">
        <v>22.2</v>
      </c>
      <c r="C32" s="44">
        <v>22.2</v>
      </c>
      <c r="D32" s="44">
        <v>9.4</v>
      </c>
    </row>
    <row r="33" spans="1:4" x14ac:dyDescent="0.2">
      <c r="A33" s="42">
        <v>6</v>
      </c>
      <c r="B33" s="44">
        <v>25.7</v>
      </c>
      <c r="C33" s="44">
        <v>25.7</v>
      </c>
      <c r="D33" s="44">
        <v>11.200000000000001</v>
      </c>
    </row>
    <row r="34" spans="1:4" x14ac:dyDescent="0.2">
      <c r="A34" s="42">
        <v>7</v>
      </c>
      <c r="B34" s="44">
        <v>28.999999999999996</v>
      </c>
      <c r="C34" s="44">
        <v>28.999999999999996</v>
      </c>
      <c r="D34" s="44">
        <v>12.9</v>
      </c>
    </row>
    <row r="35" spans="1:4" x14ac:dyDescent="0.2">
      <c r="A35" s="42">
        <v>8</v>
      </c>
      <c r="B35" s="44">
        <v>32</v>
      </c>
      <c r="C35" s="44">
        <v>32</v>
      </c>
      <c r="D35" s="44">
        <v>14.7</v>
      </c>
    </row>
    <row r="36" spans="1:4" x14ac:dyDescent="0.2">
      <c r="A36" s="42">
        <v>9</v>
      </c>
      <c r="B36" s="44">
        <v>34.9</v>
      </c>
      <c r="C36" s="44">
        <v>34.9</v>
      </c>
      <c r="D36" s="44">
        <v>16.3</v>
      </c>
    </row>
    <row r="37" spans="1:4" x14ac:dyDescent="0.2">
      <c r="A37" s="42">
        <v>10</v>
      </c>
      <c r="B37" s="44">
        <v>37.5</v>
      </c>
      <c r="C37" s="44">
        <v>37.5</v>
      </c>
      <c r="D37" s="44">
        <v>18</v>
      </c>
    </row>
    <row r="38" spans="1:4" x14ac:dyDescent="0.2">
      <c r="A38" s="42">
        <v>11</v>
      </c>
      <c r="B38" s="44">
        <v>40</v>
      </c>
      <c r="C38" s="44">
        <v>40</v>
      </c>
      <c r="D38" s="44">
        <v>0</v>
      </c>
    </row>
    <row r="39" spans="1:4" x14ac:dyDescent="0.2">
      <c r="A39" s="42">
        <v>12</v>
      </c>
      <c r="B39" s="44">
        <v>42.4</v>
      </c>
      <c r="C39" s="44">
        <v>42.4</v>
      </c>
      <c r="D39" s="44">
        <v>0</v>
      </c>
    </row>
    <row r="40" spans="1:4" x14ac:dyDescent="0.2">
      <c r="A40" s="42">
        <v>13</v>
      </c>
      <c r="B40" s="44">
        <v>44.6</v>
      </c>
      <c r="C40" s="44">
        <v>44.6</v>
      </c>
      <c r="D40" s="44">
        <v>0</v>
      </c>
    </row>
  </sheetData>
  <sheetProtection algorithmName="SHA-512" hashValue="hSk+SM//0/gEeKjTNjRX99DnyBVSoCNmWKpZA6DwoahObg9Plq3jQe/qjPLwqC0ExsmpZ4wL0SI6muBxoUJ05A==" saltValue="c0ZULb2yMYnhX28eXnwb2w==" spinCount="100000" sheet="1" objects="1" scenarios="1"/>
  <conditionalFormatting sqref="A6:A21">
    <cfRule type="expression" dxfId="323" priority="13" stopIfTrue="1">
      <formula>MOD(ROW(),2)=0</formula>
    </cfRule>
    <cfRule type="expression" dxfId="322" priority="14" stopIfTrue="1">
      <formula>MOD(ROW(),2)&lt;&gt;0</formula>
    </cfRule>
  </conditionalFormatting>
  <conditionalFormatting sqref="A26:A40">
    <cfRule type="expression" dxfId="321" priority="9" stopIfTrue="1">
      <formula>MOD(ROW(),2)=0</formula>
    </cfRule>
    <cfRule type="expression" dxfId="320" priority="10" stopIfTrue="1">
      <formula>MOD(ROW(),2)&lt;&gt;0</formula>
    </cfRule>
  </conditionalFormatting>
  <conditionalFormatting sqref="B6:D21">
    <cfRule type="expression" dxfId="319" priority="15" stopIfTrue="1">
      <formula>MOD(ROW(),2)=0</formula>
    </cfRule>
    <cfRule type="expression" dxfId="318" priority="16" stopIfTrue="1">
      <formula>MOD(ROW(),2)&lt;&gt;0</formula>
    </cfRule>
  </conditionalFormatting>
  <conditionalFormatting sqref="B26:D40">
    <cfRule type="expression" dxfId="317" priority="11" stopIfTrue="1">
      <formula>MOD(ROW(),2)=0</formula>
    </cfRule>
    <cfRule type="expression" dxfId="316" priority="12"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56FC-F0C7-402F-BE75-425098DF6AF0}">
  <sheetPr codeName="Sheet41"/>
  <dimension ref="A1:F3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LRF - x-402</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266</v>
      </c>
      <c r="C9" s="46"/>
    </row>
    <row r="10" spans="1:3" x14ac:dyDescent="0.2">
      <c r="A10" s="40" t="s">
        <v>6</v>
      </c>
      <c r="B10" s="46" t="s">
        <v>267</v>
      </c>
      <c r="C10" s="46"/>
    </row>
    <row r="11" spans="1:3" x14ac:dyDescent="0.2">
      <c r="A11" s="40" t="s">
        <v>155</v>
      </c>
      <c r="B11" s="46" t="s">
        <v>247</v>
      </c>
      <c r="C11" s="46"/>
    </row>
    <row r="12" spans="1:3" x14ac:dyDescent="0.2">
      <c r="A12" s="40" t="s">
        <v>156</v>
      </c>
      <c r="B12" s="46" t="s">
        <v>268</v>
      </c>
      <c r="C12" s="46"/>
    </row>
    <row r="13" spans="1:3" x14ac:dyDescent="0.2">
      <c r="A13" s="40" t="s">
        <v>383</v>
      </c>
      <c r="B13" s="46">
        <v>0</v>
      </c>
      <c r="C13" s="46"/>
    </row>
    <row r="14" spans="1:3" x14ac:dyDescent="0.2">
      <c r="A14" s="40" t="s">
        <v>158</v>
      </c>
      <c r="B14" s="46">
        <v>402</v>
      </c>
      <c r="C14" s="46"/>
    </row>
    <row r="15" spans="1:3" x14ac:dyDescent="0.2">
      <c r="A15" s="40" t="s">
        <v>384</v>
      </c>
      <c r="B15" s="46" t="s">
        <v>269</v>
      </c>
      <c r="C15" s="46"/>
    </row>
    <row r="16" spans="1:3" x14ac:dyDescent="0.2">
      <c r="A16" s="40" t="s">
        <v>160</v>
      </c>
      <c r="B16" s="46" t="s">
        <v>270</v>
      </c>
      <c r="C16" s="46"/>
    </row>
    <row r="17" spans="1:6" x14ac:dyDescent="0.2">
      <c r="A17" s="41" t="s">
        <v>385</v>
      </c>
      <c r="B17" s="46"/>
      <c r="C17" s="46"/>
    </row>
    <row r="18" spans="1:6" x14ac:dyDescent="0.2">
      <c r="A18" s="40" t="s">
        <v>162</v>
      </c>
      <c r="B18" s="47">
        <v>46218</v>
      </c>
      <c r="C18" s="47"/>
    </row>
    <row r="19" spans="1:6" x14ac:dyDescent="0.2">
      <c r="A19" s="40" t="s">
        <v>163</v>
      </c>
      <c r="B19" s="47">
        <v>46225</v>
      </c>
      <c r="C19" s="46"/>
    </row>
    <row r="20" spans="1:6" x14ac:dyDescent="0.2">
      <c r="A20" s="40" t="s">
        <v>164</v>
      </c>
      <c r="B20" s="46" t="s">
        <v>174</v>
      </c>
      <c r="C20" s="46"/>
    </row>
    <row r="21" spans="1:6" x14ac:dyDescent="0.2">
      <c r="A21" s="40" t="s">
        <v>386</v>
      </c>
      <c r="B21" s="46" t="s">
        <v>88</v>
      </c>
      <c r="C21" s="46"/>
    </row>
    <row r="23" spans="1:6" x14ac:dyDescent="0.2">
      <c r="A23" s="23" t="str">
        <f>HYPERLINK("#'Factor List'!A1", "Back to Factor List")</f>
        <v>Back to Factor List</v>
      </c>
      <c r="B23" s="23" t="str">
        <f>HYPERLINK("#'Assumptions'!A1", "Assumptions")</f>
        <v>Assumptions</v>
      </c>
    </row>
    <row r="26" spans="1:6" s="54" customFormat="1" ht="25.5" x14ac:dyDescent="0.2">
      <c r="A26" s="53" t="s">
        <v>413</v>
      </c>
      <c r="B26" s="53" t="s">
        <v>414</v>
      </c>
      <c r="C26" s="53" t="s">
        <v>415</v>
      </c>
    </row>
    <row r="27" spans="1:6" x14ac:dyDescent="0.2">
      <c r="A27" s="42">
        <v>1</v>
      </c>
      <c r="B27" s="68">
        <v>1.1447162812662916E-2</v>
      </c>
      <c r="C27" s="68">
        <v>6.3287671232877636E-4</v>
      </c>
      <c r="F27" s="34" t="s">
        <v>416</v>
      </c>
    </row>
    <row r="28" spans="1:6" x14ac:dyDescent="0.2">
      <c r="A28" s="42">
        <v>2</v>
      </c>
      <c r="B28" s="68">
        <v>1.2360073529572977E-2</v>
      </c>
      <c r="C28" s="68">
        <v>6.3429999999999997E-4</v>
      </c>
    </row>
    <row r="29" spans="1:6" x14ac:dyDescent="0.2">
      <c r="A29" s="42">
        <v>3</v>
      </c>
      <c r="B29" s="68">
        <v>1.3597946935453329E-2</v>
      </c>
      <c r="C29" s="68">
        <v>6.3579999999999995E-4</v>
      </c>
    </row>
    <row r="30" spans="1:6" x14ac:dyDescent="0.2">
      <c r="A30" s="42">
        <v>4</v>
      </c>
      <c r="B30" s="68">
        <v>1.5001180362885497E-2</v>
      </c>
      <c r="C30" s="68">
        <v>6.3730000000000004E-4</v>
      </c>
    </row>
    <row r="31" spans="1:6" x14ac:dyDescent="0.2">
      <c r="A31" s="42">
        <v>5</v>
      </c>
      <c r="B31" s="68">
        <v>1.6589316813962078E-2</v>
      </c>
      <c r="C31" s="68">
        <v>6.3869999999999997E-4</v>
      </c>
    </row>
    <row r="32" spans="1:6" x14ac:dyDescent="0.2">
      <c r="A32" s="42">
        <v>6</v>
      </c>
      <c r="B32" s="68">
        <v>1.8382995114497879E-2</v>
      </c>
      <c r="C32" s="68">
        <v>6.4019999999999995E-4</v>
      </c>
    </row>
    <row r="33" spans="1:3" x14ac:dyDescent="0.2">
      <c r="A33" s="42">
        <v>7</v>
      </c>
      <c r="B33" s="68">
        <v>2.039654520986383E-2</v>
      </c>
      <c r="C33" s="68">
        <v>6.4170000000000004E-4</v>
      </c>
    </row>
    <row r="34" spans="1:3" x14ac:dyDescent="0.2">
      <c r="A34" s="42">
        <v>8</v>
      </c>
      <c r="B34" s="68">
        <v>2.2108443034697226E-2</v>
      </c>
      <c r="C34" s="68">
        <v>6.4320000000000002E-4</v>
      </c>
    </row>
    <row r="35" spans="1:3" x14ac:dyDescent="0.2">
      <c r="A35" s="42">
        <v>9</v>
      </c>
      <c r="B35" s="68">
        <v>2.3865900298138662E-2</v>
      </c>
      <c r="C35" s="68">
        <v>6.447E-4</v>
      </c>
    </row>
    <row r="36" spans="1:3" x14ac:dyDescent="0.2">
      <c r="A36" s="42">
        <v>10</v>
      </c>
      <c r="B36" s="68">
        <v>2.5619715640239835E-2</v>
      </c>
      <c r="C36" s="68">
        <v>6.4619999999999999E-4</v>
      </c>
    </row>
  </sheetData>
  <sheetProtection algorithmName="SHA-512" hashValue="mM9BksstLo4VzIEBAx3mTYvSrLUpDwR5h/J+6ZwYDHeyNoZyIsqAzgTDf9QIJj2lziyuaFjdpXPuARsivf2H8w==" saltValue="tsGktJf7cDfipZ6wD88sLg==" spinCount="100000" sheet="1" objects="1" scenarios="1"/>
  <conditionalFormatting sqref="A6:A21">
    <cfRule type="expression" dxfId="315" priority="13" stopIfTrue="1">
      <formula>MOD(ROW(),2)=0</formula>
    </cfRule>
    <cfRule type="expression" dxfId="314" priority="14" stopIfTrue="1">
      <formula>MOD(ROW(),2)&lt;&gt;0</formula>
    </cfRule>
  </conditionalFormatting>
  <conditionalFormatting sqref="A26:A36">
    <cfRule type="expression" dxfId="313" priority="9" stopIfTrue="1">
      <formula>MOD(ROW(),2)=0</formula>
    </cfRule>
    <cfRule type="expression" dxfId="312" priority="10" stopIfTrue="1">
      <formula>MOD(ROW(),2)&lt;&gt;0</formula>
    </cfRule>
  </conditionalFormatting>
  <conditionalFormatting sqref="B6:C21">
    <cfRule type="expression" dxfId="311" priority="15" stopIfTrue="1">
      <formula>MOD(ROW(),2)=0</formula>
    </cfRule>
    <cfRule type="expression" dxfId="310" priority="16" stopIfTrue="1">
      <formula>MOD(ROW(),2)&lt;&gt;0</formula>
    </cfRule>
  </conditionalFormatting>
  <conditionalFormatting sqref="B26:C36">
    <cfRule type="expression" dxfId="309" priority="11" stopIfTrue="1">
      <formula>MOD(ROW(),2)=0</formula>
    </cfRule>
    <cfRule type="expression" dxfId="308" priority="12"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A6" sqref="A6"/>
    </sheetView>
  </sheetViews>
  <sheetFormatPr defaultColWidth="9.140625" defaultRowHeight="15" x14ac:dyDescent="0.2"/>
  <cols>
    <col min="1" max="1" width="48.5703125" style="4" customWidth="1"/>
    <col min="2" max="3" width="36.5703125" style="4" customWidth="1"/>
    <col min="4" max="16384" width="9.140625" style="1"/>
  </cols>
  <sheetData>
    <row r="1" spans="1:3" s="21" customFormat="1" ht="20.25" x14ac:dyDescent="0.3">
      <c r="A1" s="20" t="s">
        <v>0</v>
      </c>
    </row>
    <row r="2" spans="1:3" s="21" customFormat="1" ht="15.75" x14ac:dyDescent="0.25">
      <c r="A2" s="25" t="s">
        <v>1</v>
      </c>
      <c r="B2" s="3" t="str">
        <f>wb_title</f>
        <v>LGPS_S - Consolidated Factor Spreadsheet</v>
      </c>
    </row>
    <row r="3" spans="1:3" s="21" customFormat="1" ht="15.75" x14ac:dyDescent="0.25">
      <c r="A3" s="25" t="s">
        <v>2</v>
      </c>
      <c r="B3" s="22" t="s">
        <v>11</v>
      </c>
    </row>
    <row r="4" spans="1:3" s="32" customFormat="1" ht="12.75" x14ac:dyDescent="0.2">
      <c r="A4" s="35"/>
      <c r="B4" s="35"/>
      <c r="C4" s="35"/>
    </row>
    <row r="5" spans="1:3" s="32" customFormat="1" ht="12.75" x14ac:dyDescent="0.2">
      <c r="A5" s="35"/>
      <c r="B5" s="35"/>
      <c r="C5" s="35"/>
    </row>
    <row r="6" spans="1:3" s="32" customFormat="1" ht="12.75" x14ac:dyDescent="0.2">
      <c r="A6" s="37" t="s">
        <v>87</v>
      </c>
      <c r="B6" s="37" t="s">
        <v>88</v>
      </c>
      <c r="C6" s="37" t="s">
        <v>89</v>
      </c>
    </row>
    <row r="7" spans="1:3" s="32" customFormat="1" ht="12.75" x14ac:dyDescent="0.2">
      <c r="A7" s="35" t="s">
        <v>90</v>
      </c>
      <c r="B7" s="35" t="s">
        <v>91</v>
      </c>
      <c r="C7" s="35" t="s">
        <v>92</v>
      </c>
    </row>
    <row r="8" spans="1:3" s="32" customFormat="1" ht="12.75" x14ac:dyDescent="0.2">
      <c r="A8" s="35" t="s">
        <v>93</v>
      </c>
      <c r="B8" s="35" t="s">
        <v>94</v>
      </c>
      <c r="C8" s="35" t="s">
        <v>95</v>
      </c>
    </row>
    <row r="9" spans="1:3" s="32" customFormat="1" ht="12.75" x14ac:dyDescent="0.2">
      <c r="A9" s="35" t="s">
        <v>96</v>
      </c>
      <c r="B9" s="35" t="s">
        <v>97</v>
      </c>
      <c r="C9" s="35" t="s">
        <v>98</v>
      </c>
    </row>
    <row r="10" spans="1:3" s="32" customFormat="1" ht="12.75" x14ac:dyDescent="0.2">
      <c r="A10" s="35" t="s">
        <v>99</v>
      </c>
      <c r="B10" s="35" t="s">
        <v>91</v>
      </c>
      <c r="C10" s="35" t="s">
        <v>91</v>
      </c>
    </row>
    <row r="11" spans="1:3" s="32" customFormat="1" ht="12.75" x14ac:dyDescent="0.2">
      <c r="A11" s="35" t="s">
        <v>100</v>
      </c>
      <c r="B11" s="35" t="s">
        <v>101</v>
      </c>
      <c r="C11" s="35" t="s">
        <v>102</v>
      </c>
    </row>
    <row r="12" spans="1:3" s="32" customFormat="1" ht="25.5" x14ac:dyDescent="0.2">
      <c r="A12" s="35" t="s">
        <v>103</v>
      </c>
      <c r="B12" s="35" t="s">
        <v>104</v>
      </c>
      <c r="C12" s="35" t="s">
        <v>105</v>
      </c>
    </row>
    <row r="13" spans="1:3" s="32" customFormat="1" ht="12.75" x14ac:dyDescent="0.2">
      <c r="A13" s="35" t="s">
        <v>106</v>
      </c>
      <c r="B13" s="35" t="s">
        <v>107</v>
      </c>
      <c r="C13" s="35" t="s">
        <v>107</v>
      </c>
    </row>
    <row r="14" spans="1:3" s="32" customFormat="1" ht="12.75" x14ac:dyDescent="0.2">
      <c r="A14" s="35" t="s">
        <v>108</v>
      </c>
      <c r="B14" s="35" t="s">
        <v>109</v>
      </c>
      <c r="C14" s="35" t="s">
        <v>109</v>
      </c>
    </row>
    <row r="15" spans="1:3" s="32" customFormat="1" ht="12.75" x14ac:dyDescent="0.2">
      <c r="A15" s="35" t="s">
        <v>110</v>
      </c>
      <c r="B15" s="35" t="s">
        <v>111</v>
      </c>
      <c r="C15" s="35" t="s">
        <v>111</v>
      </c>
    </row>
    <row r="16" spans="1:3" s="32" customFormat="1" ht="12.75" x14ac:dyDescent="0.2">
      <c r="A16" s="35" t="s">
        <v>112</v>
      </c>
      <c r="B16" s="35" t="s">
        <v>91</v>
      </c>
      <c r="C16" s="35" t="s">
        <v>91</v>
      </c>
    </row>
    <row r="17" spans="1:3" s="32" customFormat="1" ht="12.75" x14ac:dyDescent="0.2">
      <c r="A17" s="35" t="s">
        <v>113</v>
      </c>
      <c r="B17" s="35" t="s">
        <v>114</v>
      </c>
      <c r="C17" s="35" t="s">
        <v>114</v>
      </c>
    </row>
    <row r="18" spans="1:3" s="32" customFormat="1" ht="12.75" x14ac:dyDescent="0.2">
      <c r="A18" s="35" t="s">
        <v>115</v>
      </c>
      <c r="B18" s="35" t="s">
        <v>116</v>
      </c>
      <c r="C18" s="35" t="s">
        <v>116</v>
      </c>
    </row>
    <row r="19" spans="1:3" s="32" customFormat="1" ht="12.75" x14ac:dyDescent="0.2">
      <c r="A19" s="35" t="s">
        <v>117</v>
      </c>
      <c r="B19" s="35" t="s">
        <v>118</v>
      </c>
      <c r="C19" s="35" t="s">
        <v>118</v>
      </c>
    </row>
    <row r="20" spans="1:3" s="32" customFormat="1" ht="12.75" x14ac:dyDescent="0.2">
      <c r="A20" s="35" t="s">
        <v>119</v>
      </c>
      <c r="B20" s="35" t="s">
        <v>120</v>
      </c>
      <c r="C20" s="35" t="s">
        <v>120</v>
      </c>
    </row>
    <row r="21" spans="1:3" s="32" customFormat="1" ht="12.75" x14ac:dyDescent="0.2">
      <c r="A21" s="35" t="s">
        <v>121</v>
      </c>
      <c r="B21" s="35" t="s">
        <v>122</v>
      </c>
      <c r="C21" s="35" t="s">
        <v>122</v>
      </c>
    </row>
    <row r="22" spans="1:3" s="32" customFormat="1" ht="12.75" x14ac:dyDescent="0.2">
      <c r="A22" s="35" t="s">
        <v>123</v>
      </c>
      <c r="B22" s="35" t="s">
        <v>124</v>
      </c>
      <c r="C22" s="35" t="s">
        <v>124</v>
      </c>
    </row>
    <row r="23" spans="1:3" s="32" customFormat="1" ht="25.5" x14ac:dyDescent="0.2">
      <c r="A23" s="35" t="s">
        <v>125</v>
      </c>
      <c r="B23" s="35" t="s">
        <v>126</v>
      </c>
      <c r="C23" s="35" t="s">
        <v>127</v>
      </c>
    </row>
    <row r="24" spans="1:3" s="32" customFormat="1" ht="76.5" x14ac:dyDescent="0.2">
      <c r="A24" s="35" t="s">
        <v>128</v>
      </c>
      <c r="B24" s="35" t="s">
        <v>129</v>
      </c>
      <c r="C24" s="35" t="s">
        <v>130</v>
      </c>
    </row>
    <row r="25" spans="1:3" s="32" customFormat="1" ht="25.5" x14ac:dyDescent="0.2">
      <c r="A25" s="35" t="s">
        <v>131</v>
      </c>
      <c r="B25" s="35" t="s">
        <v>132</v>
      </c>
      <c r="C25" s="35" t="s">
        <v>132</v>
      </c>
    </row>
    <row r="26" spans="1:3" s="32" customFormat="1" ht="12.75" x14ac:dyDescent="0.2">
      <c r="A26" s="35" t="s">
        <v>133</v>
      </c>
      <c r="B26" s="35" t="s">
        <v>111</v>
      </c>
      <c r="C26" s="35" t="s">
        <v>111</v>
      </c>
    </row>
    <row r="27" spans="1:3" s="32" customFormat="1" ht="12.75" x14ac:dyDescent="0.2">
      <c r="A27" s="35" t="s">
        <v>134</v>
      </c>
      <c r="B27" s="35" t="s">
        <v>111</v>
      </c>
      <c r="C27" s="35" t="s">
        <v>111</v>
      </c>
    </row>
    <row r="28" spans="1:3" s="32" customFormat="1" ht="12.75" x14ac:dyDescent="0.2">
      <c r="A28" s="35" t="s">
        <v>135</v>
      </c>
      <c r="B28" s="35" t="s">
        <v>136</v>
      </c>
      <c r="C28" s="35" t="s">
        <v>136</v>
      </c>
    </row>
    <row r="29" spans="1:3" s="32" customFormat="1" ht="51" x14ac:dyDescent="0.2">
      <c r="A29" s="35" t="s">
        <v>137</v>
      </c>
      <c r="B29" s="35" t="s">
        <v>138</v>
      </c>
      <c r="C29" s="35" t="s">
        <v>138</v>
      </c>
    </row>
    <row r="30" spans="1:3" s="32" customFormat="1" ht="25.5" x14ac:dyDescent="0.2">
      <c r="A30" s="35" t="s">
        <v>139</v>
      </c>
      <c r="B30" s="35" t="s">
        <v>140</v>
      </c>
      <c r="C30" s="35" t="s">
        <v>140</v>
      </c>
    </row>
    <row r="31" spans="1:3" s="32" customFormat="1" ht="12.75" x14ac:dyDescent="0.2">
      <c r="A31" s="35" t="s">
        <v>141</v>
      </c>
      <c r="B31" s="35" t="s">
        <v>142</v>
      </c>
      <c r="C31" s="35" t="s">
        <v>142</v>
      </c>
    </row>
    <row r="32" spans="1:3" s="32" customFormat="1" ht="12.75" x14ac:dyDescent="0.2">
      <c r="A32" s="35" t="s">
        <v>143</v>
      </c>
      <c r="B32" s="35" t="s">
        <v>142</v>
      </c>
      <c r="C32" s="35" t="s">
        <v>142</v>
      </c>
    </row>
    <row r="33" spans="1:3" s="32" customFormat="1" ht="12.75" x14ac:dyDescent="0.2">
      <c r="A33" s="35" t="s">
        <v>144</v>
      </c>
      <c r="B33" s="35" t="s">
        <v>111</v>
      </c>
      <c r="C33" s="35" t="s">
        <v>111</v>
      </c>
    </row>
    <row r="34" spans="1:3" s="32" customFormat="1" ht="25.5" x14ac:dyDescent="0.2">
      <c r="A34" s="35" t="s">
        <v>145</v>
      </c>
      <c r="B34" s="35" t="s">
        <v>146</v>
      </c>
      <c r="C34" s="35" t="s">
        <v>146</v>
      </c>
    </row>
    <row r="35" spans="1:3" s="32" customFormat="1" ht="12.75" x14ac:dyDescent="0.2">
      <c r="A35" s="35" t="s">
        <v>147</v>
      </c>
      <c r="B35" s="35" t="s">
        <v>148</v>
      </c>
      <c r="C35" s="35" t="s">
        <v>148</v>
      </c>
    </row>
    <row r="36" spans="1:3" s="32" customFormat="1" ht="12.75" x14ac:dyDescent="0.2">
      <c r="A36" s="35" t="s">
        <v>149</v>
      </c>
      <c r="B36" s="35" t="s">
        <v>111</v>
      </c>
      <c r="C36" s="35" t="s">
        <v>111</v>
      </c>
    </row>
  </sheetData>
  <sheetProtection algorithmName="SHA-512" hashValue="ltTY1YsDurMHTKrtQfJiNPtQur6Ko8Opo4OfK83a/xxk3KZypM52RAj7xBTUWOnVj1mu23Pma2OxIQ7Jq1qHcA==" saltValue="bz3vDQYRDPeOvJhngggE8w=="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8C67A-E415-4182-8C21-1D42CE3C2D1B}">
  <sheetPr codeName="Sheet42"/>
  <dimension ref="A1:E72"/>
  <sheetViews>
    <sheetView showGridLines="0" topLeftCell="A5"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Trivial commutation - x-501</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271</v>
      </c>
      <c r="C9" s="46"/>
      <c r="D9" s="46"/>
      <c r="E9" s="46"/>
    </row>
    <row r="10" spans="1:5" x14ac:dyDescent="0.2">
      <c r="A10" s="40" t="s">
        <v>6</v>
      </c>
      <c r="B10" s="46" t="s">
        <v>272</v>
      </c>
      <c r="C10" s="46"/>
      <c r="D10" s="46"/>
      <c r="E10" s="46"/>
    </row>
    <row r="11" spans="1:5" x14ac:dyDescent="0.2">
      <c r="A11" s="40" t="s">
        <v>155</v>
      </c>
      <c r="B11" s="46" t="s">
        <v>220</v>
      </c>
      <c r="C11" s="46"/>
      <c r="D11" s="46"/>
      <c r="E11" s="46"/>
    </row>
    <row r="12" spans="1:5" x14ac:dyDescent="0.2">
      <c r="A12" s="40" t="s">
        <v>156</v>
      </c>
      <c r="B12" s="46" t="s">
        <v>273</v>
      </c>
      <c r="C12" s="46"/>
      <c r="D12" s="46"/>
      <c r="E12" s="46"/>
    </row>
    <row r="13" spans="1:5" x14ac:dyDescent="0.2">
      <c r="A13" s="40" t="s">
        <v>383</v>
      </c>
      <c r="B13" s="46">
        <v>0</v>
      </c>
      <c r="C13" s="46"/>
      <c r="D13" s="46"/>
      <c r="E13" s="46"/>
    </row>
    <row r="14" spans="1:5" x14ac:dyDescent="0.2">
      <c r="A14" s="40" t="s">
        <v>158</v>
      </c>
      <c r="B14" s="46">
        <v>501</v>
      </c>
      <c r="C14" s="46"/>
      <c r="D14" s="46"/>
      <c r="E14" s="46"/>
    </row>
    <row r="15" spans="1:5" x14ac:dyDescent="0.2">
      <c r="A15" s="40" t="s">
        <v>384</v>
      </c>
      <c r="B15" s="46" t="s">
        <v>274</v>
      </c>
      <c r="C15" s="46"/>
      <c r="D15" s="46"/>
      <c r="E15" s="46"/>
    </row>
    <row r="16" spans="1:5" x14ac:dyDescent="0.2">
      <c r="A16" s="40" t="s">
        <v>160</v>
      </c>
      <c r="B16" s="46" t="s">
        <v>255</v>
      </c>
      <c r="C16" s="46"/>
      <c r="D16" s="46"/>
      <c r="E16" s="46"/>
    </row>
    <row r="17" spans="1:5" x14ac:dyDescent="0.2">
      <c r="A17" s="41" t="s">
        <v>385</v>
      </c>
      <c r="B17" s="46"/>
      <c r="C17" s="46"/>
      <c r="D17" s="46"/>
      <c r="E17" s="46"/>
    </row>
    <row r="18" spans="1:5" x14ac:dyDescent="0.2">
      <c r="A18" s="40" t="s">
        <v>162</v>
      </c>
      <c r="B18" s="47">
        <v>46218</v>
      </c>
      <c r="C18" s="47"/>
      <c r="D18" s="47"/>
      <c r="E18" s="47"/>
    </row>
    <row r="19" spans="1:5" x14ac:dyDescent="0.2">
      <c r="A19" s="40" t="s">
        <v>163</v>
      </c>
      <c r="B19" s="47">
        <v>46225</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38.25" x14ac:dyDescent="0.2">
      <c r="A26" s="53" t="s">
        <v>387</v>
      </c>
      <c r="B26" s="53" t="s">
        <v>417</v>
      </c>
      <c r="C26" s="53" t="s">
        <v>418</v>
      </c>
      <c r="D26" s="53" t="s">
        <v>419</v>
      </c>
      <c r="E26" s="53" t="s">
        <v>420</v>
      </c>
    </row>
    <row r="27" spans="1:5" x14ac:dyDescent="0.2">
      <c r="A27" s="42">
        <v>55</v>
      </c>
      <c r="B27" s="43">
        <v>23.2</v>
      </c>
      <c r="C27" s="43">
        <v>2.2000000000000002</v>
      </c>
      <c r="D27" s="43">
        <v>23.2</v>
      </c>
      <c r="E27" s="43">
        <v>2.2000000000000002</v>
      </c>
    </row>
    <row r="28" spans="1:5" x14ac:dyDescent="0.2">
      <c r="A28" s="42">
        <v>56</v>
      </c>
      <c r="B28" s="43">
        <v>22.68</v>
      </c>
      <c r="C28" s="43">
        <v>2.2200000000000002</v>
      </c>
      <c r="D28" s="43">
        <v>22.68</v>
      </c>
      <c r="E28" s="43">
        <v>2.2200000000000002</v>
      </c>
    </row>
    <row r="29" spans="1:5" x14ac:dyDescent="0.2">
      <c r="A29" s="42">
        <v>57</v>
      </c>
      <c r="B29" s="43">
        <v>22.16</v>
      </c>
      <c r="C29" s="43">
        <v>2.23</v>
      </c>
      <c r="D29" s="43">
        <v>22.16</v>
      </c>
      <c r="E29" s="43">
        <v>2.23</v>
      </c>
    </row>
    <row r="30" spans="1:5" x14ac:dyDescent="0.2">
      <c r="A30" s="42">
        <v>58</v>
      </c>
      <c r="B30" s="43">
        <v>21.64</v>
      </c>
      <c r="C30" s="43">
        <v>2.2400000000000002</v>
      </c>
      <c r="D30" s="43">
        <v>21.64</v>
      </c>
      <c r="E30" s="43">
        <v>2.2400000000000002</v>
      </c>
    </row>
    <row r="31" spans="1:5" x14ac:dyDescent="0.2">
      <c r="A31" s="42">
        <v>59</v>
      </c>
      <c r="B31" s="43">
        <v>21.11</v>
      </c>
      <c r="C31" s="43">
        <v>2.25</v>
      </c>
      <c r="D31" s="43">
        <v>21.11</v>
      </c>
      <c r="E31" s="43">
        <v>2.25</v>
      </c>
    </row>
    <row r="32" spans="1:5" x14ac:dyDescent="0.2">
      <c r="A32" s="42">
        <v>60</v>
      </c>
      <c r="B32" s="43">
        <v>20.58</v>
      </c>
      <c r="C32" s="43">
        <v>2.2599999999999998</v>
      </c>
      <c r="D32" s="43">
        <v>20.58</v>
      </c>
      <c r="E32" s="43">
        <v>2.2599999999999998</v>
      </c>
    </row>
    <row r="33" spans="1:5" x14ac:dyDescent="0.2">
      <c r="A33" s="42">
        <v>61</v>
      </c>
      <c r="B33" s="43">
        <v>20.04</v>
      </c>
      <c r="C33" s="43">
        <v>2.27</v>
      </c>
      <c r="D33" s="43">
        <v>20.04</v>
      </c>
      <c r="E33" s="43">
        <v>2.27</v>
      </c>
    </row>
    <row r="34" spans="1:5" x14ac:dyDescent="0.2">
      <c r="A34" s="42">
        <v>62</v>
      </c>
      <c r="B34" s="43">
        <v>19.510000000000002</v>
      </c>
      <c r="C34" s="43">
        <v>2.27</v>
      </c>
      <c r="D34" s="43">
        <v>19.510000000000002</v>
      </c>
      <c r="E34" s="43">
        <v>2.27</v>
      </c>
    </row>
    <row r="35" spans="1:5" x14ac:dyDescent="0.2">
      <c r="A35" s="42">
        <v>63</v>
      </c>
      <c r="B35" s="43">
        <v>18.97</v>
      </c>
      <c r="C35" s="43">
        <v>2.27</v>
      </c>
      <c r="D35" s="43">
        <v>18.97</v>
      </c>
      <c r="E35" s="43">
        <v>2.27</v>
      </c>
    </row>
    <row r="36" spans="1:5" x14ac:dyDescent="0.2">
      <c r="A36" s="42">
        <v>64</v>
      </c>
      <c r="B36" s="43">
        <v>18.43</v>
      </c>
      <c r="C36" s="43">
        <v>2.27</v>
      </c>
      <c r="D36" s="43">
        <v>18.43</v>
      </c>
      <c r="E36" s="43">
        <v>2.27</v>
      </c>
    </row>
    <row r="37" spans="1:5" x14ac:dyDescent="0.2">
      <c r="A37" s="42">
        <v>65</v>
      </c>
      <c r="B37" s="43">
        <v>17.84</v>
      </c>
      <c r="C37" s="43">
        <v>2.27</v>
      </c>
      <c r="D37" s="43">
        <v>17.84</v>
      </c>
      <c r="E37" s="43">
        <v>2.27</v>
      </c>
    </row>
    <row r="38" spans="1:5" x14ac:dyDescent="0.2">
      <c r="A38" s="42">
        <v>66</v>
      </c>
      <c r="B38" s="43">
        <v>17.21</v>
      </c>
      <c r="C38" s="43">
        <v>2.2599999999999998</v>
      </c>
      <c r="D38" s="43">
        <v>17.21</v>
      </c>
      <c r="E38" s="43">
        <v>2.2599999999999998</v>
      </c>
    </row>
    <row r="39" spans="1:5" x14ac:dyDescent="0.2">
      <c r="A39" s="42">
        <v>67</v>
      </c>
      <c r="B39" s="43">
        <v>16.57</v>
      </c>
      <c r="C39" s="43">
        <v>2.25</v>
      </c>
      <c r="D39" s="43">
        <v>16.57</v>
      </c>
      <c r="E39" s="43">
        <v>2.25</v>
      </c>
    </row>
    <row r="40" spans="1:5" x14ac:dyDescent="0.2">
      <c r="A40" s="42">
        <v>68</v>
      </c>
      <c r="B40" s="43">
        <v>15.93</v>
      </c>
      <c r="C40" s="43">
        <v>2.2400000000000002</v>
      </c>
      <c r="D40" s="43">
        <v>15.93</v>
      </c>
      <c r="E40" s="43">
        <v>2.2400000000000002</v>
      </c>
    </row>
    <row r="41" spans="1:5" x14ac:dyDescent="0.2">
      <c r="A41" s="42">
        <v>69</v>
      </c>
      <c r="B41" s="43">
        <v>15.29</v>
      </c>
      <c r="C41" s="43">
        <v>2.12</v>
      </c>
      <c r="D41" s="43">
        <v>15.29</v>
      </c>
      <c r="E41" s="43">
        <v>2.12</v>
      </c>
    </row>
    <row r="42" spans="1:5" x14ac:dyDescent="0.2">
      <c r="A42" s="42">
        <v>70</v>
      </c>
      <c r="B42" s="43">
        <v>14.64</v>
      </c>
      <c r="C42" s="43">
        <v>2</v>
      </c>
      <c r="D42" s="43">
        <v>14.64</v>
      </c>
      <c r="E42" s="43">
        <v>2</v>
      </c>
    </row>
    <row r="43" spans="1:5" x14ac:dyDescent="0.2">
      <c r="A43" s="42">
        <v>71</v>
      </c>
      <c r="B43" s="43">
        <v>14</v>
      </c>
      <c r="C43" s="43">
        <v>1.98</v>
      </c>
      <c r="D43" s="43">
        <v>14</v>
      </c>
      <c r="E43" s="43">
        <v>1.98</v>
      </c>
    </row>
    <row r="44" spans="1:5" x14ac:dyDescent="0.2">
      <c r="A44" s="42">
        <v>72</v>
      </c>
      <c r="B44" s="43">
        <v>13.36</v>
      </c>
      <c r="C44" s="43">
        <v>1.96</v>
      </c>
      <c r="D44" s="43">
        <v>13.36</v>
      </c>
      <c r="E44" s="43">
        <v>1.96</v>
      </c>
    </row>
    <row r="45" spans="1:5" x14ac:dyDescent="0.2">
      <c r="A45" s="42">
        <v>73</v>
      </c>
      <c r="B45" s="43">
        <v>12.73</v>
      </c>
      <c r="C45" s="43">
        <v>1.94</v>
      </c>
      <c r="D45" s="43">
        <v>12.73</v>
      </c>
      <c r="E45" s="43">
        <v>1.94</v>
      </c>
    </row>
    <row r="46" spans="1:5" x14ac:dyDescent="0.2">
      <c r="A46" s="42">
        <v>74</v>
      </c>
      <c r="B46" s="43">
        <v>12.11</v>
      </c>
      <c r="C46" s="43">
        <v>1.81</v>
      </c>
      <c r="D46" s="43">
        <v>12.11</v>
      </c>
      <c r="E46" s="43">
        <v>1.81</v>
      </c>
    </row>
    <row r="47" spans="1:5" x14ac:dyDescent="0.2">
      <c r="A47" s="42">
        <v>75</v>
      </c>
      <c r="B47" s="43">
        <v>11.51</v>
      </c>
      <c r="C47" s="43">
        <v>1.67</v>
      </c>
      <c r="D47" s="43">
        <v>11.51</v>
      </c>
      <c r="E47" s="43">
        <v>1.67</v>
      </c>
    </row>
    <row r="48" spans="1:5" x14ac:dyDescent="0.2">
      <c r="A48" s="42">
        <v>76</v>
      </c>
      <c r="B48" s="43">
        <v>10.92</v>
      </c>
      <c r="C48" s="43">
        <v>1.64</v>
      </c>
      <c r="D48" s="43">
        <v>10.92</v>
      </c>
      <c r="E48" s="43">
        <v>1.64</v>
      </c>
    </row>
    <row r="49" spans="1:5" x14ac:dyDescent="0.2">
      <c r="A49" s="42">
        <v>77</v>
      </c>
      <c r="B49" s="43">
        <v>10.35</v>
      </c>
      <c r="C49" s="43">
        <v>1.6</v>
      </c>
      <c r="D49" s="43">
        <v>10.35</v>
      </c>
      <c r="E49" s="43">
        <v>1.6</v>
      </c>
    </row>
    <row r="50" spans="1:5" x14ac:dyDescent="0.2">
      <c r="A50" s="42">
        <v>78</v>
      </c>
      <c r="B50" s="43">
        <v>9.7799999999999994</v>
      </c>
      <c r="C50" s="43">
        <v>1.56</v>
      </c>
      <c r="D50" s="43">
        <v>9.7799999999999994</v>
      </c>
      <c r="E50" s="43">
        <v>1.56</v>
      </c>
    </row>
    <row r="51" spans="1:5" x14ac:dyDescent="0.2">
      <c r="A51" s="42">
        <v>79</v>
      </c>
      <c r="B51" s="43">
        <v>9.2100000000000009</v>
      </c>
      <c r="C51" s="43">
        <v>1.39</v>
      </c>
      <c r="D51" s="43">
        <v>9.2100000000000009</v>
      </c>
      <c r="E51" s="43">
        <v>1.39</v>
      </c>
    </row>
    <row r="52" spans="1:5" x14ac:dyDescent="0.2">
      <c r="A52" s="42">
        <v>80</v>
      </c>
      <c r="B52" s="43">
        <v>8.64</v>
      </c>
      <c r="C52" s="43">
        <v>1.22</v>
      </c>
      <c r="D52" s="43">
        <v>8.64</v>
      </c>
      <c r="E52" s="43">
        <v>1.22</v>
      </c>
    </row>
    <row r="53" spans="1:5" x14ac:dyDescent="0.2">
      <c r="A53" s="42">
        <v>81</v>
      </c>
      <c r="B53" s="43">
        <v>8.08</v>
      </c>
      <c r="C53" s="43">
        <v>1.19</v>
      </c>
      <c r="D53" s="43">
        <v>8.08</v>
      </c>
      <c r="E53" s="43">
        <v>1.19</v>
      </c>
    </row>
    <row r="54" spans="1:5" x14ac:dyDescent="0.2">
      <c r="A54" s="42">
        <v>82</v>
      </c>
      <c r="B54" s="43">
        <v>7.53</v>
      </c>
      <c r="C54" s="43">
        <v>1.1499999999999999</v>
      </c>
      <c r="D54" s="43">
        <v>7.53</v>
      </c>
      <c r="E54" s="43">
        <v>1.1499999999999999</v>
      </c>
    </row>
    <row r="55" spans="1:5" x14ac:dyDescent="0.2">
      <c r="A55" s="42">
        <v>83</v>
      </c>
      <c r="B55" s="43">
        <v>6.98</v>
      </c>
      <c r="C55" s="43">
        <v>1.1200000000000001</v>
      </c>
      <c r="D55" s="43">
        <v>6.98</v>
      </c>
      <c r="E55" s="43">
        <v>1.1200000000000001</v>
      </c>
    </row>
    <row r="56" spans="1:5" x14ac:dyDescent="0.2">
      <c r="A56" s="42">
        <v>84</v>
      </c>
      <c r="B56" s="43">
        <v>6.45</v>
      </c>
      <c r="C56" s="43">
        <v>0.96</v>
      </c>
      <c r="D56" s="43">
        <v>6.45</v>
      </c>
      <c r="E56" s="43">
        <v>0.96</v>
      </c>
    </row>
    <row r="57" spans="1:5" x14ac:dyDescent="0.2">
      <c r="A57" s="42">
        <v>85</v>
      </c>
      <c r="B57" s="43">
        <v>5.94</v>
      </c>
      <c r="C57" s="43">
        <v>0.8</v>
      </c>
      <c r="D57" s="43">
        <v>5.94</v>
      </c>
      <c r="E57" s="43">
        <v>0.8</v>
      </c>
    </row>
    <row r="58" spans="1:5" x14ac:dyDescent="0.2">
      <c r="A58" s="42">
        <v>86</v>
      </c>
      <c r="B58" s="43">
        <v>5.45</v>
      </c>
      <c r="C58" s="43">
        <v>0.77</v>
      </c>
      <c r="D58" s="43">
        <v>5.45</v>
      </c>
      <c r="E58" s="43">
        <v>0.77</v>
      </c>
    </row>
    <row r="59" spans="1:5" x14ac:dyDescent="0.2">
      <c r="A59" s="42">
        <v>87</v>
      </c>
      <c r="B59" s="43">
        <v>4.99</v>
      </c>
      <c r="C59" s="43">
        <v>0.73</v>
      </c>
      <c r="D59" s="43">
        <v>4.99</v>
      </c>
      <c r="E59" s="43">
        <v>0.73</v>
      </c>
    </row>
    <row r="60" spans="1:5" x14ac:dyDescent="0.2">
      <c r="A60" s="42">
        <v>88</v>
      </c>
      <c r="B60" s="43">
        <v>4.57</v>
      </c>
      <c r="C60" s="43">
        <v>0.69</v>
      </c>
      <c r="D60" s="43">
        <v>4.57</v>
      </c>
      <c r="E60" s="43">
        <v>0.69</v>
      </c>
    </row>
    <row r="61" spans="1:5" x14ac:dyDescent="0.2">
      <c r="A61" s="42">
        <v>89</v>
      </c>
      <c r="B61" s="43">
        <v>4.17</v>
      </c>
      <c r="C61" s="43">
        <v>0.55000000000000004</v>
      </c>
      <c r="D61" s="43">
        <v>4.17</v>
      </c>
      <c r="E61" s="43">
        <v>0.55000000000000004</v>
      </c>
    </row>
    <row r="62" spans="1:5" x14ac:dyDescent="0.2">
      <c r="A62" s="42">
        <v>90</v>
      </c>
      <c r="B62" s="43">
        <v>3.79</v>
      </c>
      <c r="C62" s="43">
        <v>0.41</v>
      </c>
      <c r="D62" s="43">
        <v>3.79</v>
      </c>
      <c r="E62" s="43">
        <v>0.41</v>
      </c>
    </row>
    <row r="63" spans="1:5" x14ac:dyDescent="0.2">
      <c r="A63" s="42">
        <v>91</v>
      </c>
      <c r="B63" s="43">
        <v>3.44</v>
      </c>
      <c r="C63" s="43">
        <v>0.38</v>
      </c>
      <c r="D63" s="43">
        <v>3.44</v>
      </c>
      <c r="E63" s="43">
        <v>0.38</v>
      </c>
    </row>
    <row r="64" spans="1:5" x14ac:dyDescent="0.2">
      <c r="A64" s="42">
        <v>92</v>
      </c>
      <c r="B64" s="43">
        <v>3.11</v>
      </c>
      <c r="C64" s="43">
        <v>0.36</v>
      </c>
      <c r="D64" s="43">
        <v>3.11</v>
      </c>
      <c r="E64" s="43">
        <v>0.36</v>
      </c>
    </row>
    <row r="65" spans="1:5" x14ac:dyDescent="0.2">
      <c r="A65" s="42">
        <v>93</v>
      </c>
      <c r="B65" s="43">
        <v>2.81</v>
      </c>
      <c r="C65" s="43">
        <v>0.33</v>
      </c>
      <c r="D65" s="43">
        <v>2.81</v>
      </c>
      <c r="E65" s="43">
        <v>0.33</v>
      </c>
    </row>
    <row r="66" spans="1:5" x14ac:dyDescent="0.2">
      <c r="A66" s="42">
        <v>94</v>
      </c>
      <c r="B66" s="43">
        <v>2.5499999999999998</v>
      </c>
      <c r="C66" s="43">
        <v>0.31</v>
      </c>
      <c r="D66" s="43">
        <v>2.5499999999999998</v>
      </c>
      <c r="E66" s="43">
        <v>0.31</v>
      </c>
    </row>
    <row r="67" spans="1:5" x14ac:dyDescent="0.2">
      <c r="A67" s="42">
        <v>95</v>
      </c>
      <c r="B67" s="43">
        <v>2.2999999999999998</v>
      </c>
      <c r="C67" s="43">
        <v>0.28000000000000003</v>
      </c>
      <c r="D67" s="43">
        <v>2.2999999999999998</v>
      </c>
      <c r="E67" s="43">
        <v>0.28000000000000003</v>
      </c>
    </row>
    <row r="68" spans="1:5" x14ac:dyDescent="0.2">
      <c r="A68" s="42">
        <v>96</v>
      </c>
      <c r="B68" s="43">
        <v>2.09</v>
      </c>
      <c r="C68" s="43">
        <v>0.25</v>
      </c>
      <c r="D68" s="43">
        <v>2.09</v>
      </c>
      <c r="E68" s="43">
        <v>0.25</v>
      </c>
    </row>
    <row r="69" spans="1:5" x14ac:dyDescent="0.2">
      <c r="A69" s="42">
        <v>97</v>
      </c>
      <c r="B69" s="43">
        <v>1.89</v>
      </c>
      <c r="C69" s="43">
        <v>0.23</v>
      </c>
      <c r="D69" s="43">
        <v>1.89</v>
      </c>
      <c r="E69" s="43">
        <v>0.23</v>
      </c>
    </row>
    <row r="70" spans="1:5" x14ac:dyDescent="0.2">
      <c r="A70" s="42">
        <v>98</v>
      </c>
      <c r="B70" s="43">
        <v>1.72</v>
      </c>
      <c r="C70" s="43">
        <v>0.21</v>
      </c>
      <c r="D70" s="43">
        <v>1.72</v>
      </c>
      <c r="E70" s="43">
        <v>0.21</v>
      </c>
    </row>
    <row r="71" spans="1:5" x14ac:dyDescent="0.2">
      <c r="A71" s="42">
        <v>99</v>
      </c>
      <c r="B71" s="43">
        <v>1.57</v>
      </c>
      <c r="C71" s="43">
        <v>0.19</v>
      </c>
      <c r="D71" s="43">
        <v>1.57</v>
      </c>
      <c r="E71" s="43">
        <v>0.19</v>
      </c>
    </row>
    <row r="72" spans="1:5" x14ac:dyDescent="0.2">
      <c r="A72" s="42">
        <v>100</v>
      </c>
      <c r="B72" s="43">
        <v>1.45</v>
      </c>
      <c r="C72" s="43">
        <v>0.17</v>
      </c>
      <c r="D72" s="43">
        <v>1.45</v>
      </c>
      <c r="E72" s="43">
        <v>0.17</v>
      </c>
    </row>
  </sheetData>
  <sheetProtection algorithmName="SHA-512" hashValue="MvK/4mCvUBkHl6y5aAsL/fY6selGv6HFiRCxmOnf2JlTlJgZ/bhhFMFr369PMP1TiwYgqulc3dTwZfKWl4avFA==" saltValue="zORSy+N+TXPJkWwl86UVSQ==" spinCount="100000" sheet="1" objects="1" scenarios="1"/>
  <conditionalFormatting sqref="A6:A21">
    <cfRule type="expression" dxfId="307" priority="1" stopIfTrue="1">
      <formula>MOD(ROW(),2)=0</formula>
    </cfRule>
    <cfRule type="expression" dxfId="306" priority="2" stopIfTrue="1">
      <formula>MOD(ROW(),2)&lt;&gt;0</formula>
    </cfRule>
  </conditionalFormatting>
  <conditionalFormatting sqref="A26:A72">
    <cfRule type="expression" dxfId="305" priority="5" stopIfTrue="1">
      <formula>MOD(ROW(),2)=0</formula>
    </cfRule>
    <cfRule type="expression" dxfId="304" priority="6" stopIfTrue="1">
      <formula>MOD(ROW(),2)&lt;&gt;0</formula>
    </cfRule>
  </conditionalFormatting>
  <conditionalFormatting sqref="B6:E21">
    <cfRule type="expression" dxfId="303" priority="3" stopIfTrue="1">
      <formula>MOD(ROW(),2)=0</formula>
    </cfRule>
    <cfRule type="expression" dxfId="302" priority="4" stopIfTrue="1">
      <formula>MOD(ROW(),2)&lt;&gt;0</formula>
    </cfRule>
  </conditionalFormatting>
  <conditionalFormatting sqref="B26:E72">
    <cfRule type="expression" dxfId="301" priority="7" stopIfTrue="1">
      <formula>MOD(ROW(),2)=0</formula>
    </cfRule>
    <cfRule type="expression" dxfId="300" priority="8"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3B0A-4967-409B-9742-CD187A827C67}">
  <sheetPr codeName="Sheet43"/>
  <dimension ref="A1:C107"/>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Trivial commutation - x-502</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271</v>
      </c>
      <c r="C9" s="46"/>
    </row>
    <row r="10" spans="1:3" ht="25.5" x14ac:dyDescent="0.2">
      <c r="A10" s="40" t="s">
        <v>6</v>
      </c>
      <c r="B10" s="46" t="s">
        <v>275</v>
      </c>
      <c r="C10" s="46"/>
    </row>
    <row r="11" spans="1:3" x14ac:dyDescent="0.2">
      <c r="A11" s="40" t="s">
        <v>155</v>
      </c>
      <c r="B11" s="46" t="s">
        <v>220</v>
      </c>
      <c r="C11" s="46"/>
    </row>
    <row r="12" spans="1:3" x14ac:dyDescent="0.2">
      <c r="A12" s="40" t="s">
        <v>156</v>
      </c>
      <c r="B12" s="46" t="s">
        <v>276</v>
      </c>
      <c r="C12" s="46"/>
    </row>
    <row r="13" spans="1:3" x14ac:dyDescent="0.2">
      <c r="A13" s="40" t="s">
        <v>383</v>
      </c>
      <c r="B13" s="46">
        <v>0</v>
      </c>
      <c r="C13" s="46"/>
    </row>
    <row r="14" spans="1:3" x14ac:dyDescent="0.2">
      <c r="A14" s="40" t="s">
        <v>158</v>
      </c>
      <c r="B14" s="46">
        <v>502</v>
      </c>
      <c r="C14" s="46"/>
    </row>
    <row r="15" spans="1:3" x14ac:dyDescent="0.2">
      <c r="A15" s="40" t="s">
        <v>384</v>
      </c>
      <c r="B15" s="46" t="s">
        <v>277</v>
      </c>
      <c r="C15" s="46"/>
    </row>
    <row r="16" spans="1:3" x14ac:dyDescent="0.2">
      <c r="A16" s="40" t="s">
        <v>160</v>
      </c>
      <c r="B16" s="46" t="s">
        <v>258</v>
      </c>
      <c r="C16" s="46"/>
    </row>
    <row r="17" spans="1:3" x14ac:dyDescent="0.2">
      <c r="A17" s="41" t="s">
        <v>385</v>
      </c>
      <c r="B17" s="46"/>
      <c r="C17" s="46"/>
    </row>
    <row r="18" spans="1:3" x14ac:dyDescent="0.2">
      <c r="A18" s="40" t="s">
        <v>162</v>
      </c>
      <c r="B18" s="47">
        <v>46218</v>
      </c>
      <c r="C18" s="47"/>
    </row>
    <row r="19" spans="1:3" x14ac:dyDescent="0.2">
      <c r="A19" s="40" t="s">
        <v>163</v>
      </c>
      <c r="B19" s="47">
        <v>46225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38.25" x14ac:dyDescent="0.2">
      <c r="A26" s="53" t="s">
        <v>387</v>
      </c>
      <c r="B26" s="53" t="s">
        <v>421</v>
      </c>
      <c r="C26" s="53" t="s">
        <v>422</v>
      </c>
    </row>
    <row r="27" spans="1:3" x14ac:dyDescent="0.2">
      <c r="A27" s="42">
        <v>20</v>
      </c>
      <c r="B27" s="43">
        <v>36.077444816899998</v>
      </c>
      <c r="C27" s="43">
        <v>36.077444816899998</v>
      </c>
    </row>
    <row r="28" spans="1:3" x14ac:dyDescent="0.2">
      <c r="A28" s="42">
        <v>21</v>
      </c>
      <c r="B28" s="43">
        <v>35.772423888500001</v>
      </c>
      <c r="C28" s="43">
        <v>35.770000000000003</v>
      </c>
    </row>
    <row r="29" spans="1:3" x14ac:dyDescent="0.2">
      <c r="A29" s="42">
        <v>22</v>
      </c>
      <c r="B29" s="43">
        <v>35.461412039199999</v>
      </c>
      <c r="C29" s="43">
        <v>35.46</v>
      </c>
    </row>
    <row r="30" spans="1:3" x14ac:dyDescent="0.2">
      <c r="A30" s="42">
        <v>23</v>
      </c>
      <c r="B30" s="43">
        <v>35.144311420199998</v>
      </c>
      <c r="C30" s="43">
        <v>35.14</v>
      </c>
    </row>
    <row r="31" spans="1:3" x14ac:dyDescent="0.2">
      <c r="A31" s="42">
        <v>24</v>
      </c>
      <c r="B31" s="43">
        <v>34.821040385800003</v>
      </c>
      <c r="C31" s="43">
        <v>34.82</v>
      </c>
    </row>
    <row r="32" spans="1:3" x14ac:dyDescent="0.2">
      <c r="A32" s="42">
        <v>25</v>
      </c>
      <c r="B32" s="43">
        <v>34.491515224499999</v>
      </c>
      <c r="C32" s="43">
        <v>34.49</v>
      </c>
    </row>
    <row r="33" spans="1:3" x14ac:dyDescent="0.2">
      <c r="A33" s="42">
        <v>26</v>
      </c>
      <c r="B33" s="43">
        <v>34.155663738599998</v>
      </c>
      <c r="C33" s="43">
        <v>34.159999999999997</v>
      </c>
    </row>
    <row r="34" spans="1:3" x14ac:dyDescent="0.2">
      <c r="A34" s="42">
        <v>27</v>
      </c>
      <c r="B34" s="43">
        <v>33.813404995799999</v>
      </c>
      <c r="C34" s="43">
        <v>33.81</v>
      </c>
    </row>
    <row r="35" spans="1:3" x14ac:dyDescent="0.2">
      <c r="A35" s="42">
        <v>28</v>
      </c>
      <c r="B35" s="43">
        <v>33.4645586408</v>
      </c>
      <c r="C35" s="43">
        <v>33.46</v>
      </c>
    </row>
    <row r="36" spans="1:3" x14ac:dyDescent="0.2">
      <c r="A36" s="42">
        <v>29</v>
      </c>
      <c r="B36" s="43">
        <v>33.1088659415</v>
      </c>
      <c r="C36" s="43">
        <v>33.11</v>
      </c>
    </row>
    <row r="37" spans="1:3" x14ac:dyDescent="0.2">
      <c r="A37" s="42">
        <v>30</v>
      </c>
      <c r="B37" s="43">
        <v>32.746120300900003</v>
      </c>
      <c r="C37" s="43">
        <v>32.75</v>
      </c>
    </row>
    <row r="38" spans="1:3" x14ac:dyDescent="0.2">
      <c r="A38" s="42">
        <v>31</v>
      </c>
      <c r="B38" s="43">
        <v>32.3762529575</v>
      </c>
      <c r="C38" s="43">
        <v>32.380000000000003</v>
      </c>
    </row>
    <row r="39" spans="1:3" x14ac:dyDescent="0.2">
      <c r="A39" s="42">
        <v>32</v>
      </c>
      <c r="B39" s="43">
        <v>31.9993212587</v>
      </c>
      <c r="C39" s="43">
        <v>32</v>
      </c>
    </row>
    <row r="40" spans="1:3" x14ac:dyDescent="0.2">
      <c r="A40" s="42">
        <v>33</v>
      </c>
      <c r="B40" s="43">
        <v>31.615398570699998</v>
      </c>
      <c r="C40" s="43">
        <v>31.62</v>
      </c>
    </row>
    <row r="41" spans="1:3" x14ac:dyDescent="0.2">
      <c r="A41" s="42">
        <v>34</v>
      </c>
      <c r="B41" s="43">
        <v>31.224524011700002</v>
      </c>
      <c r="C41" s="43">
        <v>31.22</v>
      </c>
    </row>
    <row r="42" spans="1:3" x14ac:dyDescent="0.2">
      <c r="A42" s="42">
        <v>35</v>
      </c>
      <c r="B42" s="43">
        <v>30.826693219999999</v>
      </c>
      <c r="C42" s="43">
        <v>30.83</v>
      </c>
    </row>
    <row r="43" spans="1:3" x14ac:dyDescent="0.2">
      <c r="A43" s="42">
        <v>36</v>
      </c>
      <c r="B43" s="43">
        <v>30.421893276500001</v>
      </c>
      <c r="C43" s="43">
        <v>30.42</v>
      </c>
    </row>
    <row r="44" spans="1:3" x14ac:dyDescent="0.2">
      <c r="A44" s="42">
        <v>37</v>
      </c>
      <c r="B44" s="43">
        <v>30.010261224600001</v>
      </c>
      <c r="C44" s="43">
        <v>30.01</v>
      </c>
    </row>
    <row r="45" spans="1:3" x14ac:dyDescent="0.2">
      <c r="A45" s="42">
        <v>38</v>
      </c>
      <c r="B45" s="43">
        <v>29.5921598055</v>
      </c>
      <c r="C45" s="43">
        <v>29.59</v>
      </c>
    </row>
    <row r="46" spans="1:3" x14ac:dyDescent="0.2">
      <c r="A46" s="42">
        <v>39</v>
      </c>
      <c r="B46" s="43">
        <v>29.168033621700001</v>
      </c>
      <c r="C46" s="43">
        <v>29.17</v>
      </c>
    </row>
    <row r="47" spans="1:3" x14ac:dyDescent="0.2">
      <c r="A47" s="42">
        <v>40</v>
      </c>
      <c r="B47" s="43">
        <v>28.737991026700001</v>
      </c>
      <c r="C47" s="43">
        <v>28.74</v>
      </c>
    </row>
    <row r="48" spans="1:3" x14ac:dyDescent="0.2">
      <c r="A48" s="42">
        <v>41</v>
      </c>
      <c r="B48" s="43">
        <v>28.301688688199999</v>
      </c>
      <c r="C48" s="43">
        <v>28.3</v>
      </c>
    </row>
    <row r="49" spans="1:3" x14ac:dyDescent="0.2">
      <c r="A49" s="42">
        <v>42</v>
      </c>
      <c r="B49" s="43">
        <v>27.8587185811</v>
      </c>
      <c r="C49" s="43">
        <v>27.86</v>
      </c>
    </row>
    <row r="50" spans="1:3" x14ac:dyDescent="0.2">
      <c r="A50" s="42">
        <v>43</v>
      </c>
      <c r="B50" s="43">
        <v>27.409236363400002</v>
      </c>
      <c r="C50" s="43">
        <v>27.41</v>
      </c>
    </row>
    <row r="51" spans="1:3" x14ac:dyDescent="0.2">
      <c r="A51" s="42">
        <v>44</v>
      </c>
      <c r="B51" s="43">
        <v>26.9540821328</v>
      </c>
      <c r="C51" s="43">
        <v>26.95</v>
      </c>
    </row>
    <row r="52" spans="1:3" x14ac:dyDescent="0.2">
      <c r="A52" s="42">
        <v>45</v>
      </c>
      <c r="B52" s="43">
        <v>26.494253442200002</v>
      </c>
      <c r="C52" s="43">
        <v>26.49</v>
      </c>
    </row>
    <row r="53" spans="1:3" x14ac:dyDescent="0.2">
      <c r="A53" s="42">
        <v>46</v>
      </c>
      <c r="B53" s="43">
        <v>26.030227206300001</v>
      </c>
      <c r="C53" s="43">
        <v>26.03</v>
      </c>
    </row>
    <row r="54" spans="1:3" x14ac:dyDescent="0.2">
      <c r="A54" s="42">
        <v>47</v>
      </c>
      <c r="B54" s="43">
        <v>25.561797308300001</v>
      </c>
      <c r="C54" s="43">
        <v>25.56</v>
      </c>
    </row>
    <row r="55" spans="1:3" x14ac:dyDescent="0.2">
      <c r="A55" s="42">
        <v>48</v>
      </c>
      <c r="B55" s="43">
        <v>25.088527493400001</v>
      </c>
      <c r="C55" s="43">
        <v>25.09</v>
      </c>
    </row>
    <row r="56" spans="1:3" x14ac:dyDescent="0.2">
      <c r="A56" s="42">
        <v>49</v>
      </c>
      <c r="B56" s="43">
        <v>24.610012973</v>
      </c>
      <c r="C56" s="43">
        <v>24.61</v>
      </c>
    </row>
    <row r="57" spans="1:3" x14ac:dyDescent="0.2">
      <c r="A57" s="42">
        <v>50</v>
      </c>
      <c r="B57" s="43">
        <v>24.125986688600001</v>
      </c>
      <c r="C57" s="43">
        <v>24.13</v>
      </c>
    </row>
    <row r="58" spans="1:3" x14ac:dyDescent="0.2">
      <c r="A58" s="42">
        <v>51</v>
      </c>
      <c r="B58" s="43">
        <v>23.6364501328</v>
      </c>
      <c r="C58" s="43">
        <v>23.64</v>
      </c>
    </row>
    <row r="59" spans="1:3" x14ac:dyDescent="0.2">
      <c r="A59" s="42">
        <v>52</v>
      </c>
      <c r="B59" s="43">
        <v>23.1424420773</v>
      </c>
      <c r="C59" s="43">
        <v>23.14</v>
      </c>
    </row>
    <row r="60" spans="1:3" x14ac:dyDescent="0.2">
      <c r="A60" s="42">
        <v>53</v>
      </c>
      <c r="B60" s="43">
        <v>22.6460929948</v>
      </c>
      <c r="C60" s="43">
        <v>22.65</v>
      </c>
    </row>
    <row r="61" spans="1:3" x14ac:dyDescent="0.2">
      <c r="A61" s="42">
        <v>54</v>
      </c>
      <c r="B61" s="43">
        <v>22.149503295500001</v>
      </c>
      <c r="C61" s="43">
        <v>22.15</v>
      </c>
    </row>
    <row r="62" spans="1:3" x14ac:dyDescent="0.2">
      <c r="A62" s="42">
        <v>55</v>
      </c>
      <c r="B62" s="43">
        <v>21.653208912299998</v>
      </c>
      <c r="C62" s="43">
        <v>21.65</v>
      </c>
    </row>
    <row r="63" spans="1:3" x14ac:dyDescent="0.2">
      <c r="A63" s="42">
        <v>56</v>
      </c>
      <c r="B63" s="43">
        <v>21.156122032999999</v>
      </c>
      <c r="C63" s="43">
        <v>21.16</v>
      </c>
    </row>
    <row r="64" spans="1:3" x14ac:dyDescent="0.2">
      <c r="A64" s="42">
        <v>57</v>
      </c>
      <c r="B64" s="43">
        <v>20.657019514200002</v>
      </c>
      <c r="C64" s="43">
        <v>20.66</v>
      </c>
    </row>
    <row r="65" spans="1:3" x14ac:dyDescent="0.2">
      <c r="A65" s="42">
        <v>58</v>
      </c>
      <c r="B65" s="43">
        <v>20.155784142600002</v>
      </c>
      <c r="C65" s="43">
        <v>20.16</v>
      </c>
    </row>
    <row r="66" spans="1:3" x14ac:dyDescent="0.2">
      <c r="A66" s="42">
        <v>59</v>
      </c>
      <c r="B66" s="43">
        <v>19.653450789499999</v>
      </c>
      <c r="C66" s="43">
        <v>19.649999999999999</v>
      </c>
    </row>
    <row r="67" spans="1:3" x14ac:dyDescent="0.2">
      <c r="A67" s="42">
        <v>60</v>
      </c>
      <c r="B67" s="43">
        <v>19.151220114400001</v>
      </c>
      <c r="C67" s="43">
        <v>19.149999999999999</v>
      </c>
    </row>
    <row r="68" spans="1:3" x14ac:dyDescent="0.2">
      <c r="A68" s="42">
        <v>61</v>
      </c>
      <c r="B68" s="43">
        <v>18.649638192899999</v>
      </c>
      <c r="C68" s="43">
        <v>18.649999999999999</v>
      </c>
    </row>
    <row r="69" spans="1:3" x14ac:dyDescent="0.2">
      <c r="A69" s="42">
        <v>62</v>
      </c>
      <c r="B69" s="43">
        <v>18.148539240400002</v>
      </c>
      <c r="C69" s="43">
        <v>18.149999999999999</v>
      </c>
    </row>
    <row r="70" spans="1:3" x14ac:dyDescent="0.2">
      <c r="A70" s="42">
        <v>63</v>
      </c>
      <c r="B70" s="43">
        <v>17.647745094899999</v>
      </c>
      <c r="C70" s="43">
        <v>17.649999999999999</v>
      </c>
    </row>
    <row r="71" spans="1:3" x14ac:dyDescent="0.2">
      <c r="A71" s="42">
        <v>64</v>
      </c>
      <c r="B71" s="43">
        <v>17.147593223800001</v>
      </c>
      <c r="C71" s="43">
        <v>17.149999999999999</v>
      </c>
    </row>
    <row r="72" spans="1:3" x14ac:dyDescent="0.2">
      <c r="A72" s="42">
        <v>65</v>
      </c>
      <c r="B72" s="43">
        <v>16.584469231700002</v>
      </c>
      <c r="C72" s="43">
        <v>16.579999999999998</v>
      </c>
    </row>
    <row r="73" spans="1:3" x14ac:dyDescent="0.2">
      <c r="A73" s="42">
        <v>66</v>
      </c>
      <c r="B73" s="43">
        <v>15.9561458689</v>
      </c>
      <c r="C73" s="43">
        <v>15.96</v>
      </c>
    </row>
    <row r="74" spans="1:3" x14ac:dyDescent="0.2">
      <c r="A74" s="42">
        <v>67</v>
      </c>
      <c r="B74" s="43">
        <v>15.3246721342</v>
      </c>
      <c r="C74" s="43">
        <v>15.32</v>
      </c>
    </row>
    <row r="75" spans="1:3" x14ac:dyDescent="0.2">
      <c r="A75" s="42">
        <v>68</v>
      </c>
      <c r="B75" s="43">
        <v>14.6909327253</v>
      </c>
      <c r="C75" s="43">
        <v>14.69</v>
      </c>
    </row>
    <row r="76" spans="1:3" x14ac:dyDescent="0.2">
      <c r="A76" s="42">
        <v>69</v>
      </c>
      <c r="B76" s="43">
        <v>14.0565302351</v>
      </c>
      <c r="C76" s="43">
        <v>14.06</v>
      </c>
    </row>
    <row r="77" spans="1:3" x14ac:dyDescent="0.2">
      <c r="A77" s="42">
        <v>70</v>
      </c>
      <c r="B77" s="43">
        <v>13.424158071100001</v>
      </c>
      <c r="C77" s="43">
        <v>13.42</v>
      </c>
    </row>
    <row r="78" spans="1:3" x14ac:dyDescent="0.2">
      <c r="A78" s="42">
        <v>71</v>
      </c>
      <c r="B78" s="43">
        <v>12.797553156499999</v>
      </c>
      <c r="C78" s="43">
        <v>12.8</v>
      </c>
    </row>
    <row r="79" spans="1:3" x14ac:dyDescent="0.2">
      <c r="A79" s="42">
        <v>72</v>
      </c>
      <c r="B79" s="43">
        <v>12.181523189</v>
      </c>
      <c r="C79" s="43">
        <v>12.18</v>
      </c>
    </row>
    <row r="80" spans="1:3" x14ac:dyDescent="0.2">
      <c r="A80" s="42">
        <v>73</v>
      </c>
      <c r="B80" s="43">
        <v>11.5827594996</v>
      </c>
      <c r="C80" s="43">
        <v>11.58</v>
      </c>
    </row>
    <row r="81" spans="1:3" x14ac:dyDescent="0.2">
      <c r="A81" s="42">
        <v>74</v>
      </c>
      <c r="B81" s="43">
        <v>11.010034409499999</v>
      </c>
      <c r="C81" s="43">
        <v>11.01</v>
      </c>
    </row>
    <row r="82" spans="1:3" x14ac:dyDescent="0.2">
      <c r="A82" s="42">
        <v>75</v>
      </c>
      <c r="B82" s="43">
        <v>10.4655486405</v>
      </c>
      <c r="C82" s="43">
        <v>10.47</v>
      </c>
    </row>
    <row r="83" spans="1:3" x14ac:dyDescent="0.2">
      <c r="A83" s="42">
        <v>76</v>
      </c>
      <c r="B83" s="43">
        <v>9.9402182328999995</v>
      </c>
      <c r="C83" s="43">
        <v>9.94</v>
      </c>
    </row>
    <row r="84" spans="1:3" x14ac:dyDescent="0.2">
      <c r="A84" s="42">
        <v>77</v>
      </c>
      <c r="B84" s="43">
        <v>9.4264755600000001</v>
      </c>
      <c r="C84" s="43">
        <v>9.43</v>
      </c>
    </row>
    <row r="85" spans="1:3" x14ac:dyDescent="0.2">
      <c r="A85" s="42">
        <v>78</v>
      </c>
      <c r="B85" s="43">
        <v>8.9217560967999994</v>
      </c>
      <c r="C85" s="43">
        <v>8.92</v>
      </c>
    </row>
    <row r="86" spans="1:3" x14ac:dyDescent="0.2">
      <c r="A86" s="42">
        <v>79</v>
      </c>
      <c r="B86" s="43">
        <v>8.4223081848000003</v>
      </c>
      <c r="C86" s="43">
        <v>8.42</v>
      </c>
    </row>
    <row r="87" spans="1:3" x14ac:dyDescent="0.2">
      <c r="A87" s="42">
        <v>80</v>
      </c>
      <c r="B87" s="43">
        <v>7.9245750006</v>
      </c>
      <c r="C87" s="43">
        <v>7.92</v>
      </c>
    </row>
    <row r="88" spans="1:3" x14ac:dyDescent="0.2">
      <c r="A88" s="42">
        <v>81</v>
      </c>
      <c r="B88" s="43">
        <v>7.4272210206000002</v>
      </c>
      <c r="C88" s="43">
        <v>7.43</v>
      </c>
    </row>
    <row r="89" spans="1:3" x14ac:dyDescent="0.2">
      <c r="A89" s="42">
        <v>82</v>
      </c>
      <c r="B89" s="43">
        <v>6.9329306132999999</v>
      </c>
      <c r="C89" s="43">
        <v>6.93</v>
      </c>
    </row>
    <row r="90" spans="1:3" x14ac:dyDescent="0.2">
      <c r="A90" s="42">
        <v>83</v>
      </c>
      <c r="B90" s="43">
        <v>6.4476440275</v>
      </c>
      <c r="C90" s="43">
        <v>6.45</v>
      </c>
    </row>
    <row r="91" spans="1:3" x14ac:dyDescent="0.2">
      <c r="A91" s="42">
        <v>84</v>
      </c>
      <c r="B91" s="43">
        <v>5.9772326515999996</v>
      </c>
      <c r="C91" s="43">
        <v>5.98</v>
      </c>
    </row>
    <row r="92" spans="1:3" x14ac:dyDescent="0.2">
      <c r="A92" s="42">
        <v>85</v>
      </c>
      <c r="B92" s="43">
        <v>5.5259949009999998</v>
      </c>
      <c r="C92" s="43">
        <v>5.53</v>
      </c>
    </row>
    <row r="93" spans="1:3" x14ac:dyDescent="0.2">
      <c r="A93" s="42">
        <v>86</v>
      </c>
      <c r="B93" s="43">
        <v>5.0970164969000002</v>
      </c>
      <c r="C93" s="43">
        <v>5.0999999999999996</v>
      </c>
    </row>
    <row r="94" spans="1:3" x14ac:dyDescent="0.2">
      <c r="A94" s="42">
        <v>87</v>
      </c>
      <c r="B94" s="43">
        <v>4.6925790288</v>
      </c>
      <c r="C94" s="43">
        <v>4.6900000000000004</v>
      </c>
    </row>
    <row r="95" spans="1:3" x14ac:dyDescent="0.2">
      <c r="A95" s="42">
        <v>88</v>
      </c>
      <c r="B95" s="43">
        <v>4.3123041331999996</v>
      </c>
      <c r="C95" s="43">
        <v>4.3099999999999996</v>
      </c>
    </row>
    <row r="96" spans="1:3" x14ac:dyDescent="0.2">
      <c r="A96" s="42">
        <v>89</v>
      </c>
      <c r="B96" s="43">
        <v>3.9529689816000002</v>
      </c>
      <c r="C96" s="43">
        <v>3.95</v>
      </c>
    </row>
    <row r="97" spans="1:3" x14ac:dyDescent="0.2">
      <c r="A97" s="42">
        <v>90</v>
      </c>
      <c r="B97" s="43">
        <v>3.6121095953000002</v>
      </c>
      <c r="C97" s="43">
        <v>3.61</v>
      </c>
    </row>
    <row r="98" spans="1:3" x14ac:dyDescent="0.2">
      <c r="A98" s="42">
        <v>91</v>
      </c>
      <c r="B98" s="43">
        <v>3.2912335311000001</v>
      </c>
      <c r="C98" s="43">
        <v>3.29</v>
      </c>
    </row>
    <row r="99" spans="1:3" x14ac:dyDescent="0.2">
      <c r="A99" s="42">
        <v>92</v>
      </c>
      <c r="B99" s="43">
        <v>2.9946497770999998</v>
      </c>
      <c r="C99" s="43">
        <v>2.99</v>
      </c>
    </row>
    <row r="100" spans="1:3" x14ac:dyDescent="0.2">
      <c r="A100" s="42">
        <v>93</v>
      </c>
      <c r="B100" s="43">
        <v>2.7224861949000001</v>
      </c>
      <c r="C100" s="43">
        <v>2.72</v>
      </c>
    </row>
    <row r="101" spans="1:3" x14ac:dyDescent="0.2">
      <c r="A101" s="42">
        <v>94</v>
      </c>
      <c r="B101" s="43">
        <v>2.4741574818999998</v>
      </c>
      <c r="C101" s="43">
        <v>2.4700000000000002</v>
      </c>
    </row>
    <row r="102" spans="1:3" x14ac:dyDescent="0.2">
      <c r="A102" s="42">
        <v>95</v>
      </c>
      <c r="B102" s="43">
        <v>2.2495597914999999</v>
      </c>
      <c r="C102" s="43">
        <v>2.25</v>
      </c>
    </row>
    <row r="103" spans="1:3" x14ac:dyDescent="0.2">
      <c r="A103" s="42">
        <v>96</v>
      </c>
      <c r="B103" s="43">
        <v>2.0460288123999999</v>
      </c>
      <c r="C103" s="43">
        <v>2.0499999999999998</v>
      </c>
    </row>
    <row r="104" spans="1:3" x14ac:dyDescent="0.2">
      <c r="A104" s="42">
        <v>97</v>
      </c>
      <c r="B104" s="43">
        <v>1.8631610692</v>
      </c>
      <c r="C104" s="43">
        <v>1.86</v>
      </c>
    </row>
    <row r="105" spans="1:3" x14ac:dyDescent="0.2">
      <c r="A105" s="42">
        <v>98</v>
      </c>
      <c r="B105" s="43">
        <v>1.7023357909000001</v>
      </c>
      <c r="C105" s="43">
        <v>1.7</v>
      </c>
    </row>
    <row r="106" spans="1:3" x14ac:dyDescent="0.2">
      <c r="A106" s="42">
        <v>99</v>
      </c>
      <c r="B106" s="43">
        <v>1.5646306238000001</v>
      </c>
      <c r="C106" s="43">
        <v>1.56</v>
      </c>
    </row>
    <row r="107" spans="1:3" x14ac:dyDescent="0.2">
      <c r="A107" s="42">
        <v>100</v>
      </c>
      <c r="B107" s="43">
        <v>1.4492614268999999</v>
      </c>
      <c r="C107" s="43">
        <v>1.45</v>
      </c>
    </row>
  </sheetData>
  <sheetProtection algorithmName="SHA-512" hashValue="9V9GADWZxkZSCAqT8DudaDqClFbyWDtRj8IYmCmUnWHhNhczK2mMM+QBiyGXb9BYQ206YbtxNmm9L+7BnxuU4g==" saltValue="9yNoHrw8bxx0jINFZ0t8Ag==" spinCount="100000" sheet="1" objects="1" scenarios="1"/>
  <conditionalFormatting sqref="A6:A21">
    <cfRule type="expression" dxfId="299" priority="1" stopIfTrue="1">
      <formula>MOD(ROW(),2)=0</formula>
    </cfRule>
    <cfRule type="expression" dxfId="298" priority="2" stopIfTrue="1">
      <formula>MOD(ROW(),2)&lt;&gt;0</formula>
    </cfRule>
  </conditionalFormatting>
  <conditionalFormatting sqref="A26:A107">
    <cfRule type="expression" dxfId="297" priority="5" stopIfTrue="1">
      <formula>MOD(ROW(),2)=0</formula>
    </cfRule>
    <cfRule type="expression" dxfId="296" priority="6" stopIfTrue="1">
      <formula>MOD(ROW(),2)&lt;&gt;0</formula>
    </cfRule>
  </conditionalFormatting>
  <conditionalFormatting sqref="B6:C21">
    <cfRule type="expression" dxfId="295" priority="3" stopIfTrue="1">
      <formula>MOD(ROW(),2)=0</formula>
    </cfRule>
    <cfRule type="expression" dxfId="294" priority="4" stopIfTrue="1">
      <formula>MOD(ROW(),2)&lt;&gt;0</formula>
    </cfRule>
  </conditionalFormatting>
  <conditionalFormatting sqref="B26:C107">
    <cfRule type="expression" dxfId="293" priority="7" stopIfTrue="1">
      <formula>MOD(ROW(),2)=0</formula>
    </cfRule>
    <cfRule type="expression" dxfId="292" priority="8"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9356-E5F1-4EC8-8A2B-568270A085E0}">
  <sheetPr codeName="Sheet44"/>
  <dimension ref="A1:F42"/>
  <sheetViews>
    <sheetView showGridLines="0" topLeftCell="A6" workbookViewId="0">
      <selection activeCell="A6" sqref="A6"/>
    </sheetView>
  </sheetViews>
  <sheetFormatPr defaultRowHeight="12.75" x14ac:dyDescent="0.2"/>
  <cols>
    <col min="1" max="1" width="31.5703125" customWidth="1"/>
    <col min="2" max="2" width="40.5703125" customWidth="1"/>
    <col min="5" max="5" width="30.42578125" customWidth="1"/>
    <col min="6" max="6" width="40.5703125" customWidth="1"/>
  </cols>
  <sheetData>
    <row r="1" spans="1:6" s="1" customFormat="1" ht="20.25" x14ac:dyDescent="0.3">
      <c r="A1" s="2" t="s">
        <v>0</v>
      </c>
    </row>
    <row r="2" spans="1:6" s="1" customFormat="1" ht="15.75" x14ac:dyDescent="0.25">
      <c r="A2" s="30" t="s">
        <v>1</v>
      </c>
      <c r="B2" s="3" t="str">
        <f>wb_title</f>
        <v>LGPS_S - Consolidated Factor Spreadsheet</v>
      </c>
    </row>
    <row r="3" spans="1:6" s="1" customFormat="1" ht="15.75" x14ac:dyDescent="0.25">
      <c r="A3" s="30" t="s">
        <v>2</v>
      </c>
      <c r="B3" s="3" t="str">
        <f>TABLE_FACTOR_TYPE_1 &amp; " - x-" &amp; TABLE_SERIES_NUMBER_1</f>
        <v>Trivial commutation - x-503</v>
      </c>
    </row>
    <row r="6" spans="1:6" x14ac:dyDescent="0.2">
      <c r="A6" s="40" t="s">
        <v>380</v>
      </c>
      <c r="B6" s="46" t="s">
        <v>381</v>
      </c>
      <c r="E6" s="40" t="s">
        <v>380</v>
      </c>
      <c r="F6" s="46" t="s">
        <v>381</v>
      </c>
    </row>
    <row r="7" spans="1:6" x14ac:dyDescent="0.2">
      <c r="A7" s="40" t="s">
        <v>382</v>
      </c>
      <c r="B7" s="46" t="s">
        <v>166</v>
      </c>
      <c r="E7" s="40" t="s">
        <v>382</v>
      </c>
      <c r="F7" s="46" t="s">
        <v>166</v>
      </c>
    </row>
    <row r="8" spans="1:6" x14ac:dyDescent="0.2">
      <c r="A8" s="40" t="s">
        <v>153</v>
      </c>
      <c r="B8" s="46">
        <v>2015</v>
      </c>
      <c r="E8" s="40" t="s">
        <v>153</v>
      </c>
      <c r="F8" s="46">
        <v>2015</v>
      </c>
    </row>
    <row r="9" spans="1:6" x14ac:dyDescent="0.2">
      <c r="A9" s="40" t="s">
        <v>154</v>
      </c>
      <c r="B9" s="46" t="s">
        <v>271</v>
      </c>
      <c r="E9" s="40" t="s">
        <v>154</v>
      </c>
      <c r="F9" s="46" t="s">
        <v>271</v>
      </c>
    </row>
    <row r="10" spans="1:6" ht="51" x14ac:dyDescent="0.2">
      <c r="A10" s="40" t="s">
        <v>6</v>
      </c>
      <c r="B10" s="46" t="s">
        <v>278</v>
      </c>
      <c r="E10" s="40" t="s">
        <v>6</v>
      </c>
      <c r="F10" s="46" t="s">
        <v>282</v>
      </c>
    </row>
    <row r="11" spans="1:6" x14ac:dyDescent="0.2">
      <c r="A11" s="40" t="s">
        <v>155</v>
      </c>
      <c r="B11" s="46" t="s">
        <v>247</v>
      </c>
      <c r="E11" s="40" t="s">
        <v>155</v>
      </c>
      <c r="F11" s="46" t="s">
        <v>247</v>
      </c>
    </row>
    <row r="12" spans="1:6" ht="25.5" x14ac:dyDescent="0.2">
      <c r="A12" s="40" t="s">
        <v>156</v>
      </c>
      <c r="B12" s="46" t="s">
        <v>279</v>
      </c>
      <c r="E12" s="40" t="s">
        <v>156</v>
      </c>
      <c r="F12" s="46" t="s">
        <v>283</v>
      </c>
    </row>
    <row r="13" spans="1:6" x14ac:dyDescent="0.2">
      <c r="A13" s="40" t="s">
        <v>383</v>
      </c>
      <c r="B13" s="46">
        <v>0</v>
      </c>
      <c r="E13" s="40" t="s">
        <v>383</v>
      </c>
      <c r="F13" s="46">
        <v>0</v>
      </c>
    </row>
    <row r="14" spans="1:6" x14ac:dyDescent="0.2">
      <c r="A14" s="40" t="s">
        <v>158</v>
      </c>
      <c r="B14" s="46">
        <v>503</v>
      </c>
      <c r="E14" s="40" t="s">
        <v>158</v>
      </c>
      <c r="F14" s="46">
        <v>503</v>
      </c>
    </row>
    <row r="15" spans="1:6" x14ac:dyDescent="0.2">
      <c r="A15" s="40" t="s">
        <v>384</v>
      </c>
      <c r="B15" s="46" t="s">
        <v>280</v>
      </c>
      <c r="E15" s="40" t="s">
        <v>384</v>
      </c>
      <c r="F15" s="46" t="s">
        <v>284</v>
      </c>
    </row>
    <row r="16" spans="1:6" x14ac:dyDescent="0.2">
      <c r="A16" s="40" t="s">
        <v>160</v>
      </c>
      <c r="B16" s="46" t="s">
        <v>281</v>
      </c>
      <c r="E16" s="40" t="s">
        <v>160</v>
      </c>
      <c r="F16" s="46" t="s">
        <v>281</v>
      </c>
    </row>
    <row r="17" spans="1:6" x14ac:dyDescent="0.2">
      <c r="A17" s="41" t="s">
        <v>385</v>
      </c>
      <c r="B17" s="46"/>
      <c r="E17" s="41" t="s">
        <v>385</v>
      </c>
      <c r="F17" s="46"/>
    </row>
    <row r="18" spans="1:6" x14ac:dyDescent="0.2">
      <c r="A18" s="40" t="s">
        <v>162</v>
      </c>
      <c r="B18" s="47">
        <v>46218</v>
      </c>
      <c r="E18" s="40" t="s">
        <v>162</v>
      </c>
      <c r="F18" s="47">
        <v>46218</v>
      </c>
    </row>
    <row r="19" spans="1:6" x14ac:dyDescent="0.2">
      <c r="A19" s="40" t="s">
        <v>163</v>
      </c>
      <c r="B19" s="47">
        <v>46225</v>
      </c>
      <c r="E19" s="40" t="s">
        <v>163</v>
      </c>
      <c r="F19" s="47">
        <v>46225</v>
      </c>
    </row>
    <row r="20" spans="1:6" x14ac:dyDescent="0.2">
      <c r="A20" s="40" t="s">
        <v>164</v>
      </c>
      <c r="B20" s="46" t="s">
        <v>174</v>
      </c>
      <c r="E20" s="40" t="s">
        <v>164</v>
      </c>
      <c r="F20" s="46" t="s">
        <v>174</v>
      </c>
    </row>
    <row r="21" spans="1:6" x14ac:dyDescent="0.2">
      <c r="A21" s="40" t="s">
        <v>386</v>
      </c>
      <c r="B21" s="46" t="s">
        <v>88</v>
      </c>
      <c r="E21" s="40" t="s">
        <v>386</v>
      </c>
      <c r="F21" s="46" t="s">
        <v>88</v>
      </c>
    </row>
    <row r="23" spans="1:6" x14ac:dyDescent="0.2">
      <c r="A23" s="23" t="str">
        <f>HYPERLINK("#'Factor List'!A1", "Back to Factor List")</f>
        <v>Back to Factor List</v>
      </c>
      <c r="B23" s="23" t="str">
        <f>HYPERLINK("#'Assumptions'!A1", "Assumptions")</f>
        <v>Assumptions</v>
      </c>
    </row>
    <row r="26" spans="1:6" s="54" customFormat="1" ht="25.5" x14ac:dyDescent="0.2">
      <c r="A26" s="53" t="s">
        <v>279</v>
      </c>
      <c r="B26" s="53" t="s">
        <v>423</v>
      </c>
      <c r="E26" s="55" t="s">
        <v>283</v>
      </c>
      <c r="F26" s="56" t="s">
        <v>424</v>
      </c>
    </row>
    <row r="27" spans="1:6" x14ac:dyDescent="0.2">
      <c r="A27" s="42">
        <v>0</v>
      </c>
      <c r="B27" s="43">
        <v>16.18</v>
      </c>
      <c r="E27" s="42">
        <v>7</v>
      </c>
      <c r="F27" s="43">
        <v>6.54</v>
      </c>
    </row>
    <row r="28" spans="1:6" x14ac:dyDescent="0.2">
      <c r="A28" s="42">
        <v>1</v>
      </c>
      <c r="B28" s="43">
        <v>15.49</v>
      </c>
      <c r="E28" s="42">
        <v>6</v>
      </c>
      <c r="F28" s="43">
        <v>5.66</v>
      </c>
    </row>
    <row r="29" spans="1:6" x14ac:dyDescent="0.2">
      <c r="A29" s="42">
        <v>2</v>
      </c>
      <c r="B29" s="43">
        <v>14.79</v>
      </c>
      <c r="E29" s="42">
        <v>5</v>
      </c>
      <c r="F29" s="43">
        <v>4.76</v>
      </c>
    </row>
    <row r="30" spans="1:6" x14ac:dyDescent="0.2">
      <c r="A30" s="42">
        <v>3</v>
      </c>
      <c r="B30" s="43">
        <v>14.08</v>
      </c>
      <c r="E30" s="42">
        <v>4</v>
      </c>
      <c r="F30" s="43">
        <v>3.85</v>
      </c>
    </row>
    <row r="31" spans="1:6" x14ac:dyDescent="0.2">
      <c r="A31" s="42">
        <v>4</v>
      </c>
      <c r="B31" s="43">
        <v>13.35</v>
      </c>
      <c r="E31" s="42">
        <v>3</v>
      </c>
      <c r="F31" s="43">
        <v>2.91</v>
      </c>
    </row>
    <row r="32" spans="1:6" x14ac:dyDescent="0.2">
      <c r="A32" s="42">
        <v>5</v>
      </c>
      <c r="B32" s="43">
        <v>12.6</v>
      </c>
      <c r="E32" s="42">
        <v>2</v>
      </c>
      <c r="F32" s="43">
        <v>1.96</v>
      </c>
    </row>
    <row r="33" spans="1:6" x14ac:dyDescent="0.2">
      <c r="A33" s="42">
        <v>6</v>
      </c>
      <c r="B33" s="43">
        <v>11.85</v>
      </c>
      <c r="E33" s="42">
        <v>1</v>
      </c>
      <c r="F33" s="43">
        <v>0.99</v>
      </c>
    </row>
    <row r="34" spans="1:6" x14ac:dyDescent="0.2">
      <c r="A34" s="42">
        <v>7</v>
      </c>
      <c r="B34" s="43">
        <v>11.07</v>
      </c>
      <c r="E34" s="42">
        <v>0</v>
      </c>
      <c r="F34" s="43">
        <v>0</v>
      </c>
    </row>
    <row r="35" spans="1:6" x14ac:dyDescent="0.2">
      <c r="A35" s="42">
        <v>8</v>
      </c>
      <c r="B35" s="43">
        <v>10.28</v>
      </c>
    </row>
    <row r="36" spans="1:6" x14ac:dyDescent="0.2">
      <c r="A36" s="42">
        <v>9</v>
      </c>
      <c r="B36" s="43">
        <v>9.48</v>
      </c>
    </row>
    <row r="37" spans="1:6" x14ac:dyDescent="0.2">
      <c r="A37" s="42">
        <v>10</v>
      </c>
      <c r="B37" s="43">
        <v>8.66</v>
      </c>
    </row>
    <row r="38" spans="1:6" x14ac:dyDescent="0.2">
      <c r="A38" s="42">
        <v>11</v>
      </c>
      <c r="B38" s="43">
        <v>7.82</v>
      </c>
    </row>
    <row r="39" spans="1:6" x14ac:dyDescent="0.2">
      <c r="A39" s="42">
        <v>12</v>
      </c>
      <c r="B39" s="43">
        <v>6.97</v>
      </c>
    </row>
    <row r="40" spans="1:6" x14ac:dyDescent="0.2">
      <c r="A40" s="42">
        <v>13</v>
      </c>
      <c r="B40" s="43">
        <v>6.1</v>
      </c>
    </row>
    <row r="41" spans="1:6" x14ac:dyDescent="0.2">
      <c r="A41" s="42">
        <v>14</v>
      </c>
      <c r="B41" s="43">
        <v>5.21</v>
      </c>
    </row>
    <row r="42" spans="1:6" x14ac:dyDescent="0.2">
      <c r="A42" s="42">
        <v>15</v>
      </c>
      <c r="B42" s="43">
        <v>4.3099999999999996</v>
      </c>
    </row>
  </sheetData>
  <sheetProtection algorithmName="SHA-512" hashValue="A1GqSSpw0smq+JgtRD9wXCal6sD1tlLnO9nviL/itIFmnpk0TTro8AId0UIllVuzx4QOVZIGDLcFmRSU7lKfvA==" saltValue="EapDy/y27yW+M61LiYCIbg==" spinCount="100000" sheet="1" objects="1" scenarios="1"/>
  <conditionalFormatting sqref="A6:A21">
    <cfRule type="expression" dxfId="291" priority="5" stopIfTrue="1">
      <formula>MOD(ROW(),2)=0</formula>
    </cfRule>
    <cfRule type="expression" dxfId="290" priority="6" stopIfTrue="1">
      <formula>MOD(ROW(),2)&lt;&gt;0</formula>
    </cfRule>
  </conditionalFormatting>
  <conditionalFormatting sqref="A26:A42">
    <cfRule type="expression" dxfId="289" priority="9" stopIfTrue="1">
      <formula>MOD(ROW(),2)=0</formula>
    </cfRule>
    <cfRule type="expression" dxfId="288" priority="10" stopIfTrue="1">
      <formula>MOD(ROW(),2)&lt;&gt;0</formula>
    </cfRule>
  </conditionalFormatting>
  <conditionalFormatting sqref="B6:B21">
    <cfRule type="expression" dxfId="287" priority="7" stopIfTrue="1">
      <formula>MOD(ROW(),2)=0</formula>
    </cfRule>
    <cfRule type="expression" dxfId="286" priority="8" stopIfTrue="1">
      <formula>MOD(ROW(),2)&lt;&gt;0</formula>
    </cfRule>
  </conditionalFormatting>
  <conditionalFormatting sqref="B26:B42">
    <cfRule type="expression" dxfId="285" priority="11" stopIfTrue="1">
      <formula>MOD(ROW(),2)=0</formula>
    </cfRule>
    <cfRule type="expression" dxfId="284" priority="12" stopIfTrue="1">
      <formula>MOD(ROW(),2)&lt;&gt;0</formula>
    </cfRule>
  </conditionalFormatting>
  <conditionalFormatting sqref="E6:E21">
    <cfRule type="expression" dxfId="283" priority="13" stopIfTrue="1">
      <formula>MOD(ROW(),2)=0</formula>
    </cfRule>
    <cfRule type="expression" dxfId="282" priority="14" stopIfTrue="1">
      <formula>MOD(ROW(),2)&lt;&gt;0</formula>
    </cfRule>
  </conditionalFormatting>
  <conditionalFormatting sqref="E26:E34">
    <cfRule type="expression" dxfId="281" priority="17" stopIfTrue="1">
      <formula>MOD(ROW(),2)=0</formula>
    </cfRule>
    <cfRule type="expression" dxfId="280" priority="18" stopIfTrue="1">
      <formula>MOD(ROW(),2)&lt;&gt;0</formula>
    </cfRule>
  </conditionalFormatting>
  <conditionalFormatting sqref="F6:F21">
    <cfRule type="expression" dxfId="279" priority="15" stopIfTrue="1">
      <formula>MOD(ROW(),2)=0</formula>
    </cfRule>
    <cfRule type="expression" dxfId="278" priority="16" stopIfTrue="1">
      <formula>MOD(ROW(),2)&lt;&gt;0</formula>
    </cfRule>
  </conditionalFormatting>
  <conditionalFormatting sqref="F26:F34">
    <cfRule type="expression" dxfId="277" priority="19" stopIfTrue="1">
      <formula>MOD(ROW(),2)=0</formula>
    </cfRule>
    <cfRule type="expression" dxfId="276" priority="20" stopIfTrue="1">
      <formula>MOD(ROW(),2)&lt;&gt;0</formula>
    </cfRule>
  </conditionalFormatting>
  <pageMargins left="0.7" right="0.7" top="0.75" bottom="0.75" header="0.3" footer="0.3"/>
  <tableParts count="2">
    <tablePart r:id="rId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F7AAD-A656-48CF-841A-2549B6D3835E}">
  <sheetPr codeName="Sheet45"/>
  <dimension ref="A1:E79"/>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Scheme pays AA - x-605</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v>2015</v>
      </c>
      <c r="C8" s="46"/>
      <c r="D8" s="46"/>
      <c r="E8" s="46"/>
    </row>
    <row r="9" spans="1:5" x14ac:dyDescent="0.2">
      <c r="A9" s="40" t="s">
        <v>154</v>
      </c>
      <c r="B9" s="46" t="s">
        <v>285</v>
      </c>
      <c r="C9" s="46"/>
      <c r="D9" s="46"/>
      <c r="E9" s="46"/>
    </row>
    <row r="10" spans="1:5" x14ac:dyDescent="0.2">
      <c r="A10" s="40" t="s">
        <v>6</v>
      </c>
      <c r="B10" s="46" t="s">
        <v>286</v>
      </c>
      <c r="C10" s="46"/>
      <c r="D10" s="46"/>
      <c r="E10" s="46"/>
    </row>
    <row r="11" spans="1:5" x14ac:dyDescent="0.2">
      <c r="A11" s="40" t="s">
        <v>155</v>
      </c>
      <c r="B11" s="46" t="s">
        <v>220</v>
      </c>
      <c r="C11" s="46"/>
      <c r="D11" s="46"/>
      <c r="E11" s="46"/>
    </row>
    <row r="12" spans="1:5" x14ac:dyDescent="0.2">
      <c r="A12" s="40" t="s">
        <v>156</v>
      </c>
      <c r="B12" s="46" t="s">
        <v>171</v>
      </c>
      <c r="C12" s="46"/>
      <c r="D12" s="46"/>
      <c r="E12" s="46"/>
    </row>
    <row r="13" spans="1:5" x14ac:dyDescent="0.2">
      <c r="A13" s="40" t="s">
        <v>383</v>
      </c>
      <c r="B13" s="46">
        <v>0</v>
      </c>
      <c r="C13" s="46"/>
      <c r="D13" s="46"/>
      <c r="E13" s="46"/>
    </row>
    <row r="14" spans="1:5" x14ac:dyDescent="0.2">
      <c r="A14" s="40" t="s">
        <v>158</v>
      </c>
      <c r="B14" s="46">
        <v>605</v>
      </c>
      <c r="C14" s="46"/>
      <c r="D14" s="46"/>
      <c r="E14" s="46"/>
    </row>
    <row r="15" spans="1:5" x14ac:dyDescent="0.2">
      <c r="A15" s="40" t="s">
        <v>384</v>
      </c>
      <c r="B15" s="46" t="s">
        <v>287</v>
      </c>
      <c r="C15" s="46"/>
      <c r="D15" s="46"/>
      <c r="E15" s="46"/>
    </row>
    <row r="16" spans="1:5" x14ac:dyDescent="0.2">
      <c r="A16" s="40" t="s">
        <v>160</v>
      </c>
      <c r="B16" s="46" t="s">
        <v>288</v>
      </c>
      <c r="C16" s="46"/>
      <c r="D16" s="46"/>
      <c r="E16" s="46"/>
    </row>
    <row r="17" spans="1:5" x14ac:dyDescent="0.2">
      <c r="A17" s="41" t="s">
        <v>385</v>
      </c>
      <c r="B17" s="46"/>
      <c r="C17" s="46"/>
      <c r="D17" s="46"/>
      <c r="E17" s="46"/>
    </row>
    <row r="18" spans="1:5" x14ac:dyDescent="0.2">
      <c r="A18" s="40" t="s">
        <v>162</v>
      </c>
      <c r="B18" s="47">
        <v>45134</v>
      </c>
      <c r="C18" s="47"/>
      <c r="D18" s="47"/>
      <c r="E18" s="47"/>
    </row>
    <row r="19" spans="1:5" x14ac:dyDescent="0.2">
      <c r="A19" s="40" t="s">
        <v>163</v>
      </c>
      <c r="B19" s="46"/>
      <c r="C19" s="46"/>
      <c r="D19" s="46"/>
      <c r="E19" s="46"/>
    </row>
    <row r="20" spans="1:5" x14ac:dyDescent="0.2">
      <c r="A20" s="40" t="s">
        <v>164</v>
      </c>
      <c r="B20" s="46" t="s">
        <v>174</v>
      </c>
      <c r="C20" s="46"/>
      <c r="D20" s="46"/>
      <c r="E20" s="46"/>
    </row>
    <row r="21" spans="1:5" x14ac:dyDescent="0.2">
      <c r="A21" s="40" t="s">
        <v>386</v>
      </c>
      <c r="B21" s="46" t="s">
        <v>89</v>
      </c>
      <c r="C21" s="46"/>
      <c r="D21" s="46"/>
      <c r="E21" s="46"/>
    </row>
    <row r="23" spans="1:5" x14ac:dyDescent="0.2">
      <c r="A23" s="23" t="str">
        <f>HYPERLINK("#'Factor List'!A1", "Back to Factor List")</f>
        <v>Back to Factor List</v>
      </c>
      <c r="B23" s="23" t="str">
        <f>HYPERLINK("#'Assumptions'!A1", "Assumptions")</f>
        <v>Assumptions</v>
      </c>
    </row>
    <row r="26" spans="1:5" s="54" customFormat="1" ht="25.5" x14ac:dyDescent="0.2">
      <c r="A26" s="53" t="s">
        <v>387</v>
      </c>
      <c r="B26" s="53" t="s">
        <v>425</v>
      </c>
      <c r="C26" s="53" t="s">
        <v>426</v>
      </c>
      <c r="D26" s="53" t="s">
        <v>427</v>
      </c>
      <c r="E26" s="53" t="s">
        <v>428</v>
      </c>
    </row>
    <row r="27" spans="1:5" x14ac:dyDescent="0.2">
      <c r="A27" s="42">
        <v>16</v>
      </c>
      <c r="B27" s="43">
        <v>8.81</v>
      </c>
      <c r="C27" s="43">
        <v>8.4</v>
      </c>
      <c r="D27" s="43">
        <v>8</v>
      </c>
      <c r="E27" s="43">
        <v>7.61</v>
      </c>
    </row>
    <row r="28" spans="1:5" x14ac:dyDescent="0.2">
      <c r="A28" s="42">
        <v>17</v>
      </c>
      <c r="B28" s="43">
        <v>8.94</v>
      </c>
      <c r="C28" s="43">
        <v>8.52</v>
      </c>
      <c r="D28" s="43">
        <v>8.11</v>
      </c>
      <c r="E28" s="43">
        <v>7.72</v>
      </c>
    </row>
    <row r="29" spans="1:5" x14ac:dyDescent="0.2">
      <c r="A29" s="42">
        <v>18</v>
      </c>
      <c r="B29" s="43">
        <v>9.07</v>
      </c>
      <c r="C29" s="43">
        <v>8.64</v>
      </c>
      <c r="D29" s="43">
        <v>8.23</v>
      </c>
      <c r="E29" s="43">
        <v>7.82</v>
      </c>
    </row>
    <row r="30" spans="1:5" x14ac:dyDescent="0.2">
      <c r="A30" s="42">
        <v>19</v>
      </c>
      <c r="B30" s="43">
        <v>9.1999999999999993</v>
      </c>
      <c r="C30" s="43">
        <v>8.76</v>
      </c>
      <c r="D30" s="43">
        <v>8.34</v>
      </c>
      <c r="E30" s="43">
        <v>7.93</v>
      </c>
    </row>
    <row r="31" spans="1:5" x14ac:dyDescent="0.2">
      <c r="A31" s="42">
        <v>20</v>
      </c>
      <c r="B31" s="43">
        <v>9.33</v>
      </c>
      <c r="C31" s="43">
        <v>8.89</v>
      </c>
      <c r="D31" s="43">
        <v>8.4600000000000009</v>
      </c>
      <c r="E31" s="43">
        <v>8.0399999999999991</v>
      </c>
    </row>
    <row r="32" spans="1:5" x14ac:dyDescent="0.2">
      <c r="A32" s="42">
        <v>21</v>
      </c>
      <c r="B32" s="43">
        <v>9.4600000000000009</v>
      </c>
      <c r="C32" s="43">
        <v>9.02</v>
      </c>
      <c r="D32" s="43">
        <v>8.58</v>
      </c>
      <c r="E32" s="43">
        <v>8.16</v>
      </c>
    </row>
    <row r="33" spans="1:5" x14ac:dyDescent="0.2">
      <c r="A33" s="42">
        <v>22</v>
      </c>
      <c r="B33" s="43">
        <v>9.6</v>
      </c>
      <c r="C33" s="43">
        <v>9.14</v>
      </c>
      <c r="D33" s="43">
        <v>8.6999999999999993</v>
      </c>
      <c r="E33" s="43">
        <v>8.27</v>
      </c>
    </row>
    <row r="34" spans="1:5" x14ac:dyDescent="0.2">
      <c r="A34" s="42">
        <v>23</v>
      </c>
      <c r="B34" s="43">
        <v>9.73</v>
      </c>
      <c r="C34" s="43">
        <v>9.27</v>
      </c>
      <c r="D34" s="43">
        <v>8.82</v>
      </c>
      <c r="E34" s="43">
        <v>8.39</v>
      </c>
    </row>
    <row r="35" spans="1:5" x14ac:dyDescent="0.2">
      <c r="A35" s="42">
        <v>24</v>
      </c>
      <c r="B35" s="43">
        <v>9.8699999999999992</v>
      </c>
      <c r="C35" s="43">
        <v>9.41</v>
      </c>
      <c r="D35" s="43">
        <v>8.9499999999999993</v>
      </c>
      <c r="E35" s="43">
        <v>8.5</v>
      </c>
    </row>
    <row r="36" spans="1:5" x14ac:dyDescent="0.2">
      <c r="A36" s="42">
        <v>25</v>
      </c>
      <c r="B36" s="43">
        <v>10.01</v>
      </c>
      <c r="C36" s="43">
        <v>9.5399999999999991</v>
      </c>
      <c r="D36" s="43">
        <v>9.08</v>
      </c>
      <c r="E36" s="43">
        <v>8.6199999999999992</v>
      </c>
    </row>
    <row r="37" spans="1:5" x14ac:dyDescent="0.2">
      <c r="A37" s="42">
        <v>26</v>
      </c>
      <c r="B37" s="43">
        <v>10.16</v>
      </c>
      <c r="C37" s="43">
        <v>9.68</v>
      </c>
      <c r="D37" s="43">
        <v>9.1999999999999993</v>
      </c>
      <c r="E37" s="43">
        <v>8.74</v>
      </c>
    </row>
    <row r="38" spans="1:5" x14ac:dyDescent="0.2">
      <c r="A38" s="42">
        <v>27</v>
      </c>
      <c r="B38" s="43">
        <v>10.3</v>
      </c>
      <c r="C38" s="43">
        <v>9.81</v>
      </c>
      <c r="D38" s="43">
        <v>9.33</v>
      </c>
      <c r="E38" s="43">
        <v>8.8699999999999992</v>
      </c>
    </row>
    <row r="39" spans="1:5" x14ac:dyDescent="0.2">
      <c r="A39" s="42">
        <v>28</v>
      </c>
      <c r="B39" s="43">
        <v>10.45</v>
      </c>
      <c r="C39" s="43">
        <v>9.9499999999999993</v>
      </c>
      <c r="D39" s="43">
        <v>9.4700000000000006</v>
      </c>
      <c r="E39" s="43">
        <v>8.99</v>
      </c>
    </row>
    <row r="40" spans="1:5" x14ac:dyDescent="0.2">
      <c r="A40" s="42">
        <v>29</v>
      </c>
      <c r="B40" s="43">
        <v>10.6</v>
      </c>
      <c r="C40" s="43">
        <v>10.09</v>
      </c>
      <c r="D40" s="43">
        <v>9.6</v>
      </c>
      <c r="E40" s="43">
        <v>9.1199999999999992</v>
      </c>
    </row>
    <row r="41" spans="1:5" x14ac:dyDescent="0.2">
      <c r="A41" s="42">
        <v>30</v>
      </c>
      <c r="B41" s="43">
        <v>10.75</v>
      </c>
      <c r="C41" s="43">
        <v>10.24</v>
      </c>
      <c r="D41" s="43">
        <v>9.73</v>
      </c>
      <c r="E41" s="43">
        <v>9.24</v>
      </c>
    </row>
    <row r="42" spans="1:5" x14ac:dyDescent="0.2">
      <c r="A42" s="42">
        <v>31</v>
      </c>
      <c r="B42" s="43">
        <v>10.91</v>
      </c>
      <c r="C42" s="43">
        <v>10.38</v>
      </c>
      <c r="D42" s="43">
        <v>9.8699999999999992</v>
      </c>
      <c r="E42" s="43">
        <v>9.3699999999999992</v>
      </c>
    </row>
    <row r="43" spans="1:5" x14ac:dyDescent="0.2">
      <c r="A43" s="42">
        <v>32</v>
      </c>
      <c r="B43" s="43">
        <v>11.07</v>
      </c>
      <c r="C43" s="43">
        <v>10.53</v>
      </c>
      <c r="D43" s="43">
        <v>10.01</v>
      </c>
      <c r="E43" s="43">
        <v>9.51</v>
      </c>
    </row>
    <row r="44" spans="1:5" x14ac:dyDescent="0.2">
      <c r="A44" s="42">
        <v>33</v>
      </c>
      <c r="B44" s="43">
        <v>11.23</v>
      </c>
      <c r="C44" s="43">
        <v>10.68</v>
      </c>
      <c r="D44" s="43">
        <v>10.16</v>
      </c>
      <c r="E44" s="43">
        <v>9.64</v>
      </c>
    </row>
    <row r="45" spans="1:5" x14ac:dyDescent="0.2">
      <c r="A45" s="42">
        <v>34</v>
      </c>
      <c r="B45" s="43">
        <v>11.39</v>
      </c>
      <c r="C45" s="43">
        <v>10.84</v>
      </c>
      <c r="D45" s="43">
        <v>10.3</v>
      </c>
      <c r="E45" s="43">
        <v>9.7799999999999994</v>
      </c>
    </row>
    <row r="46" spans="1:5" x14ac:dyDescent="0.2">
      <c r="A46" s="42">
        <v>35</v>
      </c>
      <c r="B46" s="43">
        <v>11.55</v>
      </c>
      <c r="C46" s="43">
        <v>10.99</v>
      </c>
      <c r="D46" s="43">
        <v>10.45</v>
      </c>
      <c r="E46" s="43">
        <v>9.91</v>
      </c>
    </row>
    <row r="47" spans="1:5" x14ac:dyDescent="0.2">
      <c r="A47" s="42">
        <v>36</v>
      </c>
      <c r="B47" s="43">
        <v>11.72</v>
      </c>
      <c r="C47" s="43">
        <v>11.15</v>
      </c>
      <c r="D47" s="43">
        <v>10.6</v>
      </c>
      <c r="E47" s="43">
        <v>10.050000000000001</v>
      </c>
    </row>
    <row r="48" spans="1:5" x14ac:dyDescent="0.2">
      <c r="A48" s="42">
        <v>37</v>
      </c>
      <c r="B48" s="43">
        <v>11.89</v>
      </c>
      <c r="C48" s="43">
        <v>11.31</v>
      </c>
      <c r="D48" s="43">
        <v>10.75</v>
      </c>
      <c r="E48" s="43">
        <v>10.199999999999999</v>
      </c>
    </row>
    <row r="49" spans="1:5" x14ac:dyDescent="0.2">
      <c r="A49" s="42">
        <v>38</v>
      </c>
      <c r="B49" s="43">
        <v>12.07</v>
      </c>
      <c r="C49" s="43">
        <v>11.48</v>
      </c>
      <c r="D49" s="43">
        <v>10.9</v>
      </c>
      <c r="E49" s="43">
        <v>10.34</v>
      </c>
    </row>
    <row r="50" spans="1:5" x14ac:dyDescent="0.2">
      <c r="A50" s="42">
        <v>39</v>
      </c>
      <c r="B50" s="43">
        <v>12.24</v>
      </c>
      <c r="C50" s="43">
        <v>11.64</v>
      </c>
      <c r="D50" s="43">
        <v>11.06</v>
      </c>
      <c r="E50" s="43">
        <v>10.49</v>
      </c>
    </row>
    <row r="51" spans="1:5" x14ac:dyDescent="0.2">
      <c r="A51" s="42">
        <v>40</v>
      </c>
      <c r="B51" s="43">
        <v>12.42</v>
      </c>
      <c r="C51" s="43">
        <v>11.81</v>
      </c>
      <c r="D51" s="43">
        <v>11.22</v>
      </c>
      <c r="E51" s="43">
        <v>10.64</v>
      </c>
    </row>
    <row r="52" spans="1:5" x14ac:dyDescent="0.2">
      <c r="A52" s="42">
        <v>41</v>
      </c>
      <c r="B52" s="43">
        <v>12.6</v>
      </c>
      <c r="C52" s="43">
        <v>11.99</v>
      </c>
      <c r="D52" s="43">
        <v>11.38</v>
      </c>
      <c r="E52" s="43">
        <v>10.79</v>
      </c>
    </row>
    <row r="53" spans="1:5" x14ac:dyDescent="0.2">
      <c r="A53" s="42">
        <v>42</v>
      </c>
      <c r="B53" s="43">
        <v>12.79</v>
      </c>
      <c r="C53" s="43">
        <v>12.16</v>
      </c>
      <c r="D53" s="43">
        <v>11.55</v>
      </c>
      <c r="E53" s="43">
        <v>10.95</v>
      </c>
    </row>
    <row r="54" spans="1:5" x14ac:dyDescent="0.2">
      <c r="A54" s="42">
        <v>43</v>
      </c>
      <c r="B54" s="43">
        <v>12.98</v>
      </c>
      <c r="C54" s="43">
        <v>12.34</v>
      </c>
      <c r="D54" s="43">
        <v>11.71</v>
      </c>
      <c r="E54" s="43">
        <v>11.11</v>
      </c>
    </row>
    <row r="55" spans="1:5" x14ac:dyDescent="0.2">
      <c r="A55" s="42">
        <v>44</v>
      </c>
      <c r="B55" s="43">
        <v>13.17</v>
      </c>
      <c r="C55" s="43">
        <v>12.52</v>
      </c>
      <c r="D55" s="43">
        <v>11.89</v>
      </c>
      <c r="E55" s="43">
        <v>11.27</v>
      </c>
    </row>
    <row r="56" spans="1:5" x14ac:dyDescent="0.2">
      <c r="A56" s="42">
        <v>45</v>
      </c>
      <c r="B56" s="43">
        <v>13.37</v>
      </c>
      <c r="C56" s="43">
        <v>12.71</v>
      </c>
      <c r="D56" s="43">
        <v>12.06</v>
      </c>
      <c r="E56" s="43">
        <v>11.43</v>
      </c>
    </row>
    <row r="57" spans="1:5" x14ac:dyDescent="0.2">
      <c r="A57" s="42">
        <v>46</v>
      </c>
      <c r="B57" s="43">
        <v>13.57</v>
      </c>
      <c r="C57" s="43">
        <v>12.9</v>
      </c>
      <c r="D57" s="43">
        <v>12.24</v>
      </c>
      <c r="E57" s="43">
        <v>11.6</v>
      </c>
    </row>
    <row r="58" spans="1:5" x14ac:dyDescent="0.2">
      <c r="A58" s="42">
        <v>47</v>
      </c>
      <c r="B58" s="43">
        <v>13.78</v>
      </c>
      <c r="C58" s="43">
        <v>13.09</v>
      </c>
      <c r="D58" s="43">
        <v>12.42</v>
      </c>
      <c r="E58" s="43">
        <v>11.77</v>
      </c>
    </row>
    <row r="59" spans="1:5" x14ac:dyDescent="0.2">
      <c r="A59" s="42">
        <v>48</v>
      </c>
      <c r="B59" s="43">
        <v>13.99</v>
      </c>
      <c r="C59" s="43">
        <v>13.29</v>
      </c>
      <c r="D59" s="43">
        <v>12.61</v>
      </c>
      <c r="E59" s="43">
        <v>11.94</v>
      </c>
    </row>
    <row r="60" spans="1:5" x14ac:dyDescent="0.2">
      <c r="A60" s="42">
        <v>49</v>
      </c>
      <c r="B60" s="43">
        <v>14.2</v>
      </c>
      <c r="C60" s="43">
        <v>13.49</v>
      </c>
      <c r="D60" s="43">
        <v>12.8</v>
      </c>
      <c r="E60" s="43">
        <v>12.12</v>
      </c>
    </row>
    <row r="61" spans="1:5" x14ac:dyDescent="0.2">
      <c r="A61" s="42">
        <v>50</v>
      </c>
      <c r="B61" s="43">
        <v>14.42</v>
      </c>
      <c r="C61" s="43">
        <v>13.7</v>
      </c>
      <c r="D61" s="43">
        <v>12.99</v>
      </c>
      <c r="E61" s="43">
        <v>12.31</v>
      </c>
    </row>
    <row r="62" spans="1:5" x14ac:dyDescent="0.2">
      <c r="A62" s="42">
        <v>51</v>
      </c>
      <c r="B62" s="43">
        <v>14.65</v>
      </c>
      <c r="C62" s="43">
        <v>13.91</v>
      </c>
      <c r="D62" s="43">
        <v>13.19</v>
      </c>
      <c r="E62" s="43">
        <v>12.49</v>
      </c>
    </row>
    <row r="63" spans="1:5" x14ac:dyDescent="0.2">
      <c r="A63" s="42">
        <v>52</v>
      </c>
      <c r="B63" s="43">
        <v>14.88</v>
      </c>
      <c r="C63" s="43">
        <v>14.13</v>
      </c>
      <c r="D63" s="43">
        <v>13.4</v>
      </c>
      <c r="E63" s="43">
        <v>12.68</v>
      </c>
    </row>
    <row r="64" spans="1:5" x14ac:dyDescent="0.2">
      <c r="A64" s="42">
        <v>53</v>
      </c>
      <c r="B64" s="43">
        <v>15.11</v>
      </c>
      <c r="C64" s="43">
        <v>14.35</v>
      </c>
      <c r="D64" s="43">
        <v>13.6</v>
      </c>
      <c r="E64" s="43">
        <v>12.88</v>
      </c>
    </row>
    <row r="65" spans="1:5" x14ac:dyDescent="0.2">
      <c r="A65" s="42">
        <v>54</v>
      </c>
      <c r="B65" s="43">
        <v>15.36</v>
      </c>
      <c r="C65" s="43">
        <v>14.58</v>
      </c>
      <c r="D65" s="43">
        <v>13.82</v>
      </c>
      <c r="E65" s="43">
        <v>13.08</v>
      </c>
    </row>
    <row r="66" spans="1:5" x14ac:dyDescent="0.2">
      <c r="A66" s="42">
        <v>55</v>
      </c>
      <c r="B66" s="43">
        <v>15.61</v>
      </c>
      <c r="C66" s="43">
        <v>14.81</v>
      </c>
      <c r="D66" s="43">
        <v>14.04</v>
      </c>
      <c r="E66" s="43">
        <v>13.29</v>
      </c>
    </row>
    <row r="67" spans="1:5" x14ac:dyDescent="0.2">
      <c r="A67" s="42">
        <v>56</v>
      </c>
      <c r="B67" s="43">
        <v>15.86</v>
      </c>
      <c r="C67" s="43">
        <v>15.05</v>
      </c>
      <c r="D67" s="43">
        <v>14.27</v>
      </c>
      <c r="E67" s="43">
        <v>13.5</v>
      </c>
    </row>
    <row r="68" spans="1:5" x14ac:dyDescent="0.2">
      <c r="A68" s="42">
        <v>57</v>
      </c>
      <c r="B68" s="43">
        <v>16.13</v>
      </c>
      <c r="C68" s="43">
        <v>15.3</v>
      </c>
      <c r="D68" s="43">
        <v>14.5</v>
      </c>
      <c r="E68" s="43">
        <v>13.72</v>
      </c>
    </row>
    <row r="69" spans="1:5" x14ac:dyDescent="0.2">
      <c r="A69" s="42">
        <v>58</v>
      </c>
      <c r="B69" s="43">
        <v>16.399999999999999</v>
      </c>
      <c r="C69" s="43">
        <v>15.56</v>
      </c>
      <c r="D69" s="43">
        <v>14.74</v>
      </c>
      <c r="E69" s="43">
        <v>13.95</v>
      </c>
    </row>
    <row r="70" spans="1:5" x14ac:dyDescent="0.2">
      <c r="A70" s="42">
        <v>59</v>
      </c>
      <c r="B70" s="43">
        <v>16.690000000000001</v>
      </c>
      <c r="C70" s="43">
        <v>15.83</v>
      </c>
      <c r="D70" s="43">
        <v>15</v>
      </c>
      <c r="E70" s="43">
        <v>14.19</v>
      </c>
    </row>
    <row r="71" spans="1:5" x14ac:dyDescent="0.2">
      <c r="A71" s="42">
        <v>60</v>
      </c>
      <c r="B71" s="43">
        <v>16.98</v>
      </c>
      <c r="C71" s="43">
        <v>16.11</v>
      </c>
      <c r="D71" s="43">
        <v>15.26</v>
      </c>
      <c r="E71" s="43">
        <v>14.43</v>
      </c>
    </row>
    <row r="72" spans="1:5" x14ac:dyDescent="0.2">
      <c r="A72" s="42">
        <v>61</v>
      </c>
      <c r="B72" s="43">
        <v>17.29</v>
      </c>
      <c r="C72" s="43">
        <v>16.399999999999999</v>
      </c>
      <c r="D72" s="43">
        <v>15.53</v>
      </c>
      <c r="E72" s="43">
        <v>14.69</v>
      </c>
    </row>
    <row r="73" spans="1:5" x14ac:dyDescent="0.2">
      <c r="A73" s="42">
        <v>62</v>
      </c>
      <c r="B73" s="43">
        <v>17.62</v>
      </c>
      <c r="C73" s="43">
        <v>16.7</v>
      </c>
      <c r="D73" s="43">
        <v>15.82</v>
      </c>
      <c r="E73" s="43">
        <v>14.96</v>
      </c>
    </row>
    <row r="74" spans="1:5" x14ac:dyDescent="0.2">
      <c r="A74" s="42">
        <v>63</v>
      </c>
      <c r="B74" s="43">
        <v>17.96</v>
      </c>
      <c r="C74" s="43">
        <v>17.03</v>
      </c>
      <c r="D74" s="43">
        <v>16.12</v>
      </c>
      <c r="E74" s="43">
        <v>15.24</v>
      </c>
    </row>
    <row r="75" spans="1:5" x14ac:dyDescent="0.2">
      <c r="A75" s="42">
        <v>64</v>
      </c>
      <c r="B75" s="43">
        <v>18.32</v>
      </c>
      <c r="C75" s="43">
        <v>17.37</v>
      </c>
      <c r="D75" s="43">
        <v>16.440000000000001</v>
      </c>
      <c r="E75" s="43">
        <v>15.54</v>
      </c>
    </row>
    <row r="76" spans="1:5" x14ac:dyDescent="0.2">
      <c r="A76" s="42">
        <v>65</v>
      </c>
      <c r="B76" s="43">
        <v>18.16</v>
      </c>
      <c r="C76" s="43">
        <v>17.73</v>
      </c>
      <c r="D76" s="43">
        <v>16.78</v>
      </c>
      <c r="E76" s="43">
        <v>15.86</v>
      </c>
    </row>
    <row r="77" spans="1:5" x14ac:dyDescent="0.2">
      <c r="A77" s="42">
        <v>66</v>
      </c>
      <c r="B77" s="43">
        <v>0</v>
      </c>
      <c r="C77" s="43">
        <v>17.57</v>
      </c>
      <c r="D77" s="43">
        <v>17.14</v>
      </c>
      <c r="E77" s="43">
        <v>16.2</v>
      </c>
    </row>
    <row r="78" spans="1:5" x14ac:dyDescent="0.2">
      <c r="A78" s="42">
        <v>67</v>
      </c>
      <c r="B78" s="43">
        <v>0</v>
      </c>
      <c r="C78" s="43">
        <v>0</v>
      </c>
      <c r="D78" s="43">
        <v>16.98</v>
      </c>
      <c r="E78" s="43">
        <v>16.55</v>
      </c>
    </row>
    <row r="79" spans="1:5" x14ac:dyDescent="0.2">
      <c r="A79" s="42">
        <v>68</v>
      </c>
      <c r="B79" s="43">
        <v>0</v>
      </c>
      <c r="C79" s="43">
        <v>0</v>
      </c>
      <c r="D79" s="43">
        <v>0</v>
      </c>
      <c r="E79" s="43">
        <v>16.39</v>
      </c>
    </row>
  </sheetData>
  <sheetProtection algorithmName="SHA-512" hashValue="mr8bNXTipJE6IOcpSvnus9yMPdEb53aAl2LBOiZufbLvd4Mf5vEgVXXZ4J0pd/MxMRGGY5DOYtLWK8rfyI16sQ==" saltValue="IYjvijglNoVZgcaOAVCD7A==" spinCount="100000" sheet="1" objects="1" scenarios="1"/>
  <conditionalFormatting sqref="A6:A21">
    <cfRule type="expression" dxfId="275" priority="1" stopIfTrue="1">
      <formula>MOD(ROW(),2)=0</formula>
    </cfRule>
    <cfRule type="expression" dxfId="274" priority="2" stopIfTrue="1">
      <formula>MOD(ROW(),2)&lt;&gt;0</formula>
    </cfRule>
  </conditionalFormatting>
  <conditionalFormatting sqref="A26:A79">
    <cfRule type="expression" dxfId="273" priority="5" stopIfTrue="1">
      <formula>MOD(ROW(),2)=0</formula>
    </cfRule>
    <cfRule type="expression" dxfId="272" priority="6" stopIfTrue="1">
      <formula>MOD(ROW(),2)&lt;&gt;0</formula>
    </cfRule>
  </conditionalFormatting>
  <conditionalFormatting sqref="B6:E21">
    <cfRule type="expression" dxfId="271" priority="3" stopIfTrue="1">
      <formula>MOD(ROW(),2)=0</formula>
    </cfRule>
    <cfRule type="expression" dxfId="270" priority="4" stopIfTrue="1">
      <formula>MOD(ROW(),2)&lt;&gt;0</formula>
    </cfRule>
  </conditionalFormatting>
  <conditionalFormatting sqref="B26:E79">
    <cfRule type="expression" dxfId="269" priority="7" stopIfTrue="1">
      <formula>MOD(ROW(),2)=0</formula>
    </cfRule>
    <cfRule type="expression" dxfId="268" priority="8"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5B54-25EA-4C6F-A56B-29AB0B1427FE}">
  <sheetPr codeName="Sheet46"/>
  <dimension ref="A1:C47"/>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x-607</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285</v>
      </c>
      <c r="C9" s="46"/>
    </row>
    <row r="10" spans="1:3" x14ac:dyDescent="0.2">
      <c r="A10" s="40" t="s">
        <v>6</v>
      </c>
      <c r="B10" s="46" t="s">
        <v>289</v>
      </c>
      <c r="C10" s="46"/>
    </row>
    <row r="11" spans="1:3" x14ac:dyDescent="0.2">
      <c r="A11" s="40" t="s">
        <v>155</v>
      </c>
      <c r="B11" s="46" t="s">
        <v>220</v>
      </c>
      <c r="C11" s="46"/>
    </row>
    <row r="12" spans="1:3" x14ac:dyDescent="0.2">
      <c r="A12" s="40" t="s">
        <v>156</v>
      </c>
      <c r="B12" s="46" t="s">
        <v>171</v>
      </c>
      <c r="C12" s="46"/>
    </row>
    <row r="13" spans="1:3" x14ac:dyDescent="0.2">
      <c r="A13" s="40" t="s">
        <v>383</v>
      </c>
      <c r="B13" s="46">
        <v>0</v>
      </c>
      <c r="C13" s="46"/>
    </row>
    <row r="14" spans="1:3" x14ac:dyDescent="0.2">
      <c r="A14" s="40" t="s">
        <v>158</v>
      </c>
      <c r="B14" s="46">
        <v>607</v>
      </c>
      <c r="C14" s="46"/>
    </row>
    <row r="15" spans="1:3" x14ac:dyDescent="0.2">
      <c r="A15" s="40" t="s">
        <v>384</v>
      </c>
      <c r="B15" s="46" t="s">
        <v>290</v>
      </c>
      <c r="C15" s="46"/>
    </row>
    <row r="16" spans="1:3" x14ac:dyDescent="0.2">
      <c r="A16" s="40" t="s">
        <v>160</v>
      </c>
      <c r="B16" s="46" t="s">
        <v>291</v>
      </c>
      <c r="C16" s="46"/>
    </row>
    <row r="17" spans="1:3" x14ac:dyDescent="0.2">
      <c r="A17" s="41" t="s">
        <v>385</v>
      </c>
      <c r="B17" s="46"/>
      <c r="C17" s="46"/>
    </row>
    <row r="18" spans="1:3" x14ac:dyDescent="0.2">
      <c r="A18" s="40" t="s">
        <v>162</v>
      </c>
      <c r="B18" s="47">
        <v>45134</v>
      </c>
      <c r="C18" s="47"/>
    </row>
    <row r="19" spans="1:3" x14ac:dyDescent="0.2">
      <c r="A19" s="40" t="s">
        <v>163</v>
      </c>
      <c r="B19" s="46"/>
      <c r="C19" s="46"/>
    </row>
    <row r="20" spans="1:3" x14ac:dyDescent="0.2">
      <c r="A20" s="40" t="s">
        <v>164</v>
      </c>
      <c r="B20" s="46" t="s">
        <v>174</v>
      </c>
      <c r="C20" s="46"/>
    </row>
    <row r="21" spans="1:3" x14ac:dyDescent="0.2">
      <c r="A21" s="40" t="s">
        <v>386</v>
      </c>
      <c r="B21" s="46" t="s">
        <v>89</v>
      </c>
      <c r="C21" s="46"/>
    </row>
    <row r="23" spans="1:3" x14ac:dyDescent="0.2">
      <c r="A23" s="23" t="str">
        <f>HYPERLINK("#'Factor List'!A1", "Back to Factor List")</f>
        <v>Back to Factor List</v>
      </c>
      <c r="B23" s="23" t="str">
        <f>HYPERLINK("#'Assumptions'!A1", "Assumptions")</f>
        <v>Assumptions</v>
      </c>
    </row>
    <row r="26" spans="1:3" s="54" customFormat="1" x14ac:dyDescent="0.2">
      <c r="A26" s="53" t="s">
        <v>387</v>
      </c>
      <c r="B26" s="53" t="s">
        <v>429</v>
      </c>
      <c r="C26" s="53" t="s">
        <v>430</v>
      </c>
    </row>
    <row r="27" spans="1:3" x14ac:dyDescent="0.2">
      <c r="A27" s="42">
        <v>55</v>
      </c>
      <c r="B27" s="43">
        <v>24.11</v>
      </c>
      <c r="C27" s="43">
        <v>24.11</v>
      </c>
    </row>
    <row r="28" spans="1:3" x14ac:dyDescent="0.2">
      <c r="A28" s="42">
        <v>56</v>
      </c>
      <c r="B28" s="43">
        <v>23.53</v>
      </c>
      <c r="C28" s="43">
        <v>23.53</v>
      </c>
    </row>
    <row r="29" spans="1:3" x14ac:dyDescent="0.2">
      <c r="A29" s="42">
        <v>57</v>
      </c>
      <c r="B29" s="43">
        <v>22.95</v>
      </c>
      <c r="C29" s="43">
        <v>22.95</v>
      </c>
    </row>
    <row r="30" spans="1:3" x14ac:dyDescent="0.2">
      <c r="A30" s="42">
        <v>58</v>
      </c>
      <c r="B30" s="43">
        <v>22.36</v>
      </c>
      <c r="C30" s="43">
        <v>22.36</v>
      </c>
    </row>
    <row r="31" spans="1:3" x14ac:dyDescent="0.2">
      <c r="A31" s="42">
        <v>59</v>
      </c>
      <c r="B31" s="43">
        <v>21.77</v>
      </c>
      <c r="C31" s="43">
        <v>21.77</v>
      </c>
    </row>
    <row r="32" spans="1:3" x14ac:dyDescent="0.2">
      <c r="A32" s="42">
        <v>60</v>
      </c>
      <c r="B32" s="43">
        <v>21.18</v>
      </c>
      <c r="C32" s="43">
        <v>21.18</v>
      </c>
    </row>
    <row r="33" spans="1:3" x14ac:dyDescent="0.2">
      <c r="A33" s="42">
        <v>61</v>
      </c>
      <c r="B33" s="43">
        <v>20.58</v>
      </c>
      <c r="C33" s="43">
        <v>20.58</v>
      </c>
    </row>
    <row r="34" spans="1:3" x14ac:dyDescent="0.2">
      <c r="A34" s="42">
        <v>62</v>
      </c>
      <c r="B34" s="43">
        <v>19.989999999999998</v>
      </c>
      <c r="C34" s="43">
        <v>19.989999999999998</v>
      </c>
    </row>
    <row r="35" spans="1:3" x14ac:dyDescent="0.2">
      <c r="A35" s="42">
        <v>63</v>
      </c>
      <c r="B35" s="43">
        <v>19.39</v>
      </c>
      <c r="C35" s="43">
        <v>19.39</v>
      </c>
    </row>
    <row r="36" spans="1:3" x14ac:dyDescent="0.2">
      <c r="A36" s="42">
        <v>64</v>
      </c>
      <c r="B36" s="43">
        <v>18.8</v>
      </c>
      <c r="C36" s="43">
        <v>18.8</v>
      </c>
    </row>
    <row r="37" spans="1:3" x14ac:dyDescent="0.2">
      <c r="A37" s="42">
        <v>65</v>
      </c>
      <c r="B37" s="43">
        <v>18.16</v>
      </c>
      <c r="C37" s="43">
        <v>18.16</v>
      </c>
    </row>
    <row r="38" spans="1:3" x14ac:dyDescent="0.2">
      <c r="A38" s="42">
        <v>66</v>
      </c>
      <c r="B38" s="43">
        <v>17.48</v>
      </c>
      <c r="C38" s="43">
        <v>17.48</v>
      </c>
    </row>
    <row r="39" spans="1:3" x14ac:dyDescent="0.2">
      <c r="A39" s="42">
        <v>67</v>
      </c>
      <c r="B39" s="43">
        <v>16.8</v>
      </c>
      <c r="C39" s="43">
        <v>16.8</v>
      </c>
    </row>
    <row r="40" spans="1:3" x14ac:dyDescent="0.2">
      <c r="A40" s="42">
        <v>68</v>
      </c>
      <c r="B40" s="43">
        <v>16.11</v>
      </c>
      <c r="C40" s="43">
        <v>16.11</v>
      </c>
    </row>
    <row r="41" spans="1:3" x14ac:dyDescent="0.2">
      <c r="A41" s="42">
        <v>69</v>
      </c>
      <c r="B41" s="43">
        <v>15.43</v>
      </c>
      <c r="C41" s="43">
        <v>15.43</v>
      </c>
    </row>
    <row r="42" spans="1:3" x14ac:dyDescent="0.2">
      <c r="A42" s="42">
        <v>70</v>
      </c>
      <c r="B42" s="43">
        <v>14.74</v>
      </c>
      <c r="C42" s="43">
        <v>14.74</v>
      </c>
    </row>
    <row r="43" spans="1:3" x14ac:dyDescent="0.2">
      <c r="A43" s="42">
        <v>71</v>
      </c>
      <c r="B43" s="43">
        <v>14.07</v>
      </c>
      <c r="C43" s="43">
        <v>14.07</v>
      </c>
    </row>
    <row r="44" spans="1:3" x14ac:dyDescent="0.2">
      <c r="A44" s="42">
        <v>72</v>
      </c>
      <c r="B44" s="43">
        <v>13.4</v>
      </c>
      <c r="C44" s="43">
        <v>13.4</v>
      </c>
    </row>
    <row r="45" spans="1:3" x14ac:dyDescent="0.2">
      <c r="A45" s="42">
        <v>73</v>
      </c>
      <c r="B45" s="43">
        <v>12.74</v>
      </c>
      <c r="C45" s="43">
        <v>12.74</v>
      </c>
    </row>
    <row r="46" spans="1:3" x14ac:dyDescent="0.2">
      <c r="A46" s="42">
        <v>74</v>
      </c>
      <c r="B46" s="43">
        <v>12.09</v>
      </c>
      <c r="C46" s="43">
        <v>12.09</v>
      </c>
    </row>
    <row r="47" spans="1:3" x14ac:dyDescent="0.2">
      <c r="A47" s="42">
        <v>75</v>
      </c>
      <c r="B47" s="43">
        <v>11.46</v>
      </c>
      <c r="C47" s="43">
        <v>11.46</v>
      </c>
    </row>
  </sheetData>
  <sheetProtection algorithmName="SHA-512" hashValue="ahfbZIU8lbg9zB1r4NOU1/N7j5W0mT5KSTGnA4wD+uZgKIGaoLm4RccCTGoYWpXk2Nr64f/lfjt77HwmRmT2CA==" saltValue="Ocrix2p/Yf3nem2DJvRNDw==" spinCount="100000" sheet="1" objects="1" scenarios="1"/>
  <conditionalFormatting sqref="A6:A21">
    <cfRule type="expression" dxfId="267" priority="1" stopIfTrue="1">
      <formula>MOD(ROW(),2)=0</formula>
    </cfRule>
    <cfRule type="expression" dxfId="266" priority="2" stopIfTrue="1">
      <formula>MOD(ROW(),2)&lt;&gt;0</formula>
    </cfRule>
  </conditionalFormatting>
  <conditionalFormatting sqref="A26:A47">
    <cfRule type="expression" dxfId="265" priority="5" stopIfTrue="1">
      <formula>MOD(ROW(),2)=0</formula>
    </cfRule>
    <cfRule type="expression" dxfId="264" priority="6" stopIfTrue="1">
      <formula>MOD(ROW(),2)&lt;&gt;0</formula>
    </cfRule>
  </conditionalFormatting>
  <conditionalFormatting sqref="B6:C21">
    <cfRule type="expression" dxfId="263" priority="3" stopIfTrue="1">
      <formula>MOD(ROW(),2)=0</formula>
    </cfRule>
    <cfRule type="expression" dxfId="262" priority="4" stopIfTrue="1">
      <formula>MOD(ROW(),2)&lt;&gt;0</formula>
    </cfRule>
  </conditionalFormatting>
  <conditionalFormatting sqref="B26:C47">
    <cfRule type="expression" dxfId="261" priority="7" stopIfTrue="1">
      <formula>MOD(ROW(),2)=0</formula>
    </cfRule>
    <cfRule type="expression" dxfId="260"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90061-492C-487B-8FFA-2C00168F144C}">
  <sheetPr codeName="Sheet47"/>
  <dimension ref="A1:C82"/>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x-608</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285</v>
      </c>
      <c r="C9" s="46"/>
    </row>
    <row r="10" spans="1:3" x14ac:dyDescent="0.2">
      <c r="A10" s="40" t="s">
        <v>6</v>
      </c>
      <c r="B10" s="46" t="s">
        <v>292</v>
      </c>
      <c r="C10" s="46"/>
    </row>
    <row r="11" spans="1:3" x14ac:dyDescent="0.2">
      <c r="A11" s="40" t="s">
        <v>155</v>
      </c>
      <c r="B11" s="46" t="s">
        <v>220</v>
      </c>
      <c r="C11" s="46"/>
    </row>
    <row r="12" spans="1:3" x14ac:dyDescent="0.2">
      <c r="A12" s="40" t="s">
        <v>156</v>
      </c>
      <c r="B12" s="46" t="s">
        <v>171</v>
      </c>
      <c r="C12" s="46"/>
    </row>
    <row r="13" spans="1:3" x14ac:dyDescent="0.2">
      <c r="A13" s="40" t="s">
        <v>383</v>
      </c>
      <c r="B13" s="46">
        <v>0</v>
      </c>
      <c r="C13" s="46"/>
    </row>
    <row r="14" spans="1:3" x14ac:dyDescent="0.2">
      <c r="A14" s="40" t="s">
        <v>158</v>
      </c>
      <c r="B14" s="46">
        <v>608</v>
      </c>
      <c r="C14" s="46"/>
    </row>
    <row r="15" spans="1:3" x14ac:dyDescent="0.2">
      <c r="A15" s="40" t="s">
        <v>384</v>
      </c>
      <c r="B15" s="46" t="s">
        <v>293</v>
      </c>
      <c r="C15" s="46"/>
    </row>
    <row r="16" spans="1:3" x14ac:dyDescent="0.2">
      <c r="A16" s="40" t="s">
        <v>160</v>
      </c>
      <c r="B16" s="46" t="s">
        <v>294</v>
      </c>
      <c r="C16" s="46"/>
    </row>
    <row r="17" spans="1:3" x14ac:dyDescent="0.2">
      <c r="A17" s="41" t="s">
        <v>385</v>
      </c>
      <c r="B17" s="46"/>
      <c r="C17" s="46"/>
    </row>
    <row r="18" spans="1:3" x14ac:dyDescent="0.2">
      <c r="A18" s="40" t="s">
        <v>162</v>
      </c>
      <c r="B18" s="47">
        <v>45134</v>
      </c>
      <c r="C18" s="47"/>
    </row>
    <row r="19" spans="1:3" x14ac:dyDescent="0.2">
      <c r="A19" s="40" t="s">
        <v>163</v>
      </c>
      <c r="B19" s="46"/>
      <c r="C19" s="46"/>
    </row>
    <row r="20" spans="1:3" x14ac:dyDescent="0.2">
      <c r="A20" s="40" t="s">
        <v>164</v>
      </c>
      <c r="B20" s="46" t="s">
        <v>174</v>
      </c>
      <c r="C20" s="46"/>
    </row>
    <row r="21" spans="1:3" x14ac:dyDescent="0.2">
      <c r="A21" s="40" t="s">
        <v>386</v>
      </c>
      <c r="B21" s="46" t="s">
        <v>89</v>
      </c>
      <c r="C21" s="46"/>
    </row>
    <row r="23" spans="1:3" x14ac:dyDescent="0.2">
      <c r="A23" s="23" t="str">
        <f>HYPERLINK("#'Factor List'!A1", "Back to Factor List")</f>
        <v>Back to Factor List</v>
      </c>
      <c r="B23" s="23" t="str">
        <f>HYPERLINK("#'Assumptions'!A1", "Assumptions")</f>
        <v>Assumptions</v>
      </c>
    </row>
    <row r="26" spans="1:3" s="54" customFormat="1" x14ac:dyDescent="0.2">
      <c r="A26" s="53" t="s">
        <v>387</v>
      </c>
      <c r="B26" s="53" t="s">
        <v>429</v>
      </c>
      <c r="C26" s="53" t="s">
        <v>430</v>
      </c>
    </row>
    <row r="27" spans="1:3" x14ac:dyDescent="0.2">
      <c r="A27" s="42">
        <v>20</v>
      </c>
      <c r="B27" s="43">
        <v>28.86</v>
      </c>
      <c r="C27" s="43">
        <v>28.86</v>
      </c>
    </row>
    <row r="28" spans="1:3" x14ac:dyDescent="0.2">
      <c r="A28" s="42">
        <v>21</v>
      </c>
      <c r="B28" s="43">
        <v>28.63</v>
      </c>
      <c r="C28" s="43">
        <v>28.63</v>
      </c>
    </row>
    <row r="29" spans="1:3" x14ac:dyDescent="0.2">
      <c r="A29" s="42">
        <v>22</v>
      </c>
      <c r="B29" s="43">
        <v>28.41</v>
      </c>
      <c r="C29" s="43">
        <v>28.41</v>
      </c>
    </row>
    <row r="30" spans="1:3" x14ac:dyDescent="0.2">
      <c r="A30" s="42">
        <v>23</v>
      </c>
      <c r="B30" s="43">
        <v>28.19</v>
      </c>
      <c r="C30" s="43">
        <v>28.19</v>
      </c>
    </row>
    <row r="31" spans="1:3" x14ac:dyDescent="0.2">
      <c r="A31" s="42">
        <v>24</v>
      </c>
      <c r="B31" s="43">
        <v>27.97</v>
      </c>
      <c r="C31" s="43">
        <v>27.97</v>
      </c>
    </row>
    <row r="32" spans="1:3" x14ac:dyDescent="0.2">
      <c r="A32" s="42">
        <v>25</v>
      </c>
      <c r="B32" s="43">
        <v>27.74</v>
      </c>
      <c r="C32" s="43">
        <v>27.74</v>
      </c>
    </row>
    <row r="33" spans="1:3" x14ac:dyDescent="0.2">
      <c r="A33" s="42">
        <v>26</v>
      </c>
      <c r="B33" s="43">
        <v>27.51</v>
      </c>
      <c r="C33" s="43">
        <v>27.51</v>
      </c>
    </row>
    <row r="34" spans="1:3" x14ac:dyDescent="0.2">
      <c r="A34" s="42">
        <v>27</v>
      </c>
      <c r="B34" s="43">
        <v>27.28</v>
      </c>
      <c r="C34" s="43">
        <v>27.28</v>
      </c>
    </row>
    <row r="35" spans="1:3" x14ac:dyDescent="0.2">
      <c r="A35" s="42">
        <v>28</v>
      </c>
      <c r="B35" s="43">
        <v>27.05</v>
      </c>
      <c r="C35" s="43">
        <v>27.05</v>
      </c>
    </row>
    <row r="36" spans="1:3" x14ac:dyDescent="0.2">
      <c r="A36" s="42">
        <v>29</v>
      </c>
      <c r="B36" s="43">
        <v>26.84</v>
      </c>
      <c r="C36" s="43">
        <v>26.84</v>
      </c>
    </row>
    <row r="37" spans="1:3" x14ac:dyDescent="0.2">
      <c r="A37" s="42">
        <v>30</v>
      </c>
      <c r="B37" s="43">
        <v>26.62</v>
      </c>
      <c r="C37" s="43">
        <v>26.62</v>
      </c>
    </row>
    <row r="38" spans="1:3" x14ac:dyDescent="0.2">
      <c r="A38" s="42">
        <v>31</v>
      </c>
      <c r="B38" s="43">
        <v>26.41</v>
      </c>
      <c r="C38" s="43">
        <v>26.41</v>
      </c>
    </row>
    <row r="39" spans="1:3" x14ac:dyDescent="0.2">
      <c r="A39" s="42">
        <v>32</v>
      </c>
      <c r="B39" s="43">
        <v>26.21</v>
      </c>
      <c r="C39" s="43">
        <v>26.21</v>
      </c>
    </row>
    <row r="40" spans="1:3" x14ac:dyDescent="0.2">
      <c r="A40" s="42">
        <v>33</v>
      </c>
      <c r="B40" s="43">
        <v>26</v>
      </c>
      <c r="C40" s="43">
        <v>26</v>
      </c>
    </row>
    <row r="41" spans="1:3" x14ac:dyDescent="0.2">
      <c r="A41" s="42">
        <v>34</v>
      </c>
      <c r="B41" s="43">
        <v>25.79</v>
      </c>
      <c r="C41" s="43">
        <v>25.79</v>
      </c>
    </row>
    <row r="42" spans="1:3" x14ac:dyDescent="0.2">
      <c r="A42" s="42">
        <v>35</v>
      </c>
      <c r="B42" s="43">
        <v>25.58</v>
      </c>
      <c r="C42" s="43">
        <v>25.58</v>
      </c>
    </row>
    <row r="43" spans="1:3" x14ac:dyDescent="0.2">
      <c r="A43" s="42">
        <v>36</v>
      </c>
      <c r="B43" s="43">
        <v>25.37</v>
      </c>
      <c r="C43" s="43">
        <v>25.37</v>
      </c>
    </row>
    <row r="44" spans="1:3" x14ac:dyDescent="0.2">
      <c r="A44" s="42">
        <v>37</v>
      </c>
      <c r="B44" s="43">
        <v>25.15</v>
      </c>
      <c r="C44" s="43">
        <v>25.15</v>
      </c>
    </row>
    <row r="45" spans="1:3" x14ac:dyDescent="0.2">
      <c r="A45" s="42">
        <v>38</v>
      </c>
      <c r="B45" s="43">
        <v>24.93</v>
      </c>
      <c r="C45" s="43">
        <v>24.93</v>
      </c>
    </row>
    <row r="46" spans="1:3" x14ac:dyDescent="0.2">
      <c r="A46" s="42">
        <v>39</v>
      </c>
      <c r="B46" s="43">
        <v>24.7</v>
      </c>
      <c r="C46" s="43">
        <v>24.7</v>
      </c>
    </row>
    <row r="47" spans="1:3" x14ac:dyDescent="0.2">
      <c r="A47" s="42">
        <v>40</v>
      </c>
      <c r="B47" s="43">
        <v>24.46</v>
      </c>
      <c r="C47" s="43">
        <v>24.46</v>
      </c>
    </row>
    <row r="48" spans="1:3" x14ac:dyDescent="0.2">
      <c r="A48" s="42">
        <v>41</v>
      </c>
      <c r="B48" s="43">
        <v>24.21</v>
      </c>
      <c r="C48" s="43">
        <v>24.21</v>
      </c>
    </row>
    <row r="49" spans="1:3" x14ac:dyDescent="0.2">
      <c r="A49" s="42">
        <v>42</v>
      </c>
      <c r="B49" s="43">
        <v>23.96</v>
      </c>
      <c r="C49" s="43">
        <v>23.96</v>
      </c>
    </row>
    <row r="50" spans="1:3" x14ac:dyDescent="0.2">
      <c r="A50" s="42">
        <v>43</v>
      </c>
      <c r="B50" s="43">
        <v>23.7</v>
      </c>
      <c r="C50" s="43">
        <v>23.7</v>
      </c>
    </row>
    <row r="51" spans="1:3" x14ac:dyDescent="0.2">
      <c r="A51" s="42">
        <v>44</v>
      </c>
      <c r="B51" s="43">
        <v>23.43</v>
      </c>
      <c r="C51" s="43">
        <v>23.43</v>
      </c>
    </row>
    <row r="52" spans="1:3" x14ac:dyDescent="0.2">
      <c r="A52" s="42">
        <v>45</v>
      </c>
      <c r="B52" s="43">
        <v>23.15</v>
      </c>
      <c r="C52" s="43">
        <v>23.15</v>
      </c>
    </row>
    <row r="53" spans="1:3" x14ac:dyDescent="0.2">
      <c r="A53" s="42">
        <v>46</v>
      </c>
      <c r="B53" s="43">
        <v>22.87</v>
      </c>
      <c r="C53" s="43">
        <v>22.87</v>
      </c>
    </row>
    <row r="54" spans="1:3" x14ac:dyDescent="0.2">
      <c r="A54" s="42">
        <v>47</v>
      </c>
      <c r="B54" s="43">
        <v>22.58</v>
      </c>
      <c r="C54" s="43">
        <v>22.58</v>
      </c>
    </row>
    <row r="55" spans="1:3" x14ac:dyDescent="0.2">
      <c r="A55" s="42">
        <v>48</v>
      </c>
      <c r="B55" s="43">
        <v>22.27</v>
      </c>
      <c r="C55" s="43">
        <v>22.27</v>
      </c>
    </row>
    <row r="56" spans="1:3" x14ac:dyDescent="0.2">
      <c r="A56" s="42">
        <v>49</v>
      </c>
      <c r="B56" s="43">
        <v>21.96</v>
      </c>
      <c r="C56" s="43">
        <v>21.96</v>
      </c>
    </row>
    <row r="57" spans="1:3" x14ac:dyDescent="0.2">
      <c r="A57" s="42">
        <v>50</v>
      </c>
      <c r="B57" s="43">
        <v>21.63</v>
      </c>
      <c r="C57" s="43">
        <v>21.63</v>
      </c>
    </row>
    <row r="58" spans="1:3" x14ac:dyDescent="0.2">
      <c r="A58" s="42">
        <v>51</v>
      </c>
      <c r="B58" s="43">
        <v>21.28</v>
      </c>
      <c r="C58" s="43">
        <v>21.28</v>
      </c>
    </row>
    <row r="59" spans="1:3" x14ac:dyDescent="0.2">
      <c r="A59" s="42">
        <v>52</v>
      </c>
      <c r="B59" s="43">
        <v>20.92</v>
      </c>
      <c r="C59" s="43">
        <v>20.92</v>
      </c>
    </row>
    <row r="60" spans="1:3" x14ac:dyDescent="0.2">
      <c r="A60" s="42">
        <v>53</v>
      </c>
      <c r="B60" s="43">
        <v>20.54</v>
      </c>
      <c r="C60" s="43">
        <v>20.54</v>
      </c>
    </row>
    <row r="61" spans="1:3" x14ac:dyDescent="0.2">
      <c r="A61" s="42">
        <v>54</v>
      </c>
      <c r="B61" s="43">
        <v>20.149999999999999</v>
      </c>
      <c r="C61" s="43">
        <v>20.149999999999999</v>
      </c>
    </row>
    <row r="62" spans="1:3" x14ac:dyDescent="0.2">
      <c r="A62" s="42">
        <v>55</v>
      </c>
      <c r="B62" s="43">
        <v>19.739999999999998</v>
      </c>
      <c r="C62" s="43">
        <v>19.739999999999998</v>
      </c>
    </row>
    <row r="63" spans="1:3" x14ac:dyDescent="0.2">
      <c r="A63" s="42">
        <v>56</v>
      </c>
      <c r="B63" s="43">
        <v>19.32</v>
      </c>
      <c r="C63" s="43">
        <v>19.32</v>
      </c>
    </row>
    <row r="64" spans="1:3" x14ac:dyDescent="0.2">
      <c r="A64" s="42">
        <v>57</v>
      </c>
      <c r="B64" s="43">
        <v>18.88</v>
      </c>
      <c r="C64" s="43">
        <v>18.88</v>
      </c>
    </row>
    <row r="65" spans="1:3" x14ac:dyDescent="0.2">
      <c r="A65" s="42">
        <v>58</v>
      </c>
      <c r="B65" s="43">
        <v>18.43</v>
      </c>
      <c r="C65" s="43">
        <v>18.43</v>
      </c>
    </row>
    <row r="66" spans="1:3" x14ac:dyDescent="0.2">
      <c r="A66" s="42">
        <v>59</v>
      </c>
      <c r="B66" s="43">
        <v>17.96</v>
      </c>
      <c r="C66" s="43">
        <v>17.96</v>
      </c>
    </row>
    <row r="67" spans="1:3" x14ac:dyDescent="0.2">
      <c r="A67" s="42">
        <v>60</v>
      </c>
      <c r="B67" s="43">
        <v>17.48</v>
      </c>
      <c r="C67" s="43">
        <v>17.48</v>
      </c>
    </row>
    <row r="68" spans="1:3" x14ac:dyDescent="0.2">
      <c r="A68" s="42">
        <v>61</v>
      </c>
      <c r="B68" s="43">
        <v>16.989999999999998</v>
      </c>
      <c r="C68" s="43">
        <v>16.989999999999998</v>
      </c>
    </row>
    <row r="69" spans="1:3" x14ac:dyDescent="0.2">
      <c r="A69" s="42">
        <v>62</v>
      </c>
      <c r="B69" s="43">
        <v>16.48</v>
      </c>
      <c r="C69" s="43">
        <v>16.48</v>
      </c>
    </row>
    <row r="70" spans="1:3" x14ac:dyDescent="0.2">
      <c r="A70" s="42">
        <v>63</v>
      </c>
      <c r="B70" s="43">
        <v>15.96</v>
      </c>
      <c r="C70" s="43">
        <v>15.96</v>
      </c>
    </row>
    <row r="71" spans="1:3" x14ac:dyDescent="0.2">
      <c r="A71" s="42">
        <v>64</v>
      </c>
      <c r="B71" s="43">
        <v>15.43</v>
      </c>
      <c r="C71" s="43">
        <v>15.43</v>
      </c>
    </row>
    <row r="72" spans="1:3" x14ac:dyDescent="0.2">
      <c r="A72" s="42">
        <v>65</v>
      </c>
      <c r="B72" s="43">
        <v>14.88</v>
      </c>
      <c r="C72" s="43">
        <v>14.88</v>
      </c>
    </row>
    <row r="73" spans="1:3" x14ac:dyDescent="0.2">
      <c r="A73" s="42">
        <v>66</v>
      </c>
      <c r="B73" s="43">
        <v>14.32</v>
      </c>
      <c r="C73" s="43">
        <v>14.32</v>
      </c>
    </row>
    <row r="74" spans="1:3" x14ac:dyDescent="0.2">
      <c r="A74" s="42">
        <v>67</v>
      </c>
      <c r="B74" s="43">
        <v>13.76</v>
      </c>
      <c r="C74" s="43">
        <v>13.76</v>
      </c>
    </row>
    <row r="75" spans="1:3" x14ac:dyDescent="0.2">
      <c r="A75" s="42">
        <v>68</v>
      </c>
      <c r="B75" s="43">
        <v>13.19</v>
      </c>
      <c r="C75" s="43">
        <v>13.19</v>
      </c>
    </row>
    <row r="76" spans="1:3" x14ac:dyDescent="0.2">
      <c r="A76" s="42">
        <v>69</v>
      </c>
      <c r="B76" s="43">
        <v>12.61</v>
      </c>
      <c r="C76" s="43">
        <v>12.61</v>
      </c>
    </row>
    <row r="77" spans="1:3" x14ac:dyDescent="0.2">
      <c r="A77" s="42">
        <v>70</v>
      </c>
      <c r="B77" s="43">
        <v>12.03</v>
      </c>
      <c r="C77" s="43">
        <v>12.03</v>
      </c>
    </row>
    <row r="78" spans="1:3" x14ac:dyDescent="0.2">
      <c r="A78" s="42">
        <v>71</v>
      </c>
      <c r="B78" s="43">
        <v>11.44</v>
      </c>
      <c r="C78" s="43">
        <v>11.44</v>
      </c>
    </row>
    <row r="79" spans="1:3" x14ac:dyDescent="0.2">
      <c r="A79" s="42">
        <v>72</v>
      </c>
      <c r="B79" s="43">
        <v>10.86</v>
      </c>
      <c r="C79" s="43">
        <v>10.86</v>
      </c>
    </row>
    <row r="80" spans="1:3" x14ac:dyDescent="0.2">
      <c r="A80" s="42">
        <v>73</v>
      </c>
      <c r="B80" s="43">
        <v>10.28</v>
      </c>
      <c r="C80" s="43">
        <v>10.28</v>
      </c>
    </row>
    <row r="81" spans="1:3" x14ac:dyDescent="0.2">
      <c r="A81" s="42">
        <v>74</v>
      </c>
      <c r="B81" s="43">
        <v>9.7100000000000009</v>
      </c>
      <c r="C81" s="43">
        <v>9.7100000000000009</v>
      </c>
    </row>
    <row r="82" spans="1:3" x14ac:dyDescent="0.2">
      <c r="A82" s="42">
        <v>75</v>
      </c>
      <c r="B82" s="43">
        <v>9.15</v>
      </c>
      <c r="C82" s="43">
        <v>9.15</v>
      </c>
    </row>
  </sheetData>
  <sheetProtection algorithmName="SHA-512" hashValue="gb0NlEz/z0137S59I3PPXA4AeBWxOoeDAa7699VEMQAOT/vC79+6aIRXhZN8oGntiPU7XaszfJUhDVKqvQIgPQ==" saltValue="z5+SfyJdjqXyzWCkLvRt0A==" spinCount="100000" sheet="1" objects="1" scenarios="1"/>
  <conditionalFormatting sqref="A6:A21">
    <cfRule type="expression" dxfId="259" priority="1" stopIfTrue="1">
      <formula>MOD(ROW(),2)=0</formula>
    </cfRule>
    <cfRule type="expression" dxfId="258" priority="2" stopIfTrue="1">
      <formula>MOD(ROW(),2)&lt;&gt;0</formula>
    </cfRule>
  </conditionalFormatting>
  <conditionalFormatting sqref="A26:A82">
    <cfRule type="expression" dxfId="257" priority="5" stopIfTrue="1">
      <formula>MOD(ROW(),2)=0</formula>
    </cfRule>
    <cfRule type="expression" dxfId="256" priority="6" stopIfTrue="1">
      <formula>MOD(ROW(),2)&lt;&gt;0</formula>
    </cfRule>
  </conditionalFormatting>
  <conditionalFormatting sqref="B6:C21">
    <cfRule type="expression" dxfId="255" priority="3" stopIfTrue="1">
      <formula>MOD(ROW(),2)=0</formula>
    </cfRule>
    <cfRule type="expression" dxfId="254" priority="4" stopIfTrue="1">
      <formula>MOD(ROW(),2)&lt;&gt;0</formula>
    </cfRule>
  </conditionalFormatting>
  <conditionalFormatting sqref="B26:C82">
    <cfRule type="expression" dxfId="253" priority="7" stopIfTrue="1">
      <formula>MOD(ROW(),2)=0</formula>
    </cfRule>
    <cfRule type="expression" dxfId="252"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E8AF-49C4-4FA8-9C44-150D9680C740}">
  <sheetPr codeName="Sheet48"/>
  <dimension ref="A1:C72"/>
  <sheetViews>
    <sheetView showGridLines="0" workbookViewId="0">
      <selection activeCell="B19" sqref="B19"/>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x-609</v>
      </c>
    </row>
    <row r="6" spans="1:3" x14ac:dyDescent="0.2">
      <c r="A6" s="40" t="s">
        <v>380</v>
      </c>
      <c r="B6" s="46" t="s">
        <v>381</v>
      </c>
      <c r="C6" s="46"/>
    </row>
    <row r="7" spans="1:3" x14ac:dyDescent="0.2">
      <c r="A7" s="40" t="s">
        <v>382</v>
      </c>
      <c r="B7" s="46" t="s">
        <v>166</v>
      </c>
      <c r="C7" s="46"/>
    </row>
    <row r="8" spans="1:3" x14ac:dyDescent="0.2">
      <c r="A8" s="40" t="s">
        <v>153</v>
      </c>
      <c r="B8" s="46" t="s">
        <v>295</v>
      </c>
      <c r="C8" s="46"/>
    </row>
    <row r="9" spans="1:3" x14ac:dyDescent="0.2">
      <c r="A9" s="40" t="s">
        <v>154</v>
      </c>
      <c r="B9" s="46" t="s">
        <v>285</v>
      </c>
      <c r="C9" s="46"/>
    </row>
    <row r="10" spans="1:3" x14ac:dyDescent="0.2">
      <c r="A10" s="40" t="s">
        <v>6</v>
      </c>
      <c r="B10" s="46" t="s">
        <v>296</v>
      </c>
      <c r="C10" s="46"/>
    </row>
    <row r="11" spans="1:3" x14ac:dyDescent="0.2">
      <c r="A11" s="40" t="s">
        <v>155</v>
      </c>
      <c r="B11" s="46" t="s">
        <v>220</v>
      </c>
      <c r="C11" s="46"/>
    </row>
    <row r="12" spans="1:3" x14ac:dyDescent="0.2">
      <c r="A12" s="40" t="s">
        <v>156</v>
      </c>
      <c r="B12" s="46" t="s">
        <v>297</v>
      </c>
      <c r="C12" s="46"/>
    </row>
    <row r="13" spans="1:3" x14ac:dyDescent="0.2">
      <c r="A13" s="40" t="s">
        <v>383</v>
      </c>
      <c r="B13" s="46">
        <v>0</v>
      </c>
      <c r="C13" s="46"/>
    </row>
    <row r="14" spans="1:3" x14ac:dyDescent="0.2">
      <c r="A14" s="40" t="s">
        <v>158</v>
      </c>
      <c r="B14" s="46">
        <v>609</v>
      </c>
      <c r="C14" s="46"/>
    </row>
    <row r="15" spans="1:3" x14ac:dyDescent="0.2">
      <c r="A15" s="40" t="s">
        <v>384</v>
      </c>
      <c r="B15" s="46" t="s">
        <v>298</v>
      </c>
      <c r="C15" s="46"/>
    </row>
    <row r="16" spans="1:3" x14ac:dyDescent="0.2">
      <c r="A16" s="40" t="s">
        <v>160</v>
      </c>
      <c r="B16" s="46" t="s">
        <v>299</v>
      </c>
      <c r="C16" s="46"/>
    </row>
    <row r="17" spans="1:3" x14ac:dyDescent="0.2">
      <c r="A17" s="41" t="s">
        <v>385</v>
      </c>
      <c r="B17" s="46"/>
      <c r="C17" s="46"/>
    </row>
    <row r="18" spans="1:3" x14ac:dyDescent="0.2">
      <c r="A18" s="40" t="s">
        <v>162</v>
      </c>
      <c r="B18" s="47">
        <v>46218</v>
      </c>
      <c r="C18" s="47"/>
    </row>
    <row r="19" spans="1:3" x14ac:dyDescent="0.2">
      <c r="A19" s="40" t="s">
        <v>163</v>
      </c>
      <c r="B19" s="47">
        <v>46235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38.25" x14ac:dyDescent="0.2">
      <c r="A26" s="53" t="s">
        <v>253</v>
      </c>
      <c r="B26" s="53" t="s">
        <v>431</v>
      </c>
      <c r="C26" s="53" t="s">
        <v>432</v>
      </c>
    </row>
    <row r="27" spans="1:3" x14ac:dyDescent="0.2">
      <c r="A27" s="42">
        <v>0</v>
      </c>
      <c r="B27" s="44">
        <v>0</v>
      </c>
      <c r="C27" s="44">
        <v>0</v>
      </c>
    </row>
    <row r="28" spans="1:3" x14ac:dyDescent="0.2">
      <c r="A28" s="42">
        <v>1</v>
      </c>
      <c r="B28" s="44">
        <v>6.1</v>
      </c>
      <c r="C28" s="44">
        <v>6.1</v>
      </c>
    </row>
    <row r="29" spans="1:3" x14ac:dyDescent="0.2">
      <c r="A29" s="42">
        <v>2</v>
      </c>
      <c r="B29" s="44">
        <v>11.6</v>
      </c>
      <c r="C29" s="44">
        <v>11.6</v>
      </c>
    </row>
    <row r="30" spans="1:3" x14ac:dyDescent="0.2">
      <c r="A30" s="42">
        <v>3</v>
      </c>
      <c r="B30" s="44">
        <v>16.7</v>
      </c>
      <c r="C30" s="44">
        <v>16.7</v>
      </c>
    </row>
    <row r="31" spans="1:3" x14ac:dyDescent="0.2">
      <c r="A31" s="42">
        <v>4</v>
      </c>
      <c r="B31" s="44">
        <v>21.4</v>
      </c>
      <c r="C31" s="44">
        <v>21.4</v>
      </c>
    </row>
    <row r="32" spans="1:3" x14ac:dyDescent="0.2">
      <c r="A32" s="42">
        <v>5</v>
      </c>
      <c r="B32" s="44">
        <v>25.8</v>
      </c>
      <c r="C32" s="44">
        <v>25.8</v>
      </c>
    </row>
    <row r="33" spans="1:3" x14ac:dyDescent="0.2">
      <c r="A33" s="42">
        <v>6</v>
      </c>
      <c r="B33" s="44">
        <v>29.8</v>
      </c>
      <c r="C33" s="44">
        <v>29.8</v>
      </c>
    </row>
    <row r="34" spans="1:3" x14ac:dyDescent="0.2">
      <c r="A34" s="42">
        <v>7</v>
      </c>
      <c r="B34" s="44">
        <v>33.5</v>
      </c>
      <c r="C34" s="44">
        <v>33.5</v>
      </c>
    </row>
    <row r="35" spans="1:3" x14ac:dyDescent="0.2">
      <c r="A35" s="42">
        <v>8</v>
      </c>
      <c r="B35" s="44">
        <v>37</v>
      </c>
      <c r="C35" s="44">
        <v>37</v>
      </c>
    </row>
    <row r="36" spans="1:3" x14ac:dyDescent="0.2">
      <c r="A36" s="42">
        <v>9</v>
      </c>
      <c r="B36" s="44">
        <v>40.200000000000003</v>
      </c>
      <c r="C36" s="44">
        <v>40.200000000000003</v>
      </c>
    </row>
    <row r="37" spans="1:3" x14ac:dyDescent="0.2">
      <c r="A37" s="42">
        <v>10</v>
      </c>
      <c r="B37" s="44">
        <v>43.1</v>
      </c>
      <c r="C37" s="44">
        <v>43.1</v>
      </c>
    </row>
    <row r="38" spans="1:3" x14ac:dyDescent="0.2">
      <c r="A38" s="42">
        <v>11</v>
      </c>
      <c r="B38" s="44">
        <v>45.9</v>
      </c>
      <c r="C38" s="44">
        <v>45.9</v>
      </c>
    </row>
    <row r="39" spans="1:3" x14ac:dyDescent="0.2">
      <c r="A39" s="42">
        <v>12</v>
      </c>
      <c r="B39" s="44">
        <v>48.5</v>
      </c>
      <c r="C39" s="44">
        <v>48.5</v>
      </c>
    </row>
    <row r="40" spans="1:3" x14ac:dyDescent="0.2">
      <c r="A40" s="42">
        <v>13</v>
      </c>
      <c r="B40" s="44">
        <v>50.9</v>
      </c>
      <c r="C40" s="44">
        <v>50.9</v>
      </c>
    </row>
    <row r="41" spans="1:3" x14ac:dyDescent="0.2">
      <c r="A41" s="42">
        <v>14</v>
      </c>
      <c r="B41" s="44">
        <v>53.1</v>
      </c>
      <c r="C41" s="44">
        <v>53.1</v>
      </c>
    </row>
    <row r="42" spans="1:3" x14ac:dyDescent="0.2">
      <c r="A42" s="42">
        <v>15</v>
      </c>
      <c r="B42" s="44">
        <v>55.2</v>
      </c>
      <c r="C42" s="44">
        <v>55.2</v>
      </c>
    </row>
    <row r="43" spans="1:3" x14ac:dyDescent="0.2">
      <c r="A43" s="42">
        <v>16</v>
      </c>
      <c r="B43" s="44">
        <v>57.2</v>
      </c>
      <c r="C43" s="44">
        <v>57.2</v>
      </c>
    </row>
    <row r="44" spans="1:3" x14ac:dyDescent="0.2">
      <c r="A44" s="42">
        <v>17</v>
      </c>
      <c r="B44" s="44">
        <v>59</v>
      </c>
      <c r="C44" s="44">
        <v>59</v>
      </c>
    </row>
    <row r="45" spans="1:3" x14ac:dyDescent="0.2">
      <c r="A45" s="42">
        <v>18</v>
      </c>
      <c r="B45" s="44">
        <v>60.8</v>
      </c>
      <c r="C45" s="44">
        <v>60.8</v>
      </c>
    </row>
    <row r="46" spans="1:3" x14ac:dyDescent="0.2">
      <c r="A46" s="42">
        <v>19</v>
      </c>
      <c r="B46" s="44">
        <v>62.4</v>
      </c>
      <c r="C46" s="44">
        <v>62.4</v>
      </c>
    </row>
    <row r="47" spans="1:3" x14ac:dyDescent="0.2">
      <c r="A47" s="42">
        <v>20</v>
      </c>
      <c r="B47" s="44">
        <v>64</v>
      </c>
      <c r="C47" s="44">
        <v>64</v>
      </c>
    </row>
    <row r="48" spans="1:3" x14ac:dyDescent="0.2">
      <c r="A48" s="42">
        <v>21</v>
      </c>
      <c r="B48" s="44">
        <v>65.400000000000006</v>
      </c>
      <c r="C48" s="44">
        <v>65.400000000000006</v>
      </c>
    </row>
    <row r="49" spans="1:3" x14ac:dyDescent="0.2">
      <c r="A49" s="42">
        <v>22</v>
      </c>
      <c r="B49" s="44">
        <v>66.8</v>
      </c>
      <c r="C49" s="44">
        <v>66.8</v>
      </c>
    </row>
    <row r="50" spans="1:3" x14ac:dyDescent="0.2">
      <c r="A50" s="42">
        <v>23</v>
      </c>
      <c r="B50" s="44">
        <v>68.099999999999994</v>
      </c>
      <c r="C50" s="44">
        <v>68.099999999999994</v>
      </c>
    </row>
    <row r="51" spans="1:3" x14ac:dyDescent="0.2">
      <c r="A51" s="42">
        <v>24</v>
      </c>
      <c r="B51" s="44">
        <v>69.3</v>
      </c>
      <c r="C51" s="44">
        <v>69.3</v>
      </c>
    </row>
    <row r="52" spans="1:3" x14ac:dyDescent="0.2">
      <c r="A52" s="42">
        <v>25</v>
      </c>
      <c r="B52" s="44">
        <v>70.5</v>
      </c>
      <c r="C52" s="44">
        <v>70.5</v>
      </c>
    </row>
    <row r="53" spans="1:3" x14ac:dyDescent="0.2">
      <c r="A53" s="42">
        <v>26</v>
      </c>
      <c r="B53" s="44">
        <v>71.599999999999994</v>
      </c>
      <c r="C53" s="44">
        <v>71.599999999999994</v>
      </c>
    </row>
    <row r="54" spans="1:3" x14ac:dyDescent="0.2">
      <c r="A54" s="42">
        <v>27</v>
      </c>
      <c r="B54" s="44">
        <v>72.599999999999994</v>
      </c>
      <c r="C54" s="44">
        <v>72.599999999999994</v>
      </c>
    </row>
    <row r="55" spans="1:3" x14ac:dyDescent="0.2">
      <c r="A55" s="42">
        <v>28</v>
      </c>
      <c r="B55" s="44">
        <v>73.599999999999994</v>
      </c>
      <c r="C55" s="44">
        <v>73.599999999999994</v>
      </c>
    </row>
    <row r="56" spans="1:3" x14ac:dyDescent="0.2">
      <c r="A56" s="42">
        <v>29</v>
      </c>
      <c r="B56" s="44">
        <v>74.599999999999994</v>
      </c>
      <c r="C56" s="44">
        <v>74.599999999999994</v>
      </c>
    </row>
    <row r="57" spans="1:3" x14ac:dyDescent="0.2">
      <c r="A57" s="42">
        <v>30</v>
      </c>
      <c r="B57" s="44">
        <v>75.5</v>
      </c>
      <c r="C57" s="44">
        <v>75.5</v>
      </c>
    </row>
    <row r="58" spans="1:3" x14ac:dyDescent="0.2">
      <c r="A58" s="42">
        <v>31</v>
      </c>
      <c r="B58" s="44">
        <v>76.400000000000006</v>
      </c>
      <c r="C58" s="44">
        <v>76.400000000000006</v>
      </c>
    </row>
    <row r="59" spans="1:3" x14ac:dyDescent="0.2">
      <c r="A59" s="42">
        <v>32</v>
      </c>
      <c r="B59" s="44">
        <v>77.2</v>
      </c>
      <c r="C59" s="44">
        <v>77.2</v>
      </c>
    </row>
    <row r="60" spans="1:3" x14ac:dyDescent="0.2">
      <c r="A60" s="42">
        <v>33</v>
      </c>
      <c r="B60" s="44">
        <v>78</v>
      </c>
      <c r="C60" s="44">
        <v>78</v>
      </c>
    </row>
    <row r="61" spans="1:3" x14ac:dyDescent="0.2">
      <c r="A61" s="42">
        <v>34</v>
      </c>
      <c r="B61" s="44">
        <v>78.7</v>
      </c>
      <c r="C61" s="44">
        <v>78.7</v>
      </c>
    </row>
    <row r="62" spans="1:3" x14ac:dyDescent="0.2">
      <c r="A62" s="42">
        <v>35</v>
      </c>
      <c r="B62" s="44">
        <v>79.5</v>
      </c>
      <c r="C62" s="44">
        <v>79.5</v>
      </c>
    </row>
    <row r="63" spans="1:3" x14ac:dyDescent="0.2">
      <c r="A63" s="42">
        <v>36</v>
      </c>
      <c r="B63" s="44">
        <v>80.2</v>
      </c>
      <c r="C63" s="44">
        <v>80.2</v>
      </c>
    </row>
    <row r="64" spans="1:3" x14ac:dyDescent="0.2">
      <c r="A64" s="42">
        <v>37</v>
      </c>
      <c r="B64" s="44">
        <v>80.8</v>
      </c>
      <c r="C64" s="44">
        <v>80.8</v>
      </c>
    </row>
    <row r="65" spans="1:3" x14ac:dyDescent="0.2">
      <c r="A65" s="42">
        <v>38</v>
      </c>
      <c r="B65" s="44">
        <v>81.5</v>
      </c>
      <c r="C65" s="44">
        <v>81.5</v>
      </c>
    </row>
    <row r="66" spans="1:3" x14ac:dyDescent="0.2">
      <c r="A66" s="42">
        <v>39</v>
      </c>
      <c r="B66" s="44">
        <v>82.1</v>
      </c>
      <c r="C66" s="44">
        <v>82.1</v>
      </c>
    </row>
    <row r="67" spans="1:3" x14ac:dyDescent="0.2">
      <c r="A67" s="42">
        <v>40</v>
      </c>
      <c r="B67" s="44">
        <v>82.6</v>
      </c>
      <c r="C67" s="44">
        <v>82.6</v>
      </c>
    </row>
    <row r="68" spans="1:3" x14ac:dyDescent="0.2">
      <c r="A68" s="42">
        <v>41</v>
      </c>
      <c r="B68" s="44">
        <v>83.2</v>
      </c>
      <c r="C68" s="44">
        <v>83.2</v>
      </c>
    </row>
    <row r="69" spans="1:3" x14ac:dyDescent="0.2">
      <c r="A69" s="42">
        <v>42</v>
      </c>
      <c r="B69" s="44">
        <v>83.7</v>
      </c>
      <c r="C69" s="44">
        <v>83.7</v>
      </c>
    </row>
    <row r="70" spans="1:3" x14ac:dyDescent="0.2">
      <c r="A70" s="42">
        <v>43</v>
      </c>
      <c r="B70" s="44">
        <v>84.3</v>
      </c>
      <c r="C70" s="44">
        <v>84.3</v>
      </c>
    </row>
    <row r="71" spans="1:3" x14ac:dyDescent="0.2">
      <c r="A71" s="42">
        <v>44</v>
      </c>
      <c r="B71" s="44">
        <v>84.8</v>
      </c>
      <c r="C71" s="44">
        <v>84.8</v>
      </c>
    </row>
    <row r="72" spans="1:3" x14ac:dyDescent="0.2">
      <c r="A72" s="42">
        <v>45</v>
      </c>
      <c r="B72" s="44">
        <v>85.2</v>
      </c>
      <c r="C72" s="44">
        <v>85.2</v>
      </c>
    </row>
  </sheetData>
  <sheetProtection algorithmName="SHA-512" hashValue="FRW0ZVj8fNMB9y8qkxxJygyKn2hs8KpajVEipGCIUvDKsMs/s4MyjhccMTFWSk0yotH1j9zA3RU5n7bMbbxRdA==" saltValue="HfCm3pfS+s3j2UVRHlzWww==" spinCount="100000" sheet="1" objects="1" scenarios="1"/>
  <conditionalFormatting sqref="A6:A21">
    <cfRule type="expression" dxfId="251" priority="1" stopIfTrue="1">
      <formula>MOD(ROW(),2)=0</formula>
    </cfRule>
    <cfRule type="expression" dxfId="250" priority="2" stopIfTrue="1">
      <formula>MOD(ROW(),2)&lt;&gt;0</formula>
    </cfRule>
  </conditionalFormatting>
  <conditionalFormatting sqref="A26:A72">
    <cfRule type="expression" dxfId="249" priority="5" stopIfTrue="1">
      <formula>MOD(ROW(),2)=0</formula>
    </cfRule>
    <cfRule type="expression" dxfId="248" priority="6" stopIfTrue="1">
      <formula>MOD(ROW(),2)&lt;&gt;0</formula>
    </cfRule>
  </conditionalFormatting>
  <conditionalFormatting sqref="B6:C21">
    <cfRule type="expression" dxfId="247" priority="3" stopIfTrue="1">
      <formula>MOD(ROW(),2)=0</formula>
    </cfRule>
    <cfRule type="expression" dxfId="246" priority="4" stopIfTrue="1">
      <formula>MOD(ROW(),2)&lt;&gt;0</formula>
    </cfRule>
  </conditionalFormatting>
  <conditionalFormatting sqref="B26:C72">
    <cfRule type="expression" dxfId="245" priority="7" stopIfTrue="1">
      <formula>MOD(ROW(),2)=0</formula>
    </cfRule>
    <cfRule type="expression" dxfId="244"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FBBB1-1549-4605-9FA7-616327040D9D}">
  <sheetPr codeName="Sheet49"/>
  <dimension ref="A1:C37"/>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x-610</v>
      </c>
    </row>
    <row r="6" spans="1:3" x14ac:dyDescent="0.2">
      <c r="A6" s="40" t="s">
        <v>380</v>
      </c>
      <c r="B6" s="46" t="s">
        <v>381</v>
      </c>
      <c r="C6" s="46"/>
    </row>
    <row r="7" spans="1:3" x14ac:dyDescent="0.2">
      <c r="A7" s="40" t="s">
        <v>382</v>
      </c>
      <c r="B7" s="46" t="s">
        <v>166</v>
      </c>
      <c r="C7" s="46"/>
    </row>
    <row r="8" spans="1:3" x14ac:dyDescent="0.2">
      <c r="A8" s="40" t="s">
        <v>153</v>
      </c>
      <c r="B8" s="46" t="s">
        <v>295</v>
      </c>
      <c r="C8" s="46"/>
    </row>
    <row r="9" spans="1:3" x14ac:dyDescent="0.2">
      <c r="A9" s="40" t="s">
        <v>154</v>
      </c>
      <c r="B9" s="46" t="s">
        <v>285</v>
      </c>
      <c r="C9" s="46"/>
    </row>
    <row r="10" spans="1:3" ht="25.5" x14ac:dyDescent="0.2">
      <c r="A10" s="40" t="s">
        <v>6</v>
      </c>
      <c r="B10" s="46" t="s">
        <v>300</v>
      </c>
      <c r="C10" s="46"/>
    </row>
    <row r="11" spans="1:3" x14ac:dyDescent="0.2">
      <c r="A11" s="40" t="s">
        <v>155</v>
      </c>
      <c r="B11" s="46" t="s">
        <v>220</v>
      </c>
      <c r="C11" s="46"/>
    </row>
    <row r="12" spans="1:3" x14ac:dyDescent="0.2">
      <c r="A12" s="40" t="s">
        <v>156</v>
      </c>
      <c r="B12" s="46" t="s">
        <v>297</v>
      </c>
      <c r="C12" s="46"/>
    </row>
    <row r="13" spans="1:3" x14ac:dyDescent="0.2">
      <c r="A13" s="40" t="s">
        <v>383</v>
      </c>
      <c r="B13" s="46">
        <v>0</v>
      </c>
      <c r="C13" s="46"/>
    </row>
    <row r="14" spans="1:3" x14ac:dyDescent="0.2">
      <c r="A14" s="40" t="s">
        <v>158</v>
      </c>
      <c r="B14" s="46">
        <v>610</v>
      </c>
      <c r="C14" s="46"/>
    </row>
    <row r="15" spans="1:3" x14ac:dyDescent="0.2">
      <c r="A15" s="40" t="s">
        <v>384</v>
      </c>
      <c r="B15" s="46" t="s">
        <v>301</v>
      </c>
      <c r="C15" s="46"/>
    </row>
    <row r="16" spans="1:3" x14ac:dyDescent="0.2">
      <c r="A16" s="40" t="s">
        <v>160</v>
      </c>
      <c r="B16" s="46" t="s">
        <v>302</v>
      </c>
      <c r="C16" s="46"/>
    </row>
    <row r="17" spans="1:3" x14ac:dyDescent="0.2">
      <c r="A17" s="41" t="s">
        <v>385</v>
      </c>
      <c r="B17" s="46"/>
      <c r="C17" s="46"/>
    </row>
    <row r="18" spans="1:3" x14ac:dyDescent="0.2">
      <c r="A18" s="40" t="s">
        <v>162</v>
      </c>
      <c r="B18" s="47">
        <v>46218</v>
      </c>
      <c r="C18" s="47"/>
    </row>
    <row r="19" spans="1:3" x14ac:dyDescent="0.2">
      <c r="A19" s="40" t="s">
        <v>163</v>
      </c>
      <c r="B19" s="47">
        <v>46235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38.25" x14ac:dyDescent="0.2">
      <c r="A26" s="53" t="s">
        <v>253</v>
      </c>
      <c r="B26" s="53" t="s">
        <v>431</v>
      </c>
      <c r="C26" s="53" t="s">
        <v>432</v>
      </c>
    </row>
    <row r="27" spans="1:3" x14ac:dyDescent="0.2">
      <c r="A27" s="42">
        <v>0</v>
      </c>
      <c r="B27" s="44">
        <v>0</v>
      </c>
      <c r="C27" s="44">
        <v>0</v>
      </c>
    </row>
    <row r="28" spans="1:3" x14ac:dyDescent="0.2">
      <c r="A28" s="42">
        <v>1</v>
      </c>
      <c r="B28" s="44">
        <v>5.2</v>
      </c>
      <c r="C28" s="44">
        <v>5.2</v>
      </c>
    </row>
    <row r="29" spans="1:3" x14ac:dyDescent="0.2">
      <c r="A29" s="42">
        <v>2</v>
      </c>
      <c r="B29" s="44">
        <v>9.9</v>
      </c>
      <c r="C29" s="44">
        <v>9.9</v>
      </c>
    </row>
    <row r="30" spans="1:3" x14ac:dyDescent="0.2">
      <c r="A30" s="42">
        <v>3</v>
      </c>
      <c r="B30" s="44">
        <v>14.299999999999999</v>
      </c>
      <c r="C30" s="44">
        <v>14.299999999999999</v>
      </c>
    </row>
    <row r="31" spans="1:3" x14ac:dyDescent="0.2">
      <c r="A31" s="42">
        <v>4</v>
      </c>
      <c r="B31" s="44">
        <v>18.399999999999999</v>
      </c>
      <c r="C31" s="44">
        <v>18.399999999999999</v>
      </c>
    </row>
    <row r="32" spans="1:3" x14ac:dyDescent="0.2">
      <c r="A32" s="42">
        <v>5</v>
      </c>
      <c r="B32" s="44">
        <v>22.2</v>
      </c>
      <c r="C32" s="44">
        <v>22.2</v>
      </c>
    </row>
    <row r="33" spans="1:3" x14ac:dyDescent="0.2">
      <c r="A33" s="42">
        <v>6</v>
      </c>
      <c r="B33" s="44">
        <v>25.7</v>
      </c>
      <c r="C33" s="44">
        <v>25.7</v>
      </c>
    </row>
    <row r="34" spans="1:3" x14ac:dyDescent="0.2">
      <c r="A34" s="42">
        <v>7</v>
      </c>
      <c r="B34" s="44">
        <v>28.999999999999996</v>
      </c>
      <c r="C34" s="44">
        <v>28.999999999999996</v>
      </c>
    </row>
    <row r="35" spans="1:3" x14ac:dyDescent="0.2">
      <c r="A35" s="42">
        <v>8</v>
      </c>
      <c r="B35" s="44">
        <v>32</v>
      </c>
      <c r="C35" s="44">
        <v>32</v>
      </c>
    </row>
    <row r="36" spans="1:3" x14ac:dyDescent="0.2">
      <c r="A36" s="42">
        <v>9</v>
      </c>
      <c r="B36" s="44">
        <v>34.9</v>
      </c>
      <c r="C36" s="44">
        <v>34.9</v>
      </c>
    </row>
    <row r="37" spans="1:3" x14ac:dyDescent="0.2">
      <c r="A37" s="42">
        <v>10</v>
      </c>
      <c r="B37" s="44">
        <v>37.5</v>
      </c>
      <c r="C37" s="44">
        <v>37.5</v>
      </c>
    </row>
  </sheetData>
  <sheetProtection algorithmName="SHA-512" hashValue="DGiZ7DjolZlmmtomSWQt8/Ed7isejPQW67wjBKPZmCmbDPhaWs6iO5Ph9zHabguhvax5rUs/AFTPGHLpiyRuRg==" saltValue="Owoxxb51yZI2pohF+L6b9w==" spinCount="100000" sheet="1" objects="1" scenarios="1"/>
  <conditionalFormatting sqref="A6:A21">
    <cfRule type="expression" dxfId="243" priority="3" stopIfTrue="1">
      <formula>MOD(ROW(),2)=0</formula>
    </cfRule>
    <cfRule type="expression" dxfId="242" priority="4" stopIfTrue="1">
      <formula>MOD(ROW(),2)&lt;&gt;0</formula>
    </cfRule>
  </conditionalFormatting>
  <conditionalFormatting sqref="A26:A37">
    <cfRule type="expression" dxfId="241" priority="7" stopIfTrue="1">
      <formula>MOD(ROW(),2)=0</formula>
    </cfRule>
    <cfRule type="expression" dxfId="240" priority="8" stopIfTrue="1">
      <formula>MOD(ROW(),2)&lt;&gt;0</formula>
    </cfRule>
  </conditionalFormatting>
  <conditionalFormatting sqref="B21">
    <cfRule type="expression" dxfId="239" priority="1" stopIfTrue="1">
      <formula>MOD(ROW(),2)=0</formula>
    </cfRule>
    <cfRule type="expression" dxfId="238" priority="2" stopIfTrue="1">
      <formula>MOD(ROW(),2)&lt;&gt;0</formula>
    </cfRule>
  </conditionalFormatting>
  <conditionalFormatting sqref="B6:C20 C21">
    <cfRule type="expression" dxfId="237" priority="5" stopIfTrue="1">
      <formula>MOD(ROW(),2)=0</formula>
    </cfRule>
    <cfRule type="expression" dxfId="236" priority="6" stopIfTrue="1">
      <formula>MOD(ROW(),2)&lt;&gt;0</formula>
    </cfRule>
  </conditionalFormatting>
  <conditionalFormatting sqref="B26:C37">
    <cfRule type="expression" dxfId="235" priority="9" stopIfTrue="1">
      <formula>MOD(ROW(),2)=0</formula>
    </cfRule>
    <cfRule type="expression" dxfId="234" priority="10"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C7337-6EB0-4B5F-9E36-0E469B846C66}">
  <sheetPr codeName="Sheet50"/>
  <dimension ref="A1:C72"/>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x-611</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285</v>
      </c>
      <c r="C9" s="46"/>
    </row>
    <row r="10" spans="1:3" x14ac:dyDescent="0.2">
      <c r="A10" s="40" t="s">
        <v>6</v>
      </c>
      <c r="B10" s="46" t="s">
        <v>303</v>
      </c>
      <c r="C10" s="46"/>
    </row>
    <row r="11" spans="1:3" x14ac:dyDescent="0.2">
      <c r="A11" s="40" t="s">
        <v>155</v>
      </c>
      <c r="B11" s="46" t="s">
        <v>220</v>
      </c>
      <c r="C11" s="46"/>
    </row>
    <row r="12" spans="1:3" x14ac:dyDescent="0.2">
      <c r="A12" s="40" t="s">
        <v>156</v>
      </c>
      <c r="B12" s="46" t="s">
        <v>304</v>
      </c>
      <c r="C12" s="46"/>
    </row>
    <row r="13" spans="1:3" x14ac:dyDescent="0.2">
      <c r="A13" s="40" t="s">
        <v>383</v>
      </c>
      <c r="B13" s="46">
        <v>0</v>
      </c>
      <c r="C13" s="46"/>
    </row>
    <row r="14" spans="1:3" x14ac:dyDescent="0.2">
      <c r="A14" s="40" t="s">
        <v>158</v>
      </c>
      <c r="B14" s="46">
        <v>611</v>
      </c>
      <c r="C14" s="46"/>
    </row>
    <row r="15" spans="1:3" x14ac:dyDescent="0.2">
      <c r="A15" s="40" t="s">
        <v>384</v>
      </c>
      <c r="B15" s="46" t="s">
        <v>305</v>
      </c>
      <c r="C15" s="46"/>
    </row>
    <row r="16" spans="1:3" x14ac:dyDescent="0.2">
      <c r="A16" s="40" t="s">
        <v>160</v>
      </c>
      <c r="B16" s="46" t="s">
        <v>299</v>
      </c>
      <c r="C16" s="46"/>
    </row>
    <row r="17" spans="1:3" x14ac:dyDescent="0.2">
      <c r="A17" s="41" t="s">
        <v>385</v>
      </c>
      <c r="B17" s="46"/>
      <c r="C17" s="46"/>
    </row>
    <row r="18" spans="1:3" x14ac:dyDescent="0.2">
      <c r="A18" s="40" t="s">
        <v>162</v>
      </c>
      <c r="B18" s="47">
        <v>46218</v>
      </c>
      <c r="C18" s="47"/>
    </row>
    <row r="19" spans="1:3" x14ac:dyDescent="0.2">
      <c r="A19" s="40" t="s">
        <v>163</v>
      </c>
      <c r="B19" s="47">
        <v>46235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38.25" x14ac:dyDescent="0.2">
      <c r="A26" s="53" t="s">
        <v>253</v>
      </c>
      <c r="B26" s="53" t="s">
        <v>431</v>
      </c>
      <c r="C26" s="53" t="s">
        <v>432</v>
      </c>
    </row>
    <row r="27" spans="1:3" x14ac:dyDescent="0.2">
      <c r="A27" s="42">
        <v>0</v>
      </c>
      <c r="B27" s="44">
        <v>0</v>
      </c>
      <c r="C27" s="44">
        <v>0</v>
      </c>
    </row>
    <row r="28" spans="1:3" x14ac:dyDescent="0.2">
      <c r="A28" s="42">
        <v>1</v>
      </c>
      <c r="B28" s="44">
        <v>6.1</v>
      </c>
      <c r="C28" s="44">
        <v>6.1</v>
      </c>
    </row>
    <row r="29" spans="1:3" x14ac:dyDescent="0.2">
      <c r="A29" s="42">
        <v>2</v>
      </c>
      <c r="B29" s="44">
        <v>11.6</v>
      </c>
      <c r="C29" s="44">
        <v>11.6</v>
      </c>
    </row>
    <row r="30" spans="1:3" x14ac:dyDescent="0.2">
      <c r="A30" s="42">
        <v>3</v>
      </c>
      <c r="B30" s="44">
        <v>16.7</v>
      </c>
      <c r="C30" s="44">
        <v>16.7</v>
      </c>
    </row>
    <row r="31" spans="1:3" x14ac:dyDescent="0.2">
      <c r="A31" s="42">
        <v>4</v>
      </c>
      <c r="B31" s="44">
        <v>21.4</v>
      </c>
      <c r="C31" s="44">
        <v>21.4</v>
      </c>
    </row>
    <row r="32" spans="1:3" x14ac:dyDescent="0.2">
      <c r="A32" s="42">
        <v>5</v>
      </c>
      <c r="B32" s="44">
        <v>25.8</v>
      </c>
      <c r="C32" s="44">
        <v>25.8</v>
      </c>
    </row>
    <row r="33" spans="1:3" x14ac:dyDescent="0.2">
      <c r="A33" s="42">
        <v>6</v>
      </c>
      <c r="B33" s="44">
        <v>29.8</v>
      </c>
      <c r="C33" s="44">
        <v>29.8</v>
      </c>
    </row>
    <row r="34" spans="1:3" x14ac:dyDescent="0.2">
      <c r="A34" s="42">
        <v>7</v>
      </c>
      <c r="B34" s="44">
        <v>33.5</v>
      </c>
      <c r="C34" s="44">
        <v>33.5</v>
      </c>
    </row>
    <row r="35" spans="1:3" x14ac:dyDescent="0.2">
      <c r="A35" s="42">
        <v>8</v>
      </c>
      <c r="B35" s="44">
        <v>37</v>
      </c>
      <c r="C35" s="44">
        <v>37</v>
      </c>
    </row>
    <row r="36" spans="1:3" x14ac:dyDescent="0.2">
      <c r="A36" s="42">
        <v>9</v>
      </c>
      <c r="B36" s="44">
        <v>40.200000000000003</v>
      </c>
      <c r="C36" s="44">
        <v>40.200000000000003</v>
      </c>
    </row>
    <row r="37" spans="1:3" x14ac:dyDescent="0.2">
      <c r="A37" s="42">
        <v>10</v>
      </c>
      <c r="B37" s="44">
        <v>43.1</v>
      </c>
      <c r="C37" s="44">
        <v>43.1</v>
      </c>
    </row>
    <row r="38" spans="1:3" x14ac:dyDescent="0.2">
      <c r="A38" s="42">
        <v>11</v>
      </c>
      <c r="B38" s="44">
        <v>45.9</v>
      </c>
      <c r="C38" s="44">
        <v>45.9</v>
      </c>
    </row>
    <row r="39" spans="1:3" x14ac:dyDescent="0.2">
      <c r="A39" s="42">
        <v>12</v>
      </c>
      <c r="B39" s="44">
        <v>48.5</v>
      </c>
      <c r="C39" s="44">
        <v>48.5</v>
      </c>
    </row>
    <row r="40" spans="1:3" x14ac:dyDescent="0.2">
      <c r="A40" s="42">
        <v>13</v>
      </c>
      <c r="B40" s="44">
        <v>50.9</v>
      </c>
      <c r="C40" s="44">
        <v>50.9</v>
      </c>
    </row>
    <row r="41" spans="1:3" x14ac:dyDescent="0.2">
      <c r="A41" s="42">
        <v>14</v>
      </c>
      <c r="B41" s="44">
        <v>53.1</v>
      </c>
      <c r="C41" s="44">
        <v>53.1</v>
      </c>
    </row>
    <row r="42" spans="1:3" x14ac:dyDescent="0.2">
      <c r="A42" s="42">
        <v>15</v>
      </c>
      <c r="B42" s="44">
        <v>55.2</v>
      </c>
      <c r="C42" s="44">
        <v>55.2</v>
      </c>
    </row>
    <row r="43" spans="1:3" x14ac:dyDescent="0.2">
      <c r="A43" s="42">
        <v>16</v>
      </c>
      <c r="B43" s="44">
        <v>57.2</v>
      </c>
      <c r="C43" s="44">
        <v>57.2</v>
      </c>
    </row>
    <row r="44" spans="1:3" x14ac:dyDescent="0.2">
      <c r="A44" s="42">
        <v>17</v>
      </c>
      <c r="B44" s="44">
        <v>59</v>
      </c>
      <c r="C44" s="44">
        <v>59</v>
      </c>
    </row>
    <row r="45" spans="1:3" x14ac:dyDescent="0.2">
      <c r="A45" s="42">
        <v>18</v>
      </c>
      <c r="B45" s="44">
        <v>60.8</v>
      </c>
      <c r="C45" s="44">
        <v>60.8</v>
      </c>
    </row>
    <row r="46" spans="1:3" x14ac:dyDescent="0.2">
      <c r="A46" s="42">
        <v>19</v>
      </c>
      <c r="B46" s="44">
        <v>62.4</v>
      </c>
      <c r="C46" s="44">
        <v>62.4</v>
      </c>
    </row>
    <row r="47" spans="1:3" x14ac:dyDescent="0.2">
      <c r="A47" s="42">
        <v>20</v>
      </c>
      <c r="B47" s="44">
        <v>64</v>
      </c>
      <c r="C47" s="44">
        <v>64</v>
      </c>
    </row>
    <row r="48" spans="1:3" x14ac:dyDescent="0.2">
      <c r="A48" s="42">
        <v>21</v>
      </c>
      <c r="B48" s="44">
        <v>65.400000000000006</v>
      </c>
      <c r="C48" s="44">
        <v>65.400000000000006</v>
      </c>
    </row>
    <row r="49" spans="1:3" x14ac:dyDescent="0.2">
      <c r="A49" s="42">
        <v>22</v>
      </c>
      <c r="B49" s="44">
        <v>66.8</v>
      </c>
      <c r="C49" s="44">
        <v>66.8</v>
      </c>
    </row>
    <row r="50" spans="1:3" x14ac:dyDescent="0.2">
      <c r="A50" s="42">
        <v>23</v>
      </c>
      <c r="B50" s="44">
        <v>68.099999999999994</v>
      </c>
      <c r="C50" s="44">
        <v>68.099999999999994</v>
      </c>
    </row>
    <row r="51" spans="1:3" x14ac:dyDescent="0.2">
      <c r="A51" s="42">
        <v>24</v>
      </c>
      <c r="B51" s="44">
        <v>69.3</v>
      </c>
      <c r="C51" s="44">
        <v>69.3</v>
      </c>
    </row>
    <row r="52" spans="1:3" x14ac:dyDescent="0.2">
      <c r="A52" s="42">
        <v>25</v>
      </c>
      <c r="B52" s="44">
        <v>70.5</v>
      </c>
      <c r="C52" s="44">
        <v>70.5</v>
      </c>
    </row>
    <row r="53" spans="1:3" x14ac:dyDescent="0.2">
      <c r="A53" s="42">
        <v>26</v>
      </c>
      <c r="B53" s="44">
        <v>71.599999999999994</v>
      </c>
      <c r="C53" s="44">
        <v>71.599999999999994</v>
      </c>
    </row>
    <row r="54" spans="1:3" x14ac:dyDescent="0.2">
      <c r="A54" s="42">
        <v>27</v>
      </c>
      <c r="B54" s="44">
        <v>72.599999999999994</v>
      </c>
      <c r="C54" s="44">
        <v>72.599999999999994</v>
      </c>
    </row>
    <row r="55" spans="1:3" x14ac:dyDescent="0.2">
      <c r="A55" s="42">
        <v>28</v>
      </c>
      <c r="B55" s="44">
        <v>73.599999999999994</v>
      </c>
      <c r="C55" s="44">
        <v>73.599999999999994</v>
      </c>
    </row>
    <row r="56" spans="1:3" x14ac:dyDescent="0.2">
      <c r="A56" s="42">
        <v>29</v>
      </c>
      <c r="B56" s="44">
        <v>74.599999999999994</v>
      </c>
      <c r="C56" s="44">
        <v>74.599999999999994</v>
      </c>
    </row>
    <row r="57" spans="1:3" x14ac:dyDescent="0.2">
      <c r="A57" s="42">
        <v>30</v>
      </c>
      <c r="B57" s="44">
        <v>75.5</v>
      </c>
      <c r="C57" s="44">
        <v>75.5</v>
      </c>
    </row>
    <row r="58" spans="1:3" x14ac:dyDescent="0.2">
      <c r="A58" s="42">
        <v>31</v>
      </c>
      <c r="B58" s="44">
        <v>76.400000000000006</v>
      </c>
      <c r="C58" s="44">
        <v>76.400000000000006</v>
      </c>
    </row>
    <row r="59" spans="1:3" x14ac:dyDescent="0.2">
      <c r="A59" s="42">
        <v>32</v>
      </c>
      <c r="B59" s="44">
        <v>77.2</v>
      </c>
      <c r="C59" s="44">
        <v>77.2</v>
      </c>
    </row>
    <row r="60" spans="1:3" x14ac:dyDescent="0.2">
      <c r="A60" s="42">
        <v>33</v>
      </c>
      <c r="B60" s="44">
        <v>78</v>
      </c>
      <c r="C60" s="44">
        <v>78</v>
      </c>
    </row>
    <row r="61" spans="1:3" x14ac:dyDescent="0.2">
      <c r="A61" s="42">
        <v>34</v>
      </c>
      <c r="B61" s="44">
        <v>78.7</v>
      </c>
      <c r="C61" s="44">
        <v>78.7</v>
      </c>
    </row>
    <row r="62" spans="1:3" x14ac:dyDescent="0.2">
      <c r="A62" s="42">
        <v>35</v>
      </c>
      <c r="B62" s="44">
        <v>79.5</v>
      </c>
      <c r="C62" s="44">
        <v>79.5</v>
      </c>
    </row>
    <row r="63" spans="1:3" x14ac:dyDescent="0.2">
      <c r="A63" s="42">
        <v>36</v>
      </c>
      <c r="B63" s="44">
        <v>80.2</v>
      </c>
      <c r="C63" s="44">
        <v>80.2</v>
      </c>
    </row>
    <row r="64" spans="1:3" x14ac:dyDescent="0.2">
      <c r="A64" s="42">
        <v>37</v>
      </c>
      <c r="B64" s="44">
        <v>80.8</v>
      </c>
      <c r="C64" s="44">
        <v>80.8</v>
      </c>
    </row>
    <row r="65" spans="1:3" x14ac:dyDescent="0.2">
      <c r="A65" s="42">
        <v>38</v>
      </c>
      <c r="B65" s="44">
        <v>81.5</v>
      </c>
      <c r="C65" s="44">
        <v>81.5</v>
      </c>
    </row>
    <row r="66" spans="1:3" x14ac:dyDescent="0.2">
      <c r="A66" s="42">
        <v>39</v>
      </c>
      <c r="B66" s="44">
        <v>82.1</v>
      </c>
      <c r="C66" s="44">
        <v>82.1</v>
      </c>
    </row>
    <row r="67" spans="1:3" x14ac:dyDescent="0.2">
      <c r="A67" s="42">
        <v>40</v>
      </c>
      <c r="B67" s="44">
        <v>82.6</v>
      </c>
      <c r="C67" s="44">
        <v>82.6</v>
      </c>
    </row>
    <row r="68" spans="1:3" x14ac:dyDescent="0.2">
      <c r="A68" s="42">
        <v>41</v>
      </c>
      <c r="B68" s="44">
        <v>83.2</v>
      </c>
      <c r="C68" s="44">
        <v>83.2</v>
      </c>
    </row>
    <row r="69" spans="1:3" x14ac:dyDescent="0.2">
      <c r="A69" s="42">
        <v>42</v>
      </c>
      <c r="B69" s="44">
        <v>83.7</v>
      </c>
      <c r="C69" s="44">
        <v>83.7</v>
      </c>
    </row>
    <row r="70" spans="1:3" x14ac:dyDescent="0.2">
      <c r="A70" s="42">
        <v>43</v>
      </c>
      <c r="B70" s="44">
        <v>84.3</v>
      </c>
      <c r="C70" s="44">
        <v>84.3</v>
      </c>
    </row>
    <row r="71" spans="1:3" x14ac:dyDescent="0.2">
      <c r="A71" s="42">
        <v>44</v>
      </c>
      <c r="B71" s="44">
        <v>84.8</v>
      </c>
      <c r="C71" s="44">
        <v>84.8</v>
      </c>
    </row>
    <row r="72" spans="1:3" x14ac:dyDescent="0.2">
      <c r="A72" s="42">
        <v>45</v>
      </c>
      <c r="B72" s="44">
        <v>85.2</v>
      </c>
      <c r="C72" s="44">
        <v>85.2</v>
      </c>
    </row>
  </sheetData>
  <sheetProtection algorithmName="SHA-512" hashValue="CAjUtC/bF9SSszV7Xt3pWpk0ATa7fq403BqavrgbTiUZ6FzXRy6z4aBGaygTiAvY2cYzPm2FegevI9752NpdYA==" saltValue="Ral0R27XN8PtjKv1Fh6Vsw==" spinCount="100000" sheet="1" objects="1" scenarios="1"/>
  <conditionalFormatting sqref="A6:A21">
    <cfRule type="expression" dxfId="233" priority="3" stopIfTrue="1">
      <formula>MOD(ROW(),2)=0</formula>
    </cfRule>
    <cfRule type="expression" dxfId="232" priority="4" stopIfTrue="1">
      <formula>MOD(ROW(),2)&lt;&gt;0</formula>
    </cfRule>
  </conditionalFormatting>
  <conditionalFormatting sqref="A26:A72">
    <cfRule type="expression" dxfId="231" priority="7" stopIfTrue="1">
      <formula>MOD(ROW(),2)=0</formula>
    </cfRule>
    <cfRule type="expression" dxfId="230" priority="8" stopIfTrue="1">
      <formula>MOD(ROW(),2)&lt;&gt;0</formula>
    </cfRule>
  </conditionalFormatting>
  <conditionalFormatting sqref="B21">
    <cfRule type="expression" dxfId="229" priority="1" stopIfTrue="1">
      <formula>MOD(ROW(),2)=0</formula>
    </cfRule>
    <cfRule type="expression" dxfId="228" priority="2" stopIfTrue="1">
      <formula>MOD(ROW(),2)&lt;&gt;0</formula>
    </cfRule>
  </conditionalFormatting>
  <conditionalFormatting sqref="B6:C20 C21">
    <cfRule type="expression" dxfId="227" priority="5" stopIfTrue="1">
      <formula>MOD(ROW(),2)=0</formula>
    </cfRule>
    <cfRule type="expression" dxfId="226" priority="6" stopIfTrue="1">
      <formula>MOD(ROW(),2)&lt;&gt;0</formula>
    </cfRule>
  </conditionalFormatting>
  <conditionalFormatting sqref="B26:C72">
    <cfRule type="expression" dxfId="225" priority="9" stopIfTrue="1">
      <formula>MOD(ROW(),2)=0</formula>
    </cfRule>
    <cfRule type="expression" dxfId="224" priority="10"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9EB4-2142-4F2C-9324-37296FBD2DE0}">
  <sheetPr codeName="Sheet51"/>
  <dimension ref="A1:C40"/>
  <sheetViews>
    <sheetView showGridLines="0" workbookViewId="0">
      <selection activeCell="A6" sqref="A6"/>
    </sheetView>
  </sheetViews>
  <sheetFormatPr defaultRowHeight="12.75" x14ac:dyDescent="0.2"/>
  <cols>
    <col min="1" max="1" width="31.85546875" customWidth="1"/>
    <col min="2" max="3" width="22.8554687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AA - x-612</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285</v>
      </c>
      <c r="C9" s="46"/>
    </row>
    <row r="10" spans="1:3" ht="25.5" x14ac:dyDescent="0.2">
      <c r="A10" s="40" t="s">
        <v>6</v>
      </c>
      <c r="B10" s="46" t="s">
        <v>306</v>
      </c>
      <c r="C10" s="46"/>
    </row>
    <row r="11" spans="1:3" x14ac:dyDescent="0.2">
      <c r="A11" s="40" t="s">
        <v>155</v>
      </c>
      <c r="B11" s="46" t="s">
        <v>220</v>
      </c>
      <c r="C11" s="46"/>
    </row>
    <row r="12" spans="1:3" x14ac:dyDescent="0.2">
      <c r="A12" s="40" t="s">
        <v>156</v>
      </c>
      <c r="B12" s="46" t="s">
        <v>304</v>
      </c>
      <c r="C12" s="46"/>
    </row>
    <row r="13" spans="1:3" x14ac:dyDescent="0.2">
      <c r="A13" s="40" t="s">
        <v>383</v>
      </c>
      <c r="B13" s="46">
        <v>0</v>
      </c>
      <c r="C13" s="46"/>
    </row>
    <row r="14" spans="1:3" x14ac:dyDescent="0.2">
      <c r="A14" s="40" t="s">
        <v>158</v>
      </c>
      <c r="B14" s="46">
        <v>612</v>
      </c>
      <c r="C14" s="46"/>
    </row>
    <row r="15" spans="1:3" x14ac:dyDescent="0.2">
      <c r="A15" s="40" t="s">
        <v>384</v>
      </c>
      <c r="B15" s="46" t="s">
        <v>307</v>
      </c>
      <c r="C15" s="46"/>
    </row>
    <row r="16" spans="1:3" x14ac:dyDescent="0.2">
      <c r="A16" s="40" t="s">
        <v>160</v>
      </c>
      <c r="B16" s="46" t="s">
        <v>302</v>
      </c>
      <c r="C16" s="46"/>
    </row>
    <row r="17" spans="1:3" x14ac:dyDescent="0.2">
      <c r="A17" s="41" t="s">
        <v>385</v>
      </c>
      <c r="B17" s="46"/>
      <c r="C17" s="46"/>
    </row>
    <row r="18" spans="1:3" x14ac:dyDescent="0.2">
      <c r="A18" s="40" t="s">
        <v>162</v>
      </c>
      <c r="B18" s="47">
        <v>46218</v>
      </c>
      <c r="C18" s="47"/>
    </row>
    <row r="19" spans="1:3" x14ac:dyDescent="0.2">
      <c r="A19" s="40" t="s">
        <v>163</v>
      </c>
      <c r="B19" s="47">
        <v>46235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38.25" x14ac:dyDescent="0.2">
      <c r="A26" s="53" t="s">
        <v>253</v>
      </c>
      <c r="B26" s="53" t="s">
        <v>431</v>
      </c>
      <c r="C26" s="53" t="s">
        <v>432</v>
      </c>
    </row>
    <row r="27" spans="1:3" x14ac:dyDescent="0.2">
      <c r="A27" s="42">
        <v>0</v>
      </c>
      <c r="B27" s="44">
        <v>0</v>
      </c>
      <c r="C27" s="44">
        <v>0</v>
      </c>
    </row>
    <row r="28" spans="1:3" x14ac:dyDescent="0.2">
      <c r="A28" s="42">
        <v>1</v>
      </c>
      <c r="B28" s="44">
        <v>5.2</v>
      </c>
      <c r="C28" s="44">
        <v>5.2</v>
      </c>
    </row>
    <row r="29" spans="1:3" x14ac:dyDescent="0.2">
      <c r="A29" s="42">
        <v>2</v>
      </c>
      <c r="B29" s="44">
        <v>9.9</v>
      </c>
      <c r="C29" s="44">
        <v>9.9</v>
      </c>
    </row>
    <row r="30" spans="1:3" x14ac:dyDescent="0.2">
      <c r="A30" s="42">
        <v>3</v>
      </c>
      <c r="B30" s="44">
        <v>14.299999999999999</v>
      </c>
      <c r="C30" s="44">
        <v>14.299999999999999</v>
      </c>
    </row>
    <row r="31" spans="1:3" x14ac:dyDescent="0.2">
      <c r="A31" s="42">
        <v>4</v>
      </c>
      <c r="B31" s="44">
        <v>18.399999999999999</v>
      </c>
      <c r="C31" s="44">
        <v>18.399999999999999</v>
      </c>
    </row>
    <row r="32" spans="1:3" x14ac:dyDescent="0.2">
      <c r="A32" s="42">
        <v>5</v>
      </c>
      <c r="B32" s="44">
        <v>22.2</v>
      </c>
      <c r="C32" s="44">
        <v>22.2</v>
      </c>
    </row>
    <row r="33" spans="1:3" x14ac:dyDescent="0.2">
      <c r="A33" s="42">
        <v>6</v>
      </c>
      <c r="B33" s="44">
        <v>25.7</v>
      </c>
      <c r="C33" s="44">
        <v>25.7</v>
      </c>
    </row>
    <row r="34" spans="1:3" x14ac:dyDescent="0.2">
      <c r="A34" s="42">
        <v>7</v>
      </c>
      <c r="B34" s="44">
        <v>28.999999999999996</v>
      </c>
      <c r="C34" s="44">
        <v>28.999999999999996</v>
      </c>
    </row>
    <row r="35" spans="1:3" x14ac:dyDescent="0.2">
      <c r="A35" s="42">
        <v>8</v>
      </c>
      <c r="B35" s="44">
        <v>32</v>
      </c>
      <c r="C35" s="44">
        <v>32</v>
      </c>
    </row>
    <row r="36" spans="1:3" x14ac:dyDescent="0.2">
      <c r="A36" s="42">
        <v>9</v>
      </c>
      <c r="B36" s="44">
        <v>34.9</v>
      </c>
      <c r="C36" s="44">
        <v>34.9</v>
      </c>
    </row>
    <row r="37" spans="1:3" x14ac:dyDescent="0.2">
      <c r="A37" s="42">
        <v>10</v>
      </c>
      <c r="B37" s="44">
        <v>37.5</v>
      </c>
      <c r="C37" s="44">
        <v>37.5</v>
      </c>
    </row>
    <row r="38" spans="1:3" x14ac:dyDescent="0.2">
      <c r="A38" s="42">
        <v>11</v>
      </c>
      <c r="B38" s="44">
        <v>41.6</v>
      </c>
      <c r="C38" s="44">
        <v>41.6</v>
      </c>
    </row>
    <row r="39" spans="1:3" x14ac:dyDescent="0.2">
      <c r="A39" s="42">
        <v>12</v>
      </c>
      <c r="B39" s="44">
        <v>43.9</v>
      </c>
      <c r="C39" s="44">
        <v>43.9</v>
      </c>
    </row>
    <row r="40" spans="1:3" x14ac:dyDescent="0.2">
      <c r="A40" s="42">
        <v>13</v>
      </c>
      <c r="B40" s="44">
        <v>46.2</v>
      </c>
      <c r="C40" s="44">
        <v>46.2</v>
      </c>
    </row>
  </sheetData>
  <sheetProtection algorithmName="SHA-512" hashValue="w1+RT2aL7x1/Hd12BYwaWhTKQBg8ZFClfskYEwuEmMd6hkdIAlwVOYFAyqg/ir4G7gzqGiCtCYRdz+PEzvLQbQ==" saltValue="uzMcSCP071okHXGuFnWtpQ==" spinCount="100000" sheet="1" objects="1" scenarios="1"/>
  <conditionalFormatting sqref="A6:A21">
    <cfRule type="expression" dxfId="223" priority="3" stopIfTrue="1">
      <formula>MOD(ROW(),2)=0</formula>
    </cfRule>
    <cfRule type="expression" dxfId="222" priority="4" stopIfTrue="1">
      <formula>MOD(ROW(),2)&lt;&gt;0</formula>
    </cfRule>
  </conditionalFormatting>
  <conditionalFormatting sqref="A26:A40">
    <cfRule type="expression" dxfId="221" priority="7" stopIfTrue="1">
      <formula>MOD(ROW(),2)=0</formula>
    </cfRule>
    <cfRule type="expression" dxfId="220" priority="8" stopIfTrue="1">
      <formula>MOD(ROW(),2)&lt;&gt;0</formula>
    </cfRule>
  </conditionalFormatting>
  <conditionalFormatting sqref="B21">
    <cfRule type="expression" dxfId="219" priority="1" stopIfTrue="1">
      <formula>MOD(ROW(),2)=0</formula>
    </cfRule>
    <cfRule type="expression" dxfId="218" priority="2" stopIfTrue="1">
      <formula>MOD(ROW(),2)&lt;&gt;0</formula>
    </cfRule>
  </conditionalFormatting>
  <conditionalFormatting sqref="B6:C20 C21">
    <cfRule type="expression" dxfId="217" priority="5" stopIfTrue="1">
      <formula>MOD(ROW(),2)=0</formula>
    </cfRule>
    <cfRule type="expression" dxfId="216" priority="6" stopIfTrue="1">
      <formula>MOD(ROW(),2)&lt;&gt;0</formula>
    </cfRule>
  </conditionalFormatting>
  <conditionalFormatting sqref="B26:C40">
    <cfRule type="expression" dxfId="215" priority="9" stopIfTrue="1">
      <formula>MOD(ROW(),2)=0</formula>
    </cfRule>
    <cfRule type="expression" dxfId="214" priority="10"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8"/>
  <sheetViews>
    <sheetView showGridLines="0" tabSelected="1" zoomScaleNormal="100" workbookViewId="0">
      <selection activeCell="E8" sqref="E8"/>
    </sheetView>
  </sheetViews>
  <sheetFormatPr defaultColWidth="9.140625" defaultRowHeight="12.75" x14ac:dyDescent="0.2"/>
  <cols>
    <col min="1" max="4" width="12.5703125" style="32" customWidth="1"/>
    <col min="5" max="5" width="48.5703125" style="32" customWidth="1"/>
    <col min="6" max="6" width="12.5703125" style="32" customWidth="1"/>
    <col min="7" max="7" width="48.5703125" style="32" customWidth="1"/>
    <col min="8" max="9" width="12.5703125" style="32" customWidth="1"/>
    <col min="10" max="10" width="18.5703125" style="32" customWidth="1"/>
    <col min="11" max="11" width="12.5703125" style="32" customWidth="1"/>
    <col min="12" max="12" width="48.5703125" style="32" hidden="1" customWidth="1"/>
    <col min="13" max="14" width="12.5703125" style="33" customWidth="1"/>
    <col min="15" max="16" width="12.5703125" style="32" customWidth="1"/>
    <col min="17" max="16384" width="9.140625" style="32"/>
  </cols>
  <sheetData>
    <row r="1" spans="1:16" s="1" customFormat="1" ht="20.25" x14ac:dyDescent="0.3">
      <c r="A1" s="2" t="s">
        <v>0</v>
      </c>
      <c r="M1" s="31"/>
      <c r="N1" s="31"/>
    </row>
    <row r="2" spans="1:16" s="1" customFormat="1" ht="15.75" x14ac:dyDescent="0.25">
      <c r="A2" s="30" t="s">
        <v>1</v>
      </c>
      <c r="B2" s="3" t="str">
        <f>wb_title</f>
        <v>LGPS_S - Consolidated Factor Spreadsheet</v>
      </c>
      <c r="M2" s="31"/>
      <c r="N2" s="31"/>
    </row>
    <row r="3" spans="1:16" s="1" customFormat="1" ht="15.75" x14ac:dyDescent="0.25">
      <c r="A3" s="30" t="s">
        <v>2</v>
      </c>
      <c r="B3" s="3" t="s">
        <v>150</v>
      </c>
      <c r="M3" s="31"/>
      <c r="N3" s="31"/>
    </row>
    <row r="6" spans="1:16" x14ac:dyDescent="0.2">
      <c r="A6" s="34" t="s">
        <v>150</v>
      </c>
    </row>
    <row r="7" spans="1:16" s="35" customFormat="1" ht="38.25" x14ac:dyDescent="0.2">
      <c r="A7" s="35" t="s">
        <v>151</v>
      </c>
      <c r="B7" s="35" t="s">
        <v>152</v>
      </c>
      <c r="C7" s="35" t="s">
        <v>153</v>
      </c>
      <c r="D7" s="35" t="s">
        <v>154</v>
      </c>
      <c r="E7" s="35" t="s">
        <v>6</v>
      </c>
      <c r="F7" s="35" t="s">
        <v>155</v>
      </c>
      <c r="G7" s="35" t="s">
        <v>156</v>
      </c>
      <c r="H7" s="35" t="s">
        <v>157</v>
      </c>
      <c r="I7" s="35" t="s">
        <v>158</v>
      </c>
      <c r="J7" s="35" t="s">
        <v>159</v>
      </c>
      <c r="K7" s="35" t="s">
        <v>160</v>
      </c>
      <c r="L7" s="35" t="s">
        <v>161</v>
      </c>
      <c r="M7" s="36" t="s">
        <v>162</v>
      </c>
      <c r="N7" s="36" t="s">
        <v>163</v>
      </c>
      <c r="O7" s="35" t="s">
        <v>164</v>
      </c>
      <c r="P7" s="35" t="s">
        <v>165</v>
      </c>
    </row>
    <row r="8" spans="1:16" ht="25.5" x14ac:dyDescent="0.2">
      <c r="A8" s="57" t="str">
        <f>HYPERLINK("#'x-" &amp; factor_list_table[[#This Row],[Series Number]] &amp; "'!A1", "x-" &amp; factor_list_table[[#This Row],[Series Number]])</f>
        <v>x-201</v>
      </c>
      <c r="B8" s="58" t="s">
        <v>166</v>
      </c>
      <c r="C8" s="59" t="s">
        <v>167</v>
      </c>
      <c r="D8" s="58" t="s">
        <v>168</v>
      </c>
      <c r="E8" s="58" t="s">
        <v>169</v>
      </c>
      <c r="F8" s="58" t="s">
        <v>170</v>
      </c>
      <c r="G8" s="58" t="s">
        <v>171</v>
      </c>
      <c r="H8" s="59">
        <v>0</v>
      </c>
      <c r="I8" s="59">
        <v>201</v>
      </c>
      <c r="J8" s="59" t="s">
        <v>172</v>
      </c>
      <c r="K8" s="59" t="s">
        <v>173</v>
      </c>
      <c r="L8" s="58"/>
      <c r="M8" s="67">
        <v>46175</v>
      </c>
      <c r="N8" s="67">
        <v>46161</v>
      </c>
      <c r="O8" s="58" t="s">
        <v>174</v>
      </c>
      <c r="P8" s="58" t="s">
        <v>88</v>
      </c>
    </row>
    <row r="9" spans="1:16" ht="25.5" x14ac:dyDescent="0.2">
      <c r="A9" s="57" t="str">
        <f>HYPERLINK("#'x-" &amp; factor_list_table[[#This Row],[Series Number]] &amp; "'!A1", "x-" &amp; factor_list_table[[#This Row],[Series Number]])</f>
        <v>x-202</v>
      </c>
      <c r="B9" s="58" t="s">
        <v>166</v>
      </c>
      <c r="C9" s="59" t="s">
        <v>167</v>
      </c>
      <c r="D9" s="58" t="s">
        <v>168</v>
      </c>
      <c r="E9" s="58" t="s">
        <v>169</v>
      </c>
      <c r="F9" s="58" t="s">
        <v>175</v>
      </c>
      <c r="G9" s="58" t="s">
        <v>171</v>
      </c>
      <c r="H9" s="59">
        <v>0</v>
      </c>
      <c r="I9" s="59">
        <v>202</v>
      </c>
      <c r="J9" s="59" t="s">
        <v>176</v>
      </c>
      <c r="K9" s="59" t="s">
        <v>177</v>
      </c>
      <c r="L9" s="58"/>
      <c r="M9" s="67">
        <v>46175</v>
      </c>
      <c r="N9" s="67">
        <v>46161</v>
      </c>
      <c r="O9" s="58" t="s">
        <v>174</v>
      </c>
      <c r="P9" s="58" t="s">
        <v>88</v>
      </c>
    </row>
    <row r="10" spans="1:16" ht="25.5" x14ac:dyDescent="0.2">
      <c r="A10" s="57" t="str">
        <f>HYPERLINK("#'x-" &amp; factor_list_table[[#This Row],[Series Number]] &amp; "'!A1", "x-" &amp; factor_list_table[[#This Row],[Series Number]])</f>
        <v>x-203</v>
      </c>
      <c r="B10" s="58" t="s">
        <v>166</v>
      </c>
      <c r="C10" s="59" t="s">
        <v>167</v>
      </c>
      <c r="D10" s="58" t="s">
        <v>168</v>
      </c>
      <c r="E10" s="58" t="s">
        <v>178</v>
      </c>
      <c r="F10" s="58" t="s">
        <v>170</v>
      </c>
      <c r="G10" s="58" t="s">
        <v>171</v>
      </c>
      <c r="H10" s="59">
        <v>0</v>
      </c>
      <c r="I10" s="59">
        <v>203</v>
      </c>
      <c r="J10" s="59" t="s">
        <v>179</v>
      </c>
      <c r="K10" s="59" t="s">
        <v>180</v>
      </c>
      <c r="L10" s="58"/>
      <c r="M10" s="67">
        <v>46175</v>
      </c>
      <c r="N10" s="67">
        <v>46161</v>
      </c>
      <c r="O10" s="58" t="s">
        <v>174</v>
      </c>
      <c r="P10" s="58" t="s">
        <v>88</v>
      </c>
    </row>
    <row r="11" spans="1:16" ht="25.5" x14ac:dyDescent="0.2">
      <c r="A11" s="57" t="str">
        <f>HYPERLINK("#'x-" &amp; factor_list_table[[#This Row],[Series Number]] &amp; "'!A1", "x-" &amp; factor_list_table[[#This Row],[Series Number]])</f>
        <v>x-204</v>
      </c>
      <c r="B11" s="58" t="s">
        <v>166</v>
      </c>
      <c r="C11" s="59" t="s">
        <v>167</v>
      </c>
      <c r="D11" s="58" t="s">
        <v>168</v>
      </c>
      <c r="E11" s="58" t="s">
        <v>178</v>
      </c>
      <c r="F11" s="58" t="s">
        <v>175</v>
      </c>
      <c r="G11" s="58" t="s">
        <v>171</v>
      </c>
      <c r="H11" s="59">
        <v>0</v>
      </c>
      <c r="I11" s="59">
        <v>204</v>
      </c>
      <c r="J11" s="59" t="s">
        <v>181</v>
      </c>
      <c r="K11" s="59" t="s">
        <v>182</v>
      </c>
      <c r="L11" s="58"/>
      <c r="M11" s="67">
        <v>46175</v>
      </c>
      <c r="N11" s="67">
        <v>46161</v>
      </c>
      <c r="O11" s="58" t="s">
        <v>174</v>
      </c>
      <c r="P11" s="58" t="s">
        <v>88</v>
      </c>
    </row>
    <row r="12" spans="1:16" ht="25.5" x14ac:dyDescent="0.2">
      <c r="A12" s="57" t="str">
        <f>HYPERLINK("#'x-" &amp; factor_list_table[[#This Row],[Series Number]] &amp; "'!A1", "x-" &amp; factor_list_table[[#This Row],[Series Number]])</f>
        <v>x-205</v>
      </c>
      <c r="B12" s="58" t="s">
        <v>166</v>
      </c>
      <c r="C12" s="59" t="s">
        <v>167</v>
      </c>
      <c r="D12" s="58" t="s">
        <v>168</v>
      </c>
      <c r="E12" s="58" t="s">
        <v>183</v>
      </c>
      <c r="F12" s="58" t="s">
        <v>170</v>
      </c>
      <c r="G12" s="58" t="s">
        <v>171</v>
      </c>
      <c r="H12" s="59">
        <v>0</v>
      </c>
      <c r="I12" s="59">
        <v>205</v>
      </c>
      <c r="J12" s="59" t="s">
        <v>184</v>
      </c>
      <c r="K12" s="59" t="s">
        <v>185</v>
      </c>
      <c r="L12" s="58"/>
      <c r="M12" s="67">
        <v>46175</v>
      </c>
      <c r="N12" s="67">
        <v>46161</v>
      </c>
      <c r="O12" s="58" t="s">
        <v>174</v>
      </c>
      <c r="P12" s="58" t="s">
        <v>88</v>
      </c>
    </row>
    <row r="13" spans="1:16" ht="25.5" x14ac:dyDescent="0.2">
      <c r="A13" s="57" t="str">
        <f>HYPERLINK("#'x-" &amp; factor_list_table[[#This Row],[Series Number]] &amp; "'!A1", "x-" &amp; factor_list_table[[#This Row],[Series Number]])</f>
        <v>x-206</v>
      </c>
      <c r="B13" s="58" t="s">
        <v>166</v>
      </c>
      <c r="C13" s="59" t="s">
        <v>167</v>
      </c>
      <c r="D13" s="58" t="s">
        <v>168</v>
      </c>
      <c r="E13" s="58" t="s">
        <v>183</v>
      </c>
      <c r="F13" s="58" t="s">
        <v>175</v>
      </c>
      <c r="G13" s="58" t="s">
        <v>171</v>
      </c>
      <c r="H13" s="59">
        <v>0</v>
      </c>
      <c r="I13" s="59">
        <v>206</v>
      </c>
      <c r="J13" s="59" t="s">
        <v>186</v>
      </c>
      <c r="K13" s="59" t="s">
        <v>187</v>
      </c>
      <c r="L13" s="58"/>
      <c r="M13" s="67">
        <v>46175</v>
      </c>
      <c r="N13" s="67">
        <v>46161</v>
      </c>
      <c r="O13" s="58" t="s">
        <v>174</v>
      </c>
      <c r="P13" s="58" t="s">
        <v>88</v>
      </c>
    </row>
    <row r="14" spans="1:16" ht="25.5" x14ac:dyDescent="0.2">
      <c r="A14" s="57" t="str">
        <f>HYPERLINK("#'x-" &amp; factor_list_table[[#This Row],[Series Number]] &amp; "'!A1", "x-" &amp; factor_list_table[[#This Row],[Series Number]])</f>
        <v>x-207</v>
      </c>
      <c r="B14" s="58" t="s">
        <v>166</v>
      </c>
      <c r="C14" s="59" t="s">
        <v>167</v>
      </c>
      <c r="D14" s="58" t="s">
        <v>168</v>
      </c>
      <c r="E14" s="58" t="s">
        <v>188</v>
      </c>
      <c r="F14" s="58" t="s">
        <v>170</v>
      </c>
      <c r="G14" s="58" t="s">
        <v>171</v>
      </c>
      <c r="H14" s="59">
        <v>0</v>
      </c>
      <c r="I14" s="59">
        <v>207</v>
      </c>
      <c r="J14" s="59" t="s">
        <v>189</v>
      </c>
      <c r="K14" s="59" t="s">
        <v>190</v>
      </c>
      <c r="L14" s="58"/>
      <c r="M14" s="67">
        <v>46175</v>
      </c>
      <c r="N14" s="67">
        <v>46161</v>
      </c>
      <c r="O14" s="58" t="s">
        <v>174</v>
      </c>
      <c r="P14" s="58" t="s">
        <v>88</v>
      </c>
    </row>
    <row r="15" spans="1:16" ht="25.5" x14ac:dyDescent="0.2">
      <c r="A15" s="57" t="str">
        <f>HYPERLINK("#'x-" &amp; factor_list_table[[#This Row],[Series Number]] &amp; "'!A1", "x-" &amp; factor_list_table[[#This Row],[Series Number]])</f>
        <v>x-208</v>
      </c>
      <c r="B15" s="58" t="s">
        <v>166</v>
      </c>
      <c r="C15" s="59" t="s">
        <v>167</v>
      </c>
      <c r="D15" s="58" t="s">
        <v>168</v>
      </c>
      <c r="E15" s="58" t="s">
        <v>188</v>
      </c>
      <c r="F15" s="58" t="s">
        <v>175</v>
      </c>
      <c r="G15" s="58" t="s">
        <v>171</v>
      </c>
      <c r="H15" s="59">
        <v>0</v>
      </c>
      <c r="I15" s="59">
        <v>208</v>
      </c>
      <c r="J15" s="59" t="s">
        <v>191</v>
      </c>
      <c r="K15" s="59" t="s">
        <v>192</v>
      </c>
      <c r="L15" s="58"/>
      <c r="M15" s="67">
        <v>46175</v>
      </c>
      <c r="N15" s="67">
        <v>46161</v>
      </c>
      <c r="O15" s="58" t="s">
        <v>174</v>
      </c>
      <c r="P15" s="58" t="s">
        <v>88</v>
      </c>
    </row>
    <row r="16" spans="1:16" ht="25.5" x14ac:dyDescent="0.2">
      <c r="A16" s="57" t="str">
        <f>HYPERLINK("#'x-" &amp; factor_list_table[[#This Row],[Series Number]] &amp; "'!A1", "x-" &amp; factor_list_table[[#This Row],[Series Number]])</f>
        <v>x-209</v>
      </c>
      <c r="B16" s="58" t="s">
        <v>166</v>
      </c>
      <c r="C16" s="59">
        <v>2014</v>
      </c>
      <c r="D16" s="58" t="s">
        <v>193</v>
      </c>
      <c r="E16" s="58" t="s">
        <v>194</v>
      </c>
      <c r="F16" s="58" t="s">
        <v>170</v>
      </c>
      <c r="G16" s="58" t="s">
        <v>171</v>
      </c>
      <c r="H16" s="59">
        <v>0</v>
      </c>
      <c r="I16" s="59">
        <v>209</v>
      </c>
      <c r="J16" s="59" t="s">
        <v>195</v>
      </c>
      <c r="K16" s="59" t="s">
        <v>196</v>
      </c>
      <c r="L16" s="58"/>
      <c r="M16" s="67">
        <v>46218</v>
      </c>
      <c r="N16" s="67">
        <v>46161</v>
      </c>
      <c r="O16" s="58" t="s">
        <v>174</v>
      </c>
      <c r="P16" s="58" t="s">
        <v>88</v>
      </c>
    </row>
    <row r="17" spans="1:16" ht="25.5" x14ac:dyDescent="0.2">
      <c r="A17" s="57" t="str">
        <f>HYPERLINK("#'x-" &amp; factor_list_table[[#This Row],[Series Number]] &amp; "'!A1", "x-" &amp; factor_list_table[[#This Row],[Series Number]])</f>
        <v>x-210</v>
      </c>
      <c r="B17" s="58" t="s">
        <v>166</v>
      </c>
      <c r="C17" s="59">
        <v>2014</v>
      </c>
      <c r="D17" s="58" t="s">
        <v>193</v>
      </c>
      <c r="E17" s="58" t="s">
        <v>194</v>
      </c>
      <c r="F17" s="58" t="s">
        <v>175</v>
      </c>
      <c r="G17" s="58" t="s">
        <v>171</v>
      </c>
      <c r="H17" s="59">
        <v>0</v>
      </c>
      <c r="I17" s="59">
        <v>210</v>
      </c>
      <c r="J17" s="59" t="s">
        <v>197</v>
      </c>
      <c r="K17" s="59" t="s">
        <v>198</v>
      </c>
      <c r="L17" s="58"/>
      <c r="M17" s="67">
        <v>46218</v>
      </c>
      <c r="N17" s="67">
        <v>46161</v>
      </c>
      <c r="O17" s="58" t="s">
        <v>174</v>
      </c>
      <c r="P17" s="58" t="s">
        <v>88</v>
      </c>
    </row>
    <row r="18" spans="1:16" ht="25.5" x14ac:dyDescent="0.2">
      <c r="A18" s="57" t="str">
        <f>HYPERLINK("#'x-" &amp; factor_list_table[[#This Row],[Series Number]] &amp; "'!A1", "x-" &amp; factor_list_table[[#This Row],[Series Number]])</f>
        <v>x-211</v>
      </c>
      <c r="B18" s="58" t="s">
        <v>166</v>
      </c>
      <c r="C18" s="59">
        <v>2014</v>
      </c>
      <c r="D18" s="58" t="s">
        <v>193</v>
      </c>
      <c r="E18" s="58" t="s">
        <v>199</v>
      </c>
      <c r="F18" s="58" t="s">
        <v>170</v>
      </c>
      <c r="G18" s="58" t="s">
        <v>171</v>
      </c>
      <c r="H18" s="59">
        <v>0</v>
      </c>
      <c r="I18" s="59">
        <v>211</v>
      </c>
      <c r="J18" s="59" t="s">
        <v>200</v>
      </c>
      <c r="K18" s="59" t="s">
        <v>201</v>
      </c>
      <c r="L18" s="58"/>
      <c r="M18" s="67">
        <v>46218</v>
      </c>
      <c r="N18" s="67">
        <v>46161</v>
      </c>
      <c r="O18" s="58" t="s">
        <v>174</v>
      </c>
      <c r="P18" s="58" t="s">
        <v>88</v>
      </c>
    </row>
    <row r="19" spans="1:16" ht="25.5" x14ac:dyDescent="0.2">
      <c r="A19" s="57" t="str">
        <f>HYPERLINK("#'x-" &amp; factor_list_table[[#This Row],[Series Number]] &amp; "'!A1", "x-" &amp; factor_list_table[[#This Row],[Series Number]])</f>
        <v>x-212</v>
      </c>
      <c r="B19" s="58" t="s">
        <v>166</v>
      </c>
      <c r="C19" s="59">
        <v>2014</v>
      </c>
      <c r="D19" s="58" t="s">
        <v>193</v>
      </c>
      <c r="E19" s="58" t="s">
        <v>199</v>
      </c>
      <c r="F19" s="58" t="s">
        <v>175</v>
      </c>
      <c r="G19" s="58" t="s">
        <v>171</v>
      </c>
      <c r="H19" s="59">
        <v>0</v>
      </c>
      <c r="I19" s="59">
        <v>212</v>
      </c>
      <c r="J19" s="59" t="s">
        <v>202</v>
      </c>
      <c r="K19" s="59" t="s">
        <v>203</v>
      </c>
      <c r="L19" s="58"/>
      <c r="M19" s="67">
        <v>46218</v>
      </c>
      <c r="N19" s="67">
        <v>46161</v>
      </c>
      <c r="O19" s="58" t="s">
        <v>174</v>
      </c>
      <c r="P19" s="58" t="s">
        <v>88</v>
      </c>
    </row>
    <row r="20" spans="1:16" ht="25.5" x14ac:dyDescent="0.2">
      <c r="A20" s="57" t="str">
        <f>HYPERLINK("#'x-" &amp; factor_list_table[[#This Row],[Series Number]] &amp; "'!A1", "x-" &amp; factor_list_table[[#This Row],[Series Number]])</f>
        <v>x-213</v>
      </c>
      <c r="B20" s="58" t="s">
        <v>166</v>
      </c>
      <c r="C20" s="59">
        <v>2014</v>
      </c>
      <c r="D20" s="58" t="s">
        <v>193</v>
      </c>
      <c r="E20" s="58" t="s">
        <v>204</v>
      </c>
      <c r="F20" s="58" t="s">
        <v>170</v>
      </c>
      <c r="G20" s="58" t="s">
        <v>171</v>
      </c>
      <c r="H20" s="59">
        <v>0</v>
      </c>
      <c r="I20" s="59">
        <v>213</v>
      </c>
      <c r="J20" s="59" t="s">
        <v>205</v>
      </c>
      <c r="K20" s="59" t="s">
        <v>206</v>
      </c>
      <c r="L20" s="58"/>
      <c r="M20" s="67">
        <v>46218</v>
      </c>
      <c r="N20" s="67">
        <v>46161</v>
      </c>
      <c r="O20" s="58" t="s">
        <v>174</v>
      </c>
      <c r="P20" s="58" t="s">
        <v>88</v>
      </c>
    </row>
    <row r="21" spans="1:16" ht="25.5" x14ac:dyDescent="0.2">
      <c r="A21" s="57" t="str">
        <f>HYPERLINK("#'x-" &amp; factor_list_table[[#This Row],[Series Number]] &amp; "'!A1", "x-" &amp; factor_list_table[[#This Row],[Series Number]])</f>
        <v>x-214</v>
      </c>
      <c r="B21" s="58" t="s">
        <v>166</v>
      </c>
      <c r="C21" s="59">
        <v>2014</v>
      </c>
      <c r="D21" s="58" t="s">
        <v>193</v>
      </c>
      <c r="E21" s="58" t="s">
        <v>204</v>
      </c>
      <c r="F21" s="58" t="s">
        <v>175</v>
      </c>
      <c r="G21" s="58" t="s">
        <v>171</v>
      </c>
      <c r="H21" s="59">
        <v>0</v>
      </c>
      <c r="I21" s="59">
        <v>214</v>
      </c>
      <c r="J21" s="59" t="s">
        <v>207</v>
      </c>
      <c r="K21" s="59" t="s">
        <v>208</v>
      </c>
      <c r="L21" s="58"/>
      <c r="M21" s="67">
        <v>46218</v>
      </c>
      <c r="N21" s="67">
        <v>46161</v>
      </c>
      <c r="O21" s="58" t="s">
        <v>174</v>
      </c>
      <c r="P21" s="58" t="s">
        <v>88</v>
      </c>
    </row>
    <row r="22" spans="1:16" ht="25.5" x14ac:dyDescent="0.2">
      <c r="A22" s="57" t="str">
        <f>HYPERLINK("#'x-" &amp; factor_list_table[[#This Row],[Series Number]] &amp; "'!A1", "x-" &amp; factor_list_table[[#This Row],[Series Number]])</f>
        <v>x-215</v>
      </c>
      <c r="B22" s="58" t="s">
        <v>166</v>
      </c>
      <c r="C22" s="59">
        <v>2014</v>
      </c>
      <c r="D22" s="58" t="s">
        <v>193</v>
      </c>
      <c r="E22" s="58" t="s">
        <v>209</v>
      </c>
      <c r="F22" s="58" t="s">
        <v>170</v>
      </c>
      <c r="G22" s="58" t="s">
        <v>171</v>
      </c>
      <c r="H22" s="59">
        <v>0</v>
      </c>
      <c r="I22" s="59">
        <v>215</v>
      </c>
      <c r="J22" s="59" t="s">
        <v>210</v>
      </c>
      <c r="K22" s="59" t="s">
        <v>211</v>
      </c>
      <c r="L22" s="58"/>
      <c r="M22" s="67">
        <v>46218</v>
      </c>
      <c r="N22" s="67">
        <v>46161</v>
      </c>
      <c r="O22" s="58" t="s">
        <v>174</v>
      </c>
      <c r="P22" s="58" t="s">
        <v>88</v>
      </c>
    </row>
    <row r="23" spans="1:16" ht="25.5" x14ac:dyDescent="0.2">
      <c r="A23" s="57" t="str">
        <f>HYPERLINK("#'x-" &amp; factor_list_table[[#This Row],[Series Number]] &amp; "'!A1", "x-" &amp; factor_list_table[[#This Row],[Series Number]])</f>
        <v>x-216</v>
      </c>
      <c r="B23" s="58" t="s">
        <v>166</v>
      </c>
      <c r="C23" s="59">
        <v>2014</v>
      </c>
      <c r="D23" s="58" t="s">
        <v>193</v>
      </c>
      <c r="E23" s="58" t="s">
        <v>209</v>
      </c>
      <c r="F23" s="58" t="s">
        <v>175</v>
      </c>
      <c r="G23" s="58" t="s">
        <v>171</v>
      </c>
      <c r="H23" s="59">
        <v>0</v>
      </c>
      <c r="I23" s="59">
        <v>216</v>
      </c>
      <c r="J23" s="59" t="s">
        <v>212</v>
      </c>
      <c r="K23" s="59" t="s">
        <v>213</v>
      </c>
      <c r="L23" s="58"/>
      <c r="M23" s="67">
        <v>46218</v>
      </c>
      <c r="N23" s="67">
        <v>46161</v>
      </c>
      <c r="O23" s="58" t="s">
        <v>174</v>
      </c>
      <c r="P23" s="58" t="s">
        <v>88</v>
      </c>
    </row>
    <row r="24" spans="1:16" ht="25.5" x14ac:dyDescent="0.2">
      <c r="A24" s="57" t="str">
        <f>HYPERLINK("#'x-" &amp; factor_list_table[[#This Row],[Series Number]] &amp; "'!A1", "x-" &amp; factor_list_table[[#This Row],[Series Number]])</f>
        <v>x-217</v>
      </c>
      <c r="B24" s="58" t="s">
        <v>166</v>
      </c>
      <c r="C24" s="59">
        <v>2014</v>
      </c>
      <c r="D24" s="58" t="s">
        <v>193</v>
      </c>
      <c r="E24" s="58" t="s">
        <v>214</v>
      </c>
      <c r="F24" s="58" t="s">
        <v>170</v>
      </c>
      <c r="G24" s="58" t="s">
        <v>171</v>
      </c>
      <c r="H24" s="59">
        <v>0</v>
      </c>
      <c r="I24" s="59">
        <v>217</v>
      </c>
      <c r="J24" s="59" t="s">
        <v>215</v>
      </c>
      <c r="K24" s="59" t="s">
        <v>216</v>
      </c>
      <c r="L24" s="58"/>
      <c r="M24" s="67">
        <v>46218</v>
      </c>
      <c r="N24" s="67">
        <v>46161</v>
      </c>
      <c r="O24" s="58" t="s">
        <v>174</v>
      </c>
      <c r="P24" s="58" t="s">
        <v>88</v>
      </c>
    </row>
    <row r="25" spans="1:16" ht="25.5" x14ac:dyDescent="0.2">
      <c r="A25" s="57" t="str">
        <f>HYPERLINK("#'x-" &amp; factor_list_table[[#This Row],[Series Number]] &amp; "'!A1", "x-" &amp; factor_list_table[[#This Row],[Series Number]])</f>
        <v>x-218</v>
      </c>
      <c r="B25" s="58" t="s">
        <v>166</v>
      </c>
      <c r="C25" s="59">
        <v>2015</v>
      </c>
      <c r="D25" s="58" t="s">
        <v>193</v>
      </c>
      <c r="E25" s="58" t="s">
        <v>214</v>
      </c>
      <c r="F25" s="58" t="s">
        <v>175</v>
      </c>
      <c r="G25" s="58" t="s">
        <v>171</v>
      </c>
      <c r="H25" s="59">
        <v>0</v>
      </c>
      <c r="I25" s="59">
        <v>218</v>
      </c>
      <c r="J25" s="59" t="s">
        <v>217</v>
      </c>
      <c r="K25" s="59" t="s">
        <v>218</v>
      </c>
      <c r="L25" s="58"/>
      <c r="M25" s="67">
        <v>46218</v>
      </c>
      <c r="N25" s="67">
        <v>46161</v>
      </c>
      <c r="O25" s="58" t="s">
        <v>174</v>
      </c>
      <c r="P25" s="58" t="s">
        <v>88</v>
      </c>
    </row>
    <row r="26" spans="1:16" ht="25.5" x14ac:dyDescent="0.2">
      <c r="A26" s="57" t="str">
        <f>HYPERLINK("#'x-" &amp; factor_list_table[[#This Row],[Series Number]] &amp; "'!A1", "x-" &amp; factor_list_table[[#This Row],[Series Number]])</f>
        <v>x-219</v>
      </c>
      <c r="B26" s="58" t="s">
        <v>166</v>
      </c>
      <c r="C26" s="59">
        <v>2015</v>
      </c>
      <c r="D26" s="58" t="s">
        <v>168</v>
      </c>
      <c r="E26" s="58" t="s">
        <v>219</v>
      </c>
      <c r="F26" s="58" t="s">
        <v>220</v>
      </c>
      <c r="G26" s="58" t="s">
        <v>221</v>
      </c>
      <c r="H26" s="59">
        <v>0</v>
      </c>
      <c r="I26" s="59">
        <v>219</v>
      </c>
      <c r="J26" s="59" t="s">
        <v>222</v>
      </c>
      <c r="K26" s="59" t="s">
        <v>223</v>
      </c>
      <c r="L26" s="58"/>
      <c r="M26" s="67">
        <v>46175</v>
      </c>
      <c r="N26" s="67">
        <v>46161</v>
      </c>
      <c r="O26" s="58" t="s">
        <v>174</v>
      </c>
      <c r="P26" s="58" t="s">
        <v>88</v>
      </c>
    </row>
    <row r="27" spans="1:16" ht="25.5" x14ac:dyDescent="0.2">
      <c r="A27" s="57" t="str">
        <f>HYPERLINK("#'x-" &amp; factor_list_table[[#This Row],[Series Number]] &amp; "'!A1", "x-" &amp; factor_list_table[[#This Row],[Series Number]])</f>
        <v>x-301</v>
      </c>
      <c r="B27" s="58" t="s">
        <v>166</v>
      </c>
      <c r="C27" s="59">
        <v>2015</v>
      </c>
      <c r="D27" s="58" t="s">
        <v>224</v>
      </c>
      <c r="E27" s="58" t="s">
        <v>225</v>
      </c>
      <c r="F27" s="58" t="s">
        <v>170</v>
      </c>
      <c r="G27" s="58" t="s">
        <v>171</v>
      </c>
      <c r="H27" s="59">
        <v>0</v>
      </c>
      <c r="I27" s="59">
        <v>301</v>
      </c>
      <c r="J27" s="59" t="s">
        <v>226</v>
      </c>
      <c r="K27" s="59" t="s">
        <v>227</v>
      </c>
      <c r="L27" s="58"/>
      <c r="M27" s="67">
        <v>46175</v>
      </c>
      <c r="N27" s="67">
        <v>46161</v>
      </c>
      <c r="O27" s="58" t="s">
        <v>174</v>
      </c>
      <c r="P27" s="58" t="s">
        <v>88</v>
      </c>
    </row>
    <row r="28" spans="1:16" ht="25.5" x14ac:dyDescent="0.2">
      <c r="A28" s="57" t="str">
        <f>HYPERLINK("#'x-" &amp; factor_list_table[[#This Row],[Series Number]] &amp; "'!A1", "x-" &amp; factor_list_table[[#This Row],[Series Number]])</f>
        <v>x-302</v>
      </c>
      <c r="B28" s="58" t="s">
        <v>166</v>
      </c>
      <c r="C28" s="59">
        <v>2015</v>
      </c>
      <c r="D28" s="58" t="s">
        <v>224</v>
      </c>
      <c r="E28" s="58" t="s">
        <v>225</v>
      </c>
      <c r="F28" s="58" t="s">
        <v>175</v>
      </c>
      <c r="G28" s="58" t="s">
        <v>171</v>
      </c>
      <c r="H28" s="59">
        <v>0</v>
      </c>
      <c r="I28" s="59">
        <v>302</v>
      </c>
      <c r="J28" s="59" t="s">
        <v>228</v>
      </c>
      <c r="K28" s="59" t="s">
        <v>229</v>
      </c>
      <c r="L28" s="58"/>
      <c r="M28" s="67">
        <v>46175</v>
      </c>
      <c r="N28" s="67">
        <v>46161</v>
      </c>
      <c r="O28" s="58" t="s">
        <v>174</v>
      </c>
      <c r="P28" s="58" t="s">
        <v>88</v>
      </c>
    </row>
    <row r="29" spans="1:16" ht="25.5" x14ac:dyDescent="0.2">
      <c r="A29" s="57" t="str">
        <f>HYPERLINK("#'x-" &amp; factor_list_table[[#This Row],[Series Number]] &amp; "'!A1", "x-" &amp; factor_list_table[[#This Row],[Series Number]])</f>
        <v>x-303</v>
      </c>
      <c r="B29" s="58" t="s">
        <v>166</v>
      </c>
      <c r="C29" s="59">
        <v>2015</v>
      </c>
      <c r="D29" s="58" t="s">
        <v>224</v>
      </c>
      <c r="E29" s="58" t="s">
        <v>230</v>
      </c>
      <c r="F29" s="58" t="s">
        <v>170</v>
      </c>
      <c r="G29" s="58" t="s">
        <v>171</v>
      </c>
      <c r="H29" s="59">
        <v>0</v>
      </c>
      <c r="I29" s="59">
        <v>303</v>
      </c>
      <c r="J29" s="59" t="s">
        <v>231</v>
      </c>
      <c r="K29" s="59" t="s">
        <v>232</v>
      </c>
      <c r="L29" s="58"/>
      <c r="M29" s="67">
        <v>46175</v>
      </c>
      <c r="N29" s="67">
        <v>46161</v>
      </c>
      <c r="O29" s="58" t="s">
        <v>174</v>
      </c>
      <c r="P29" s="58" t="s">
        <v>88</v>
      </c>
    </row>
    <row r="30" spans="1:16" ht="25.5" x14ac:dyDescent="0.2">
      <c r="A30" s="57" t="str">
        <f>HYPERLINK("#'x-" &amp; factor_list_table[[#This Row],[Series Number]] &amp; "'!A1", "x-" &amp; factor_list_table[[#This Row],[Series Number]])</f>
        <v>x-304</v>
      </c>
      <c r="B30" s="58" t="s">
        <v>166</v>
      </c>
      <c r="C30" s="59">
        <v>2015</v>
      </c>
      <c r="D30" s="58" t="s">
        <v>224</v>
      </c>
      <c r="E30" s="58" t="s">
        <v>230</v>
      </c>
      <c r="F30" s="58" t="s">
        <v>175</v>
      </c>
      <c r="G30" s="58" t="s">
        <v>171</v>
      </c>
      <c r="H30" s="59">
        <v>0</v>
      </c>
      <c r="I30" s="59">
        <v>304</v>
      </c>
      <c r="J30" s="59" t="s">
        <v>233</v>
      </c>
      <c r="K30" s="59" t="s">
        <v>234</v>
      </c>
      <c r="L30" s="58"/>
      <c r="M30" s="67">
        <v>46175</v>
      </c>
      <c r="N30" s="67">
        <v>46161</v>
      </c>
      <c r="O30" s="58" t="s">
        <v>174</v>
      </c>
      <c r="P30" s="58" t="s">
        <v>88</v>
      </c>
    </row>
    <row r="31" spans="1:16" ht="25.5" x14ac:dyDescent="0.2">
      <c r="A31" s="57" t="str">
        <f>HYPERLINK("#'x-" &amp; factor_list_table[[#This Row],[Series Number]] &amp; "'!A1", "x-" &amp; factor_list_table[[#This Row],[Series Number]])</f>
        <v>x-306</v>
      </c>
      <c r="B31" s="58" t="s">
        <v>166</v>
      </c>
      <c r="C31" s="59">
        <v>2015</v>
      </c>
      <c r="D31" s="58" t="s">
        <v>235</v>
      </c>
      <c r="E31" s="58" t="s">
        <v>236</v>
      </c>
      <c r="F31" s="58" t="s">
        <v>170</v>
      </c>
      <c r="G31" s="58" t="s">
        <v>171</v>
      </c>
      <c r="H31" s="59">
        <v>0</v>
      </c>
      <c r="I31" s="59">
        <v>306</v>
      </c>
      <c r="J31" s="59" t="s">
        <v>237</v>
      </c>
      <c r="K31" s="59" t="s">
        <v>238</v>
      </c>
      <c r="L31" s="58"/>
      <c r="M31" s="67">
        <v>46175</v>
      </c>
      <c r="N31" s="67">
        <v>46161</v>
      </c>
      <c r="O31" s="58" t="s">
        <v>174</v>
      </c>
      <c r="P31" s="58" t="s">
        <v>88</v>
      </c>
    </row>
    <row r="32" spans="1:16" ht="25.5" x14ac:dyDescent="0.2">
      <c r="A32" s="57" t="str">
        <f>HYPERLINK("#'x-" &amp; factor_list_table[[#This Row],[Series Number]] &amp; "'!A1", "x-" &amp; factor_list_table[[#This Row],[Series Number]])</f>
        <v>x-307</v>
      </c>
      <c r="B32" s="58" t="s">
        <v>166</v>
      </c>
      <c r="C32" s="59">
        <v>2015</v>
      </c>
      <c r="D32" s="58" t="s">
        <v>235</v>
      </c>
      <c r="E32" s="58" t="s">
        <v>236</v>
      </c>
      <c r="F32" s="58" t="s">
        <v>175</v>
      </c>
      <c r="G32" s="58" t="s">
        <v>171</v>
      </c>
      <c r="H32" s="59">
        <v>0</v>
      </c>
      <c r="I32" s="59">
        <v>307</v>
      </c>
      <c r="J32" s="59" t="s">
        <v>239</v>
      </c>
      <c r="K32" s="59" t="s">
        <v>240</v>
      </c>
      <c r="L32" s="58"/>
      <c r="M32" s="67">
        <v>46175</v>
      </c>
      <c r="N32" s="67">
        <v>46161</v>
      </c>
      <c r="O32" s="58" t="s">
        <v>174</v>
      </c>
      <c r="P32" s="58" t="s">
        <v>88</v>
      </c>
    </row>
    <row r="33" spans="1:16" ht="25.5" x14ac:dyDescent="0.2">
      <c r="A33" s="57" t="str">
        <f>HYPERLINK("#'x-" &amp; factor_list_table[[#This Row],[Series Number]] &amp; "'!A1", "x-" &amp; factor_list_table[[#This Row],[Series Number]])</f>
        <v>x-308</v>
      </c>
      <c r="B33" s="58" t="s">
        <v>166</v>
      </c>
      <c r="C33" s="59">
        <v>2015</v>
      </c>
      <c r="D33" s="58" t="s">
        <v>235</v>
      </c>
      <c r="E33" s="58" t="s">
        <v>241</v>
      </c>
      <c r="F33" s="58" t="s">
        <v>170</v>
      </c>
      <c r="G33" s="58" t="s">
        <v>171</v>
      </c>
      <c r="H33" s="59">
        <v>0</v>
      </c>
      <c r="I33" s="59">
        <v>308</v>
      </c>
      <c r="J33" s="59" t="s">
        <v>242</v>
      </c>
      <c r="K33" s="59" t="s">
        <v>243</v>
      </c>
      <c r="L33" s="58"/>
      <c r="M33" s="67">
        <v>46175</v>
      </c>
      <c r="N33" s="67">
        <v>46161</v>
      </c>
      <c r="O33" s="58" t="s">
        <v>174</v>
      </c>
      <c r="P33" s="58" t="s">
        <v>88</v>
      </c>
    </row>
    <row r="34" spans="1:16" ht="25.5" x14ac:dyDescent="0.2">
      <c r="A34" s="57" t="str">
        <f>HYPERLINK("#'x-" &amp; factor_list_table[[#This Row],[Series Number]] &amp; "'!A1", "x-" &amp; factor_list_table[[#This Row],[Series Number]])</f>
        <v>x-309</v>
      </c>
      <c r="B34" s="58" t="s">
        <v>166</v>
      </c>
      <c r="C34" s="59">
        <v>2015</v>
      </c>
      <c r="D34" s="58" t="s">
        <v>235</v>
      </c>
      <c r="E34" s="58" t="s">
        <v>241</v>
      </c>
      <c r="F34" s="58" t="s">
        <v>175</v>
      </c>
      <c r="G34" s="58" t="s">
        <v>171</v>
      </c>
      <c r="H34" s="59">
        <v>0</v>
      </c>
      <c r="I34" s="59">
        <v>309</v>
      </c>
      <c r="J34" s="59" t="s">
        <v>244</v>
      </c>
      <c r="K34" s="59" t="s">
        <v>245</v>
      </c>
      <c r="L34" s="58"/>
      <c r="M34" s="67">
        <v>46175</v>
      </c>
      <c r="N34" s="67">
        <v>46161</v>
      </c>
      <c r="O34" s="58" t="s">
        <v>174</v>
      </c>
      <c r="P34" s="58" t="s">
        <v>88</v>
      </c>
    </row>
    <row r="35" spans="1:16" ht="25.5" x14ac:dyDescent="0.2">
      <c r="A35" s="57" t="str">
        <f>HYPERLINK("#'x-" &amp; factor_list_table[[#This Row],[Series Number]] &amp; "'!A1", "x-" &amp; factor_list_table[[#This Row],[Series Number]])</f>
        <v>x-310</v>
      </c>
      <c r="B35" s="58" t="s">
        <v>166</v>
      </c>
      <c r="C35" s="59">
        <v>2015</v>
      </c>
      <c r="D35" s="58" t="s">
        <v>235</v>
      </c>
      <c r="E35" s="58" t="s">
        <v>246</v>
      </c>
      <c r="F35" s="58" t="s">
        <v>247</v>
      </c>
      <c r="G35" s="58" t="s">
        <v>171</v>
      </c>
      <c r="H35" s="59">
        <v>0</v>
      </c>
      <c r="I35" s="59">
        <v>310</v>
      </c>
      <c r="J35" s="59" t="s">
        <v>248</v>
      </c>
      <c r="K35" s="59" t="s">
        <v>249</v>
      </c>
      <c r="L35" s="58"/>
      <c r="M35" s="67">
        <v>46175</v>
      </c>
      <c r="N35" s="67">
        <v>46161</v>
      </c>
      <c r="O35" s="58" t="s">
        <v>174</v>
      </c>
      <c r="P35" s="58" t="s">
        <v>88</v>
      </c>
    </row>
    <row r="36" spans="1:16" ht="25.5" x14ac:dyDescent="0.2">
      <c r="A36" s="57" t="str">
        <f>HYPERLINK("#'x-" &amp; factor_list_table[[#This Row],[Series Number]] &amp; "'!A1", "x-" &amp; factor_list_table[[#This Row],[Series Number]])</f>
        <v>x-316</v>
      </c>
      <c r="B36" s="58" t="s">
        <v>166</v>
      </c>
      <c r="C36" s="59">
        <v>2015</v>
      </c>
      <c r="D36" s="58" t="s">
        <v>250</v>
      </c>
      <c r="E36" s="58" t="s">
        <v>251</v>
      </c>
      <c r="F36" s="58" t="s">
        <v>252</v>
      </c>
      <c r="G36" s="58" t="s">
        <v>253</v>
      </c>
      <c r="H36" s="59">
        <v>0</v>
      </c>
      <c r="I36" s="59">
        <v>316</v>
      </c>
      <c r="J36" s="59" t="s">
        <v>254</v>
      </c>
      <c r="K36" s="59" t="s">
        <v>255</v>
      </c>
      <c r="L36" s="58"/>
      <c r="M36" s="67">
        <v>46218</v>
      </c>
      <c r="N36" s="67">
        <v>46235</v>
      </c>
      <c r="O36" s="58" t="s">
        <v>174</v>
      </c>
      <c r="P36" s="58" t="s">
        <v>88</v>
      </c>
    </row>
    <row r="37" spans="1:16" ht="25.5" x14ac:dyDescent="0.2">
      <c r="A37" s="57" t="str">
        <f>HYPERLINK("#'x-" &amp; factor_list_table[[#This Row],[Series Number]] &amp; "'!A1", "x-" &amp; factor_list_table[[#This Row],[Series Number]])</f>
        <v>x-317</v>
      </c>
      <c r="B37" s="58" t="s">
        <v>166</v>
      </c>
      <c r="C37" s="59">
        <v>2015</v>
      </c>
      <c r="D37" s="58" t="s">
        <v>250</v>
      </c>
      <c r="E37" s="58" t="s">
        <v>256</v>
      </c>
      <c r="F37" s="58" t="s">
        <v>252</v>
      </c>
      <c r="G37" s="58" t="s">
        <v>253</v>
      </c>
      <c r="H37" s="59">
        <v>0</v>
      </c>
      <c r="I37" s="59">
        <v>317</v>
      </c>
      <c r="J37" s="59" t="s">
        <v>257</v>
      </c>
      <c r="K37" s="59" t="s">
        <v>258</v>
      </c>
      <c r="L37" s="58"/>
      <c r="M37" s="67">
        <v>46218</v>
      </c>
      <c r="N37" s="67">
        <v>46235</v>
      </c>
      <c r="O37" s="58" t="s">
        <v>174</v>
      </c>
      <c r="P37" s="58" t="s">
        <v>88</v>
      </c>
    </row>
    <row r="38" spans="1:16" ht="25.5" x14ac:dyDescent="0.2">
      <c r="A38" s="57" t="str">
        <f>HYPERLINK("#'x-" &amp; factor_list_table[[#This Row],[Series Number]] &amp; "'!A1", "x-" &amp; factor_list_table[[#This Row],[Series Number]])</f>
        <v>x-318</v>
      </c>
      <c r="B38" s="58" t="s">
        <v>166</v>
      </c>
      <c r="C38" s="59">
        <v>2015</v>
      </c>
      <c r="D38" s="58" t="s">
        <v>250</v>
      </c>
      <c r="E38" s="58" t="s">
        <v>259</v>
      </c>
      <c r="F38" s="58" t="s">
        <v>252</v>
      </c>
      <c r="G38" s="58" t="s">
        <v>253</v>
      </c>
      <c r="H38" s="59">
        <v>0</v>
      </c>
      <c r="I38" s="59">
        <v>318</v>
      </c>
      <c r="J38" s="59" t="s">
        <v>260</v>
      </c>
      <c r="K38" s="59" t="s">
        <v>255</v>
      </c>
      <c r="L38" s="58"/>
      <c r="M38" s="67">
        <v>46218</v>
      </c>
      <c r="N38" s="67">
        <v>46235</v>
      </c>
      <c r="O38" s="58" t="s">
        <v>174</v>
      </c>
      <c r="P38" s="58" t="s">
        <v>88</v>
      </c>
    </row>
    <row r="39" spans="1:16" ht="25.5" x14ac:dyDescent="0.2">
      <c r="A39" s="57" t="str">
        <f>HYPERLINK("#'x-" &amp; factor_list_table[[#This Row],[Series Number]] &amp; "'!A1", "x-" &amp; factor_list_table[[#This Row],[Series Number]])</f>
        <v>x-319</v>
      </c>
      <c r="B39" s="58" t="s">
        <v>166</v>
      </c>
      <c r="C39" s="59">
        <v>2015</v>
      </c>
      <c r="D39" s="58" t="s">
        <v>250</v>
      </c>
      <c r="E39" s="58" t="s">
        <v>261</v>
      </c>
      <c r="F39" s="58" t="s">
        <v>252</v>
      </c>
      <c r="G39" s="58" t="s">
        <v>253</v>
      </c>
      <c r="H39" s="59">
        <v>0</v>
      </c>
      <c r="I39" s="59">
        <v>319</v>
      </c>
      <c r="J39" s="59" t="s">
        <v>262</v>
      </c>
      <c r="K39" s="59" t="s">
        <v>258</v>
      </c>
      <c r="L39" s="58"/>
      <c r="M39" s="67">
        <v>46218</v>
      </c>
      <c r="N39" s="67">
        <v>46235</v>
      </c>
      <c r="O39" s="58" t="s">
        <v>174</v>
      </c>
      <c r="P39" s="58" t="s">
        <v>88</v>
      </c>
    </row>
    <row r="40" spans="1:16" ht="25.5" x14ac:dyDescent="0.2">
      <c r="A40" s="57" t="str">
        <f>HYPERLINK("#'x-" &amp; factor_list_table[[#This Row],[Series Number]] &amp; "'!A1", "x-" &amp; factor_list_table[[#This Row],[Series Number]])</f>
        <v>x-401</v>
      </c>
      <c r="B40" s="58" t="s">
        <v>166</v>
      </c>
      <c r="C40" s="59">
        <v>2015</v>
      </c>
      <c r="D40" s="58" t="s">
        <v>250</v>
      </c>
      <c r="E40" s="58" t="s">
        <v>263</v>
      </c>
      <c r="F40" s="58" t="s">
        <v>220</v>
      </c>
      <c r="G40" s="58" t="s">
        <v>253</v>
      </c>
      <c r="H40" s="59">
        <v>0</v>
      </c>
      <c r="I40" s="59">
        <v>401</v>
      </c>
      <c r="J40" s="59" t="s">
        <v>264</v>
      </c>
      <c r="K40" s="59" t="s">
        <v>265</v>
      </c>
      <c r="L40" s="58"/>
      <c r="M40" s="67">
        <v>46218</v>
      </c>
      <c r="N40" s="67">
        <v>46235</v>
      </c>
      <c r="O40" s="58" t="s">
        <v>174</v>
      </c>
      <c r="P40" s="58" t="s">
        <v>88</v>
      </c>
    </row>
    <row r="41" spans="1:16" ht="25.5" x14ac:dyDescent="0.2">
      <c r="A41" s="57" t="str">
        <f>HYPERLINK("#'x-" &amp; factor_list_table[[#This Row],[Series Number]] &amp; "'!A1", "x-" &amp; factor_list_table[[#This Row],[Series Number]])</f>
        <v>x-402</v>
      </c>
      <c r="B41" s="58" t="s">
        <v>166</v>
      </c>
      <c r="C41" s="59">
        <v>2015</v>
      </c>
      <c r="D41" s="58" t="s">
        <v>266</v>
      </c>
      <c r="E41" s="58" t="s">
        <v>267</v>
      </c>
      <c r="F41" s="58" t="s">
        <v>247</v>
      </c>
      <c r="G41" s="58" t="s">
        <v>268</v>
      </c>
      <c r="H41" s="59">
        <v>0</v>
      </c>
      <c r="I41" s="59">
        <v>402</v>
      </c>
      <c r="J41" s="59" t="s">
        <v>269</v>
      </c>
      <c r="K41" s="59" t="s">
        <v>270</v>
      </c>
      <c r="L41" s="58"/>
      <c r="M41" s="67">
        <v>46218</v>
      </c>
      <c r="N41" s="67">
        <v>46225</v>
      </c>
      <c r="O41" s="58" t="s">
        <v>174</v>
      </c>
      <c r="P41" s="58" t="s">
        <v>88</v>
      </c>
    </row>
    <row r="42" spans="1:16" ht="25.5" x14ac:dyDescent="0.2">
      <c r="A42" s="57" t="str">
        <f>HYPERLINK("#'x-" &amp; factor_list_table[[#This Row],[Series Number]] &amp; "'!A1", "x-" &amp; factor_list_table[[#This Row],[Series Number]])</f>
        <v>x-501</v>
      </c>
      <c r="B42" s="58" t="s">
        <v>166</v>
      </c>
      <c r="C42" s="59">
        <v>2015</v>
      </c>
      <c r="D42" s="58" t="s">
        <v>271</v>
      </c>
      <c r="E42" s="58" t="s">
        <v>272</v>
      </c>
      <c r="F42" s="58" t="s">
        <v>220</v>
      </c>
      <c r="G42" s="58" t="s">
        <v>273</v>
      </c>
      <c r="H42" s="59">
        <v>0</v>
      </c>
      <c r="I42" s="59">
        <v>501</v>
      </c>
      <c r="J42" s="59" t="s">
        <v>274</v>
      </c>
      <c r="K42" s="59" t="s">
        <v>255</v>
      </c>
      <c r="L42" s="58"/>
      <c r="M42" s="67">
        <v>46218</v>
      </c>
      <c r="N42" s="67">
        <v>46225</v>
      </c>
      <c r="O42" s="58" t="s">
        <v>174</v>
      </c>
      <c r="P42" s="58" t="s">
        <v>88</v>
      </c>
    </row>
    <row r="43" spans="1:16" ht="25.5" x14ac:dyDescent="0.2">
      <c r="A43" s="57" t="str">
        <f>HYPERLINK("#'x-" &amp; factor_list_table[[#This Row],[Series Number]] &amp; "'!A1", "x-" &amp; factor_list_table[[#This Row],[Series Number]])</f>
        <v>x-502</v>
      </c>
      <c r="B43" s="58" t="s">
        <v>166</v>
      </c>
      <c r="C43" s="59">
        <v>2015</v>
      </c>
      <c r="D43" s="58" t="s">
        <v>271</v>
      </c>
      <c r="E43" s="58" t="s">
        <v>275</v>
      </c>
      <c r="F43" s="58" t="s">
        <v>220</v>
      </c>
      <c r="G43" s="58" t="s">
        <v>276</v>
      </c>
      <c r="H43" s="59">
        <v>0</v>
      </c>
      <c r="I43" s="59">
        <v>502</v>
      </c>
      <c r="J43" s="59" t="s">
        <v>277</v>
      </c>
      <c r="K43" s="59" t="s">
        <v>258</v>
      </c>
      <c r="L43" s="58"/>
      <c r="M43" s="67">
        <v>46218</v>
      </c>
      <c r="N43" s="67">
        <v>46225</v>
      </c>
      <c r="O43" s="58" t="s">
        <v>174</v>
      </c>
      <c r="P43" s="58" t="s">
        <v>88</v>
      </c>
    </row>
    <row r="44" spans="1:16" ht="38.25" x14ac:dyDescent="0.2">
      <c r="A44" s="57" t="str">
        <f>HYPERLINK("#'x-" &amp; factor_list_table[[#This Row],[Series Number]] &amp; "'!A1", "x-" &amp; factor_list_table[[#This Row],[Series Number]])</f>
        <v>x-503</v>
      </c>
      <c r="B44" s="58" t="s">
        <v>166</v>
      </c>
      <c r="C44" s="59">
        <v>2015</v>
      </c>
      <c r="D44" s="58" t="s">
        <v>271</v>
      </c>
      <c r="E44" s="58" t="s">
        <v>278</v>
      </c>
      <c r="F44" s="58" t="s">
        <v>247</v>
      </c>
      <c r="G44" s="58" t="s">
        <v>279</v>
      </c>
      <c r="H44" s="59">
        <v>0</v>
      </c>
      <c r="I44" s="59">
        <v>503</v>
      </c>
      <c r="J44" s="59" t="s">
        <v>280</v>
      </c>
      <c r="K44" s="59" t="s">
        <v>281</v>
      </c>
      <c r="L44" s="58"/>
      <c r="M44" s="67">
        <v>46218</v>
      </c>
      <c r="N44" s="67">
        <v>46225</v>
      </c>
      <c r="O44" s="58" t="s">
        <v>174</v>
      </c>
      <c r="P44" s="58" t="s">
        <v>88</v>
      </c>
    </row>
    <row r="45" spans="1:16" ht="38.25" x14ac:dyDescent="0.2">
      <c r="A45" s="57" t="str">
        <f>HYPERLINK("#'x-" &amp; factor_list_table[[#This Row],[Series Number]] &amp; "'!A1", "x-" &amp; factor_list_table[[#This Row],[Series Number]])</f>
        <v>x-503</v>
      </c>
      <c r="B45" s="58" t="s">
        <v>166</v>
      </c>
      <c r="C45" s="59">
        <v>2015</v>
      </c>
      <c r="D45" s="58" t="s">
        <v>271</v>
      </c>
      <c r="E45" s="58" t="s">
        <v>282</v>
      </c>
      <c r="F45" s="58" t="s">
        <v>247</v>
      </c>
      <c r="G45" s="58" t="s">
        <v>283</v>
      </c>
      <c r="H45" s="59">
        <v>0</v>
      </c>
      <c r="I45" s="59">
        <v>503</v>
      </c>
      <c r="J45" s="59" t="s">
        <v>284</v>
      </c>
      <c r="K45" s="59" t="s">
        <v>281</v>
      </c>
      <c r="L45" s="58"/>
      <c r="M45" s="67">
        <v>46218</v>
      </c>
      <c r="N45" s="67">
        <v>46225</v>
      </c>
      <c r="O45" s="58" t="s">
        <v>174</v>
      </c>
      <c r="P45" s="58" t="s">
        <v>88</v>
      </c>
    </row>
    <row r="46" spans="1:16" ht="25.5" x14ac:dyDescent="0.2">
      <c r="A46" s="57" t="str">
        <f>HYPERLINK("#'x-" &amp; factor_list_table[[#This Row],[Series Number]] &amp; "'!A1", "x-" &amp; factor_list_table[[#This Row],[Series Number]])</f>
        <v>x-605</v>
      </c>
      <c r="B46" s="58" t="s">
        <v>166</v>
      </c>
      <c r="C46" s="59">
        <v>2015</v>
      </c>
      <c r="D46" s="58" t="s">
        <v>285</v>
      </c>
      <c r="E46" s="58" t="s">
        <v>286</v>
      </c>
      <c r="F46" s="58" t="s">
        <v>220</v>
      </c>
      <c r="G46" s="58" t="s">
        <v>171</v>
      </c>
      <c r="H46" s="59">
        <v>0</v>
      </c>
      <c r="I46" s="59">
        <v>605</v>
      </c>
      <c r="J46" s="59" t="s">
        <v>287</v>
      </c>
      <c r="K46" s="59" t="s">
        <v>288</v>
      </c>
      <c r="L46" s="58"/>
      <c r="M46" s="67">
        <v>45134</v>
      </c>
      <c r="N46" s="67"/>
      <c r="O46" s="58" t="s">
        <v>174</v>
      </c>
      <c r="P46" s="58" t="s">
        <v>89</v>
      </c>
    </row>
    <row r="47" spans="1:16" ht="25.5" x14ac:dyDescent="0.2">
      <c r="A47" s="57" t="str">
        <f>HYPERLINK("#'x-" &amp; factor_list_table[[#This Row],[Series Number]] &amp; "'!A1", "x-" &amp; factor_list_table[[#This Row],[Series Number]])</f>
        <v>x-607</v>
      </c>
      <c r="B47" s="58" t="s">
        <v>166</v>
      </c>
      <c r="C47" s="59">
        <v>2015</v>
      </c>
      <c r="D47" s="58" t="s">
        <v>285</v>
      </c>
      <c r="E47" s="58" t="s">
        <v>289</v>
      </c>
      <c r="F47" s="58" t="s">
        <v>220</v>
      </c>
      <c r="G47" s="58" t="s">
        <v>171</v>
      </c>
      <c r="H47" s="59">
        <v>0</v>
      </c>
      <c r="I47" s="59">
        <v>607</v>
      </c>
      <c r="J47" s="59" t="s">
        <v>290</v>
      </c>
      <c r="K47" s="59" t="s">
        <v>291</v>
      </c>
      <c r="L47" s="58"/>
      <c r="M47" s="67">
        <v>45134</v>
      </c>
      <c r="N47" s="67"/>
      <c r="O47" s="58" t="s">
        <v>174</v>
      </c>
      <c r="P47" s="58" t="s">
        <v>89</v>
      </c>
    </row>
    <row r="48" spans="1:16" ht="25.5" x14ac:dyDescent="0.2">
      <c r="A48" s="57" t="str">
        <f>HYPERLINK("#'x-" &amp; factor_list_table[[#This Row],[Series Number]] &amp; "'!A1", "x-" &amp; factor_list_table[[#This Row],[Series Number]])</f>
        <v>x-608</v>
      </c>
      <c r="B48" s="58" t="s">
        <v>166</v>
      </c>
      <c r="C48" s="59">
        <v>2015</v>
      </c>
      <c r="D48" s="58" t="s">
        <v>285</v>
      </c>
      <c r="E48" s="58" t="s">
        <v>292</v>
      </c>
      <c r="F48" s="58" t="s">
        <v>220</v>
      </c>
      <c r="G48" s="58" t="s">
        <v>171</v>
      </c>
      <c r="H48" s="59">
        <v>0</v>
      </c>
      <c r="I48" s="59">
        <v>608</v>
      </c>
      <c r="J48" s="59" t="s">
        <v>293</v>
      </c>
      <c r="K48" s="59" t="s">
        <v>294</v>
      </c>
      <c r="L48" s="58"/>
      <c r="M48" s="67">
        <v>45134</v>
      </c>
      <c r="N48" s="67"/>
      <c r="O48" s="58" t="s">
        <v>174</v>
      </c>
      <c r="P48" s="58" t="s">
        <v>89</v>
      </c>
    </row>
    <row r="49" spans="1:16" ht="25.5" x14ac:dyDescent="0.2">
      <c r="A49" s="57" t="str">
        <f>HYPERLINK("#'x-" &amp; factor_list_table[[#This Row],[Series Number]] &amp; "'!A1", "x-" &amp; factor_list_table[[#This Row],[Series Number]])</f>
        <v>x-609</v>
      </c>
      <c r="B49" s="58" t="s">
        <v>166</v>
      </c>
      <c r="C49" s="59" t="s">
        <v>295</v>
      </c>
      <c r="D49" s="58" t="s">
        <v>285</v>
      </c>
      <c r="E49" s="58" t="s">
        <v>296</v>
      </c>
      <c r="F49" s="58" t="s">
        <v>220</v>
      </c>
      <c r="G49" s="58" t="s">
        <v>297</v>
      </c>
      <c r="H49" s="59">
        <v>0</v>
      </c>
      <c r="I49" s="59">
        <v>609</v>
      </c>
      <c r="J49" s="59" t="s">
        <v>298</v>
      </c>
      <c r="K49" s="59" t="s">
        <v>299</v>
      </c>
      <c r="L49" s="58"/>
      <c r="M49" s="67">
        <v>46218</v>
      </c>
      <c r="N49" s="67">
        <v>46235</v>
      </c>
      <c r="O49" s="58" t="s">
        <v>174</v>
      </c>
      <c r="P49" s="58" t="s">
        <v>88</v>
      </c>
    </row>
    <row r="50" spans="1:16" ht="25.5" x14ac:dyDescent="0.2">
      <c r="A50" s="57" t="str">
        <f>HYPERLINK("#'x-" &amp; factor_list_table[[#This Row],[Series Number]] &amp; "'!A1", "x-" &amp; factor_list_table[[#This Row],[Series Number]])</f>
        <v>x-610</v>
      </c>
      <c r="B50" s="58" t="s">
        <v>166</v>
      </c>
      <c r="C50" s="59" t="s">
        <v>295</v>
      </c>
      <c r="D50" s="58" t="s">
        <v>285</v>
      </c>
      <c r="E50" s="58" t="s">
        <v>300</v>
      </c>
      <c r="F50" s="58" t="s">
        <v>220</v>
      </c>
      <c r="G50" s="58" t="s">
        <v>297</v>
      </c>
      <c r="H50" s="59">
        <v>0</v>
      </c>
      <c r="I50" s="59">
        <v>610</v>
      </c>
      <c r="J50" s="59" t="s">
        <v>301</v>
      </c>
      <c r="K50" s="59" t="s">
        <v>302</v>
      </c>
      <c r="L50" s="58"/>
      <c r="M50" s="67">
        <v>46218</v>
      </c>
      <c r="N50" s="67">
        <v>46235</v>
      </c>
      <c r="O50" s="58" t="s">
        <v>174</v>
      </c>
      <c r="P50" s="58" t="s">
        <v>88</v>
      </c>
    </row>
    <row r="51" spans="1:16" ht="25.5" x14ac:dyDescent="0.2">
      <c r="A51" s="57" t="str">
        <f>HYPERLINK("#'x-" &amp; factor_list_table[[#This Row],[Series Number]] &amp; "'!A1", "x-" &amp; factor_list_table[[#This Row],[Series Number]])</f>
        <v>x-611</v>
      </c>
      <c r="B51" s="58" t="s">
        <v>166</v>
      </c>
      <c r="C51" s="59">
        <v>2015</v>
      </c>
      <c r="D51" s="58" t="s">
        <v>285</v>
      </c>
      <c r="E51" s="58" t="s">
        <v>303</v>
      </c>
      <c r="F51" s="58" t="s">
        <v>220</v>
      </c>
      <c r="G51" s="58" t="s">
        <v>304</v>
      </c>
      <c r="H51" s="59">
        <v>0</v>
      </c>
      <c r="I51" s="59">
        <v>611</v>
      </c>
      <c r="J51" s="59" t="s">
        <v>305</v>
      </c>
      <c r="K51" s="59" t="s">
        <v>299</v>
      </c>
      <c r="L51" s="58"/>
      <c r="M51" s="67">
        <v>46218</v>
      </c>
      <c r="N51" s="67">
        <v>46235</v>
      </c>
      <c r="O51" s="58" t="s">
        <v>174</v>
      </c>
      <c r="P51" s="58" t="s">
        <v>88</v>
      </c>
    </row>
    <row r="52" spans="1:16" ht="25.5" x14ac:dyDescent="0.2">
      <c r="A52" s="57" t="str">
        <f>HYPERLINK("#'x-" &amp; factor_list_table[[#This Row],[Series Number]] &amp; "'!A1", "x-" &amp; factor_list_table[[#This Row],[Series Number]])</f>
        <v>x-612</v>
      </c>
      <c r="B52" s="58" t="s">
        <v>166</v>
      </c>
      <c r="C52" s="59">
        <v>2015</v>
      </c>
      <c r="D52" s="58" t="s">
        <v>285</v>
      </c>
      <c r="E52" s="58" t="s">
        <v>306</v>
      </c>
      <c r="F52" s="58" t="s">
        <v>220</v>
      </c>
      <c r="G52" s="58" t="s">
        <v>304</v>
      </c>
      <c r="H52" s="59">
        <v>0</v>
      </c>
      <c r="I52" s="59">
        <v>612</v>
      </c>
      <c r="J52" s="59" t="s">
        <v>307</v>
      </c>
      <c r="K52" s="59" t="s">
        <v>302</v>
      </c>
      <c r="L52" s="58"/>
      <c r="M52" s="67">
        <v>46218</v>
      </c>
      <c r="N52" s="67">
        <v>46235</v>
      </c>
      <c r="O52" s="58" t="s">
        <v>174</v>
      </c>
      <c r="P52" s="58" t="s">
        <v>88</v>
      </c>
    </row>
    <row r="53" spans="1:16" ht="25.5" x14ac:dyDescent="0.2">
      <c r="A53" s="57" t="str">
        <f>HYPERLINK("#'x-" &amp; factor_list_table[[#This Row],[Series Number]] &amp; "'!A1", "x-" &amp; factor_list_table[[#This Row],[Series Number]])</f>
        <v>x-613</v>
      </c>
      <c r="B53" s="58" t="s">
        <v>166</v>
      </c>
      <c r="C53" s="59">
        <v>2015</v>
      </c>
      <c r="D53" s="58" t="s">
        <v>308</v>
      </c>
      <c r="E53" s="58" t="s">
        <v>309</v>
      </c>
      <c r="F53" s="58" t="s">
        <v>220</v>
      </c>
      <c r="G53" s="58" t="s">
        <v>310</v>
      </c>
      <c r="H53" s="59">
        <v>0</v>
      </c>
      <c r="I53" s="59">
        <v>613</v>
      </c>
      <c r="J53" s="59" t="s">
        <v>311</v>
      </c>
      <c r="K53" s="59" t="s">
        <v>255</v>
      </c>
      <c r="L53" s="58"/>
      <c r="M53" s="67">
        <v>45134</v>
      </c>
      <c r="N53" s="67"/>
      <c r="O53" s="58" t="s">
        <v>174</v>
      </c>
      <c r="P53" s="58" t="s">
        <v>89</v>
      </c>
    </row>
    <row r="54" spans="1:16" ht="25.5" x14ac:dyDescent="0.2">
      <c r="A54" s="57" t="str">
        <f>HYPERLINK("#'x-" &amp; factor_list_table[[#This Row],[Series Number]] &amp; "'!A1", "x-" &amp; factor_list_table[[#This Row],[Series Number]])</f>
        <v>x-614</v>
      </c>
      <c r="B54" s="58" t="s">
        <v>166</v>
      </c>
      <c r="C54" s="59">
        <v>2015</v>
      </c>
      <c r="D54" s="58" t="s">
        <v>308</v>
      </c>
      <c r="E54" s="58" t="s">
        <v>312</v>
      </c>
      <c r="F54" s="58" t="s">
        <v>220</v>
      </c>
      <c r="G54" s="58" t="s">
        <v>310</v>
      </c>
      <c r="H54" s="59">
        <v>0</v>
      </c>
      <c r="I54" s="59">
        <v>614</v>
      </c>
      <c r="J54" s="59" t="s">
        <v>313</v>
      </c>
      <c r="K54" s="59" t="s">
        <v>258</v>
      </c>
      <c r="L54" s="58"/>
      <c r="M54" s="67">
        <v>45134</v>
      </c>
      <c r="N54" s="67"/>
      <c r="O54" s="58" t="s">
        <v>174</v>
      </c>
      <c r="P54" s="58" t="s">
        <v>89</v>
      </c>
    </row>
    <row r="55" spans="1:16" ht="38.25" x14ac:dyDescent="0.2">
      <c r="A55" s="57" t="str">
        <f>HYPERLINK("#'x-" &amp; factor_list_table[[#This Row],[Series Number]] &amp; "'!A1", "x-" &amp; factor_list_table[[#This Row],[Series Number]])</f>
        <v>x-701</v>
      </c>
      <c r="B55" s="58" t="s">
        <v>166</v>
      </c>
      <c r="C55" s="59" t="s">
        <v>314</v>
      </c>
      <c r="D55" s="58" t="s">
        <v>315</v>
      </c>
      <c r="E55" s="58" t="s">
        <v>316</v>
      </c>
      <c r="F55" s="58" t="s">
        <v>170</v>
      </c>
      <c r="G55" s="58" t="s">
        <v>317</v>
      </c>
      <c r="H55" s="59">
        <v>0</v>
      </c>
      <c r="I55" s="59">
        <v>701</v>
      </c>
      <c r="J55" s="59" t="s">
        <v>318</v>
      </c>
      <c r="K55" s="59" t="s">
        <v>255</v>
      </c>
      <c r="L55" s="58"/>
      <c r="M55" s="67">
        <v>46224</v>
      </c>
      <c r="N55" s="67">
        <v>46225</v>
      </c>
      <c r="O55" s="58" t="s">
        <v>174</v>
      </c>
      <c r="P55" s="58" t="s">
        <v>88</v>
      </c>
    </row>
    <row r="56" spans="1:16" ht="38.25" x14ac:dyDescent="0.2">
      <c r="A56" s="57" t="str">
        <f>HYPERLINK("#'x-" &amp; factor_list_table[[#This Row],[Series Number]] &amp; "'!A1", "x-" &amp; factor_list_table[[#This Row],[Series Number]])</f>
        <v>x-702</v>
      </c>
      <c r="B56" s="58" t="s">
        <v>166</v>
      </c>
      <c r="C56" s="59" t="s">
        <v>314</v>
      </c>
      <c r="D56" s="58" t="s">
        <v>315</v>
      </c>
      <c r="E56" s="58" t="s">
        <v>319</v>
      </c>
      <c r="F56" s="58" t="s">
        <v>175</v>
      </c>
      <c r="G56" s="58" t="s">
        <v>317</v>
      </c>
      <c r="H56" s="59">
        <v>0</v>
      </c>
      <c r="I56" s="59">
        <v>702</v>
      </c>
      <c r="J56" s="59" t="s">
        <v>320</v>
      </c>
      <c r="K56" s="59" t="s">
        <v>258</v>
      </c>
      <c r="L56" s="58"/>
      <c r="M56" s="67">
        <v>46224</v>
      </c>
      <c r="N56" s="67">
        <v>46225</v>
      </c>
      <c r="O56" s="58" t="s">
        <v>174</v>
      </c>
      <c r="P56" s="58" t="s">
        <v>88</v>
      </c>
    </row>
    <row r="57" spans="1:16" ht="38.25" x14ac:dyDescent="0.2">
      <c r="A57" s="57" t="str">
        <f>HYPERLINK("#'x-" &amp; factor_list_table[[#This Row],[Series Number]] &amp; "'!A1", "x-" &amp; factor_list_table[[#This Row],[Series Number]])</f>
        <v>x-703</v>
      </c>
      <c r="B57" s="58" t="s">
        <v>166</v>
      </c>
      <c r="C57" s="59" t="s">
        <v>314</v>
      </c>
      <c r="D57" s="58" t="s">
        <v>315</v>
      </c>
      <c r="E57" s="58" t="s">
        <v>321</v>
      </c>
      <c r="F57" s="58" t="s">
        <v>170</v>
      </c>
      <c r="G57" s="58" t="s">
        <v>317</v>
      </c>
      <c r="H57" s="59">
        <v>0</v>
      </c>
      <c r="I57" s="59">
        <v>703</v>
      </c>
      <c r="J57" s="59" t="s">
        <v>322</v>
      </c>
      <c r="K57" s="59" t="s">
        <v>255</v>
      </c>
      <c r="L57" s="58"/>
      <c r="M57" s="67">
        <v>46224</v>
      </c>
      <c r="N57" s="67">
        <v>46225</v>
      </c>
      <c r="O57" s="58" t="s">
        <v>174</v>
      </c>
      <c r="P57" s="58" t="s">
        <v>88</v>
      </c>
    </row>
    <row r="58" spans="1:16" ht="51" x14ac:dyDescent="0.2">
      <c r="A58" s="57" t="str">
        <f>HYPERLINK("#'x-" &amp; factor_list_table[[#This Row],[Series Number]] &amp; "'!A1", "x-" &amp; factor_list_table[[#This Row],[Series Number]])</f>
        <v>x-704</v>
      </c>
      <c r="B58" s="58" t="s">
        <v>166</v>
      </c>
      <c r="C58" s="59" t="s">
        <v>314</v>
      </c>
      <c r="D58" s="58" t="s">
        <v>315</v>
      </c>
      <c r="E58" s="58" t="s">
        <v>323</v>
      </c>
      <c r="F58" s="58" t="s">
        <v>175</v>
      </c>
      <c r="G58" s="58" t="s">
        <v>317</v>
      </c>
      <c r="H58" s="59">
        <v>0</v>
      </c>
      <c r="I58" s="59">
        <v>704</v>
      </c>
      <c r="J58" s="59" t="s">
        <v>324</v>
      </c>
      <c r="K58" s="59" t="s">
        <v>258</v>
      </c>
      <c r="L58" s="58"/>
      <c r="M58" s="67">
        <v>46224</v>
      </c>
      <c r="N58" s="67">
        <v>46225</v>
      </c>
      <c r="O58" s="58" t="s">
        <v>174</v>
      </c>
      <c r="P58" s="58" t="s">
        <v>88</v>
      </c>
    </row>
    <row r="59" spans="1:16" ht="51" x14ac:dyDescent="0.2">
      <c r="A59" s="57" t="str">
        <f>HYPERLINK("#'x-" &amp; factor_list_table[[#This Row],[Series Number]] &amp; "'!A1", "x-" &amp; factor_list_table[[#This Row],[Series Number]])</f>
        <v>x-705</v>
      </c>
      <c r="B59" s="58" t="s">
        <v>166</v>
      </c>
      <c r="C59" s="59" t="s">
        <v>325</v>
      </c>
      <c r="D59" s="58" t="s">
        <v>315</v>
      </c>
      <c r="E59" s="58" t="s">
        <v>326</v>
      </c>
      <c r="F59" s="58" t="s">
        <v>170</v>
      </c>
      <c r="G59" s="58" t="s">
        <v>317</v>
      </c>
      <c r="H59" s="59">
        <v>0</v>
      </c>
      <c r="I59" s="59">
        <v>705</v>
      </c>
      <c r="J59" s="59" t="s">
        <v>327</v>
      </c>
      <c r="K59" s="59" t="s">
        <v>281</v>
      </c>
      <c r="L59" s="58"/>
      <c r="M59" s="67">
        <v>46224</v>
      </c>
      <c r="N59" s="67">
        <v>46225</v>
      </c>
      <c r="O59" s="58" t="s">
        <v>174</v>
      </c>
      <c r="P59" s="58" t="s">
        <v>88</v>
      </c>
    </row>
    <row r="60" spans="1:16" ht="51" x14ac:dyDescent="0.2">
      <c r="A60" s="57" t="str">
        <f>HYPERLINK("#'x-" &amp; factor_list_table[[#This Row],[Series Number]] &amp; "'!A1", "x-" &amp; factor_list_table[[#This Row],[Series Number]])</f>
        <v>x-706</v>
      </c>
      <c r="B60" s="58" t="s">
        <v>166</v>
      </c>
      <c r="C60" s="59" t="s">
        <v>325</v>
      </c>
      <c r="D60" s="58" t="s">
        <v>315</v>
      </c>
      <c r="E60" s="58" t="s">
        <v>328</v>
      </c>
      <c r="F60" s="58" t="s">
        <v>175</v>
      </c>
      <c r="G60" s="58" t="s">
        <v>317</v>
      </c>
      <c r="H60" s="59">
        <v>0</v>
      </c>
      <c r="I60" s="59">
        <v>706</v>
      </c>
      <c r="J60" s="59" t="s">
        <v>329</v>
      </c>
      <c r="K60" s="59" t="s">
        <v>330</v>
      </c>
      <c r="L60" s="58"/>
      <c r="M60" s="67">
        <v>46224</v>
      </c>
      <c r="N60" s="67">
        <v>46225</v>
      </c>
      <c r="O60" s="58" t="s">
        <v>174</v>
      </c>
      <c r="P60" s="58" t="s">
        <v>88</v>
      </c>
    </row>
    <row r="61" spans="1:16" ht="51" x14ac:dyDescent="0.2">
      <c r="A61" s="57" t="str">
        <f>HYPERLINK("#'x-" &amp; factor_list_table[[#This Row],[Series Number]] &amp; "'!A1", "x-" &amp; factor_list_table[[#This Row],[Series Number]])</f>
        <v>x-707</v>
      </c>
      <c r="B61" s="58" t="s">
        <v>166</v>
      </c>
      <c r="C61" s="59" t="s">
        <v>325</v>
      </c>
      <c r="D61" s="58" t="s">
        <v>315</v>
      </c>
      <c r="E61" s="58" t="s">
        <v>331</v>
      </c>
      <c r="F61" s="58" t="s">
        <v>170</v>
      </c>
      <c r="G61" s="58" t="s">
        <v>317</v>
      </c>
      <c r="H61" s="59">
        <v>0</v>
      </c>
      <c r="I61" s="59">
        <v>707</v>
      </c>
      <c r="J61" s="59" t="s">
        <v>332</v>
      </c>
      <c r="K61" s="59" t="s">
        <v>333</v>
      </c>
      <c r="L61" s="58"/>
      <c r="M61" s="67">
        <v>46224</v>
      </c>
      <c r="N61" s="67">
        <v>46225</v>
      </c>
      <c r="O61" s="58" t="s">
        <v>174</v>
      </c>
      <c r="P61" s="58" t="s">
        <v>88</v>
      </c>
    </row>
    <row r="62" spans="1:16" ht="51" x14ac:dyDescent="0.2">
      <c r="A62" s="57" t="str">
        <f>HYPERLINK("#'x-" &amp; factor_list_table[[#This Row],[Series Number]] &amp; "'!A1", "x-" &amp; factor_list_table[[#This Row],[Series Number]])</f>
        <v>x-708</v>
      </c>
      <c r="B62" s="58" t="s">
        <v>166</v>
      </c>
      <c r="C62" s="59" t="s">
        <v>325</v>
      </c>
      <c r="D62" s="58" t="s">
        <v>315</v>
      </c>
      <c r="E62" s="58" t="s">
        <v>334</v>
      </c>
      <c r="F62" s="58" t="s">
        <v>175</v>
      </c>
      <c r="G62" s="58" t="s">
        <v>317</v>
      </c>
      <c r="H62" s="59">
        <v>0</v>
      </c>
      <c r="I62" s="59">
        <v>708</v>
      </c>
      <c r="J62" s="59" t="s">
        <v>335</v>
      </c>
      <c r="K62" s="59" t="s">
        <v>336</v>
      </c>
      <c r="L62" s="58"/>
      <c r="M62" s="67">
        <v>46224</v>
      </c>
      <c r="N62" s="67">
        <v>46225</v>
      </c>
      <c r="O62" s="58" t="s">
        <v>174</v>
      </c>
      <c r="P62" s="58" t="s">
        <v>88</v>
      </c>
    </row>
    <row r="63" spans="1:16" ht="25.5" x14ac:dyDescent="0.2">
      <c r="A63" s="57" t="str">
        <f>HYPERLINK("#'x-" &amp; factor_list_table[[#This Row],[Series Number]] &amp; "'!A1", "x-" &amp; factor_list_table[[#This Row],[Series Number]])</f>
        <v>x-711</v>
      </c>
      <c r="B63" s="58" t="s">
        <v>166</v>
      </c>
      <c r="C63" s="59" t="s">
        <v>337</v>
      </c>
      <c r="D63" s="58" t="s">
        <v>315</v>
      </c>
      <c r="E63" s="58" t="s">
        <v>338</v>
      </c>
      <c r="F63" s="58" t="s">
        <v>170</v>
      </c>
      <c r="G63" s="58" t="s">
        <v>339</v>
      </c>
      <c r="H63" s="59">
        <v>0</v>
      </c>
      <c r="I63" s="59">
        <v>711</v>
      </c>
      <c r="J63" s="59" t="s">
        <v>340</v>
      </c>
      <c r="K63" s="59" t="s">
        <v>255</v>
      </c>
      <c r="L63" s="58"/>
      <c r="M63" s="67">
        <v>46224</v>
      </c>
      <c r="N63" s="67">
        <v>46225</v>
      </c>
      <c r="O63" s="58" t="s">
        <v>174</v>
      </c>
      <c r="P63" s="58" t="s">
        <v>88</v>
      </c>
    </row>
    <row r="64" spans="1:16" ht="25.5" x14ac:dyDescent="0.2">
      <c r="A64" s="57" t="str">
        <f>HYPERLINK("#'x-" &amp; factor_list_table[[#This Row],[Series Number]] &amp; "'!A1", "x-" &amp; factor_list_table[[#This Row],[Series Number]])</f>
        <v>x-712</v>
      </c>
      <c r="B64" s="58" t="s">
        <v>166</v>
      </c>
      <c r="C64" s="59" t="s">
        <v>337</v>
      </c>
      <c r="D64" s="58" t="s">
        <v>315</v>
      </c>
      <c r="E64" s="58" t="s">
        <v>341</v>
      </c>
      <c r="F64" s="58" t="s">
        <v>175</v>
      </c>
      <c r="G64" s="58" t="s">
        <v>339</v>
      </c>
      <c r="H64" s="59">
        <v>0</v>
      </c>
      <c r="I64" s="59">
        <v>712</v>
      </c>
      <c r="J64" s="59" t="s">
        <v>342</v>
      </c>
      <c r="K64" s="59" t="s">
        <v>258</v>
      </c>
      <c r="L64" s="58"/>
      <c r="M64" s="67">
        <v>46224</v>
      </c>
      <c r="N64" s="67">
        <v>46225</v>
      </c>
      <c r="O64" s="58" t="s">
        <v>174</v>
      </c>
      <c r="P64" s="58" t="s">
        <v>88</v>
      </c>
    </row>
    <row r="65" spans="1:16" ht="38.25" x14ac:dyDescent="0.2">
      <c r="A65" s="57" t="str">
        <f>HYPERLINK("#'x-" &amp; factor_list_table[[#This Row],[Series Number]] &amp; "'!A1", "x-" &amp; factor_list_table[[#This Row],[Series Number]])</f>
        <v>x-713</v>
      </c>
      <c r="B65" s="58" t="s">
        <v>166</v>
      </c>
      <c r="C65" s="59" t="s">
        <v>337</v>
      </c>
      <c r="D65" s="58" t="s">
        <v>315</v>
      </c>
      <c r="E65" s="58" t="s">
        <v>343</v>
      </c>
      <c r="F65" s="58" t="s">
        <v>170</v>
      </c>
      <c r="G65" s="58" t="s">
        <v>317</v>
      </c>
      <c r="H65" s="59">
        <v>0</v>
      </c>
      <c r="I65" s="59">
        <v>713</v>
      </c>
      <c r="J65" s="59" t="s">
        <v>344</v>
      </c>
      <c r="K65" s="59" t="s">
        <v>281</v>
      </c>
      <c r="L65" s="58"/>
      <c r="M65" s="67">
        <v>46224</v>
      </c>
      <c r="N65" s="67">
        <v>46225</v>
      </c>
      <c r="O65" s="58" t="s">
        <v>174</v>
      </c>
      <c r="P65" s="58" t="s">
        <v>88</v>
      </c>
    </row>
    <row r="66" spans="1:16" ht="38.25" x14ac:dyDescent="0.2">
      <c r="A66" s="57" t="str">
        <f>HYPERLINK("#'x-" &amp; factor_list_table[[#This Row],[Series Number]] &amp; "'!A1", "x-" &amp; factor_list_table[[#This Row],[Series Number]])</f>
        <v>x-714</v>
      </c>
      <c r="B66" s="58" t="s">
        <v>166</v>
      </c>
      <c r="C66" s="59" t="s">
        <v>337</v>
      </c>
      <c r="D66" s="58" t="s">
        <v>315</v>
      </c>
      <c r="E66" s="58" t="s">
        <v>345</v>
      </c>
      <c r="F66" s="58" t="s">
        <v>175</v>
      </c>
      <c r="G66" s="58" t="s">
        <v>317</v>
      </c>
      <c r="H66" s="59">
        <v>0</v>
      </c>
      <c r="I66" s="59">
        <v>714</v>
      </c>
      <c r="J66" s="59" t="s">
        <v>346</v>
      </c>
      <c r="K66" s="59" t="s">
        <v>330</v>
      </c>
      <c r="L66" s="58"/>
      <c r="M66" s="67">
        <v>46224</v>
      </c>
      <c r="N66" s="67">
        <v>46225</v>
      </c>
      <c r="O66" s="58" t="s">
        <v>174</v>
      </c>
      <c r="P66" s="58" t="s">
        <v>88</v>
      </c>
    </row>
    <row r="67" spans="1:16" ht="38.25" x14ac:dyDescent="0.2">
      <c r="A67" s="57" t="str">
        <f>HYPERLINK("#'x-" &amp; factor_list_table[[#This Row],[Series Number]] &amp; "'!A1", "x-" &amp; factor_list_table[[#This Row],[Series Number]])</f>
        <v>x-715</v>
      </c>
      <c r="B67" s="58" t="s">
        <v>166</v>
      </c>
      <c r="C67" s="59" t="s">
        <v>337</v>
      </c>
      <c r="D67" s="58" t="s">
        <v>315</v>
      </c>
      <c r="E67" s="58" t="s">
        <v>347</v>
      </c>
      <c r="F67" s="58" t="s">
        <v>170</v>
      </c>
      <c r="G67" s="58" t="s">
        <v>317</v>
      </c>
      <c r="H67" s="59">
        <v>0</v>
      </c>
      <c r="I67" s="59">
        <v>715</v>
      </c>
      <c r="J67" s="59" t="s">
        <v>348</v>
      </c>
      <c r="K67" s="59" t="s">
        <v>333</v>
      </c>
      <c r="L67" s="58"/>
      <c r="M67" s="67">
        <v>46224</v>
      </c>
      <c r="N67" s="67">
        <v>46225</v>
      </c>
      <c r="O67" s="58" t="s">
        <v>174</v>
      </c>
      <c r="P67" s="58" t="s">
        <v>88</v>
      </c>
    </row>
    <row r="68" spans="1:16" ht="38.25" x14ac:dyDescent="0.2">
      <c r="A68" s="57" t="str">
        <f>HYPERLINK("#'x-" &amp; factor_list_table[[#This Row],[Series Number]] &amp; "'!A1", "x-" &amp; factor_list_table[[#This Row],[Series Number]])</f>
        <v>x-716</v>
      </c>
      <c r="B68" s="58" t="s">
        <v>166</v>
      </c>
      <c r="C68" s="59" t="s">
        <v>337</v>
      </c>
      <c r="D68" s="58" t="s">
        <v>315</v>
      </c>
      <c r="E68" s="58" t="s">
        <v>349</v>
      </c>
      <c r="F68" s="58" t="s">
        <v>175</v>
      </c>
      <c r="G68" s="58" t="s">
        <v>317</v>
      </c>
      <c r="H68" s="59">
        <v>0</v>
      </c>
      <c r="I68" s="59">
        <v>716</v>
      </c>
      <c r="J68" s="59" t="s">
        <v>350</v>
      </c>
      <c r="K68" s="59" t="s">
        <v>336</v>
      </c>
      <c r="L68" s="58"/>
      <c r="M68" s="67">
        <v>46224</v>
      </c>
      <c r="N68" s="67">
        <v>46225</v>
      </c>
      <c r="O68" s="58" t="s">
        <v>174</v>
      </c>
      <c r="P68" s="58" t="s">
        <v>88</v>
      </c>
    </row>
    <row r="69" spans="1:16" ht="38.25" x14ac:dyDescent="0.2">
      <c r="A69" s="57" t="str">
        <f>HYPERLINK("#'x-" &amp; factor_list_table[[#This Row],[Series Number]] &amp; "'!A1", "x-" &amp; factor_list_table[[#This Row],[Series Number]])</f>
        <v>x-717</v>
      </c>
      <c r="B69" s="58" t="s">
        <v>166</v>
      </c>
      <c r="C69" s="59" t="s">
        <v>337</v>
      </c>
      <c r="D69" s="58" t="s">
        <v>315</v>
      </c>
      <c r="E69" s="58" t="s">
        <v>351</v>
      </c>
      <c r="F69" s="58" t="s">
        <v>170</v>
      </c>
      <c r="G69" s="58" t="s">
        <v>317</v>
      </c>
      <c r="H69" s="59">
        <v>0</v>
      </c>
      <c r="I69" s="59">
        <v>717</v>
      </c>
      <c r="J69" s="59" t="s">
        <v>352</v>
      </c>
      <c r="K69" s="59" t="s">
        <v>353</v>
      </c>
      <c r="L69" s="58"/>
      <c r="M69" s="67">
        <v>46224</v>
      </c>
      <c r="N69" s="67">
        <v>46225</v>
      </c>
      <c r="O69" s="58" t="s">
        <v>174</v>
      </c>
      <c r="P69" s="58" t="s">
        <v>88</v>
      </c>
    </row>
    <row r="70" spans="1:16" ht="38.25" x14ac:dyDescent="0.2">
      <c r="A70" s="57" t="str">
        <f>HYPERLINK("#'x-" &amp; factor_list_table[[#This Row],[Series Number]] &amp; "'!A1", "x-" &amp; factor_list_table[[#This Row],[Series Number]])</f>
        <v>x-718</v>
      </c>
      <c r="B70" s="58" t="s">
        <v>166</v>
      </c>
      <c r="C70" s="59" t="s">
        <v>337</v>
      </c>
      <c r="D70" s="58" t="s">
        <v>315</v>
      </c>
      <c r="E70" s="58" t="s">
        <v>354</v>
      </c>
      <c r="F70" s="58" t="s">
        <v>175</v>
      </c>
      <c r="G70" s="58" t="s">
        <v>317</v>
      </c>
      <c r="H70" s="59">
        <v>0</v>
      </c>
      <c r="I70" s="59">
        <v>718</v>
      </c>
      <c r="J70" s="59" t="s">
        <v>355</v>
      </c>
      <c r="K70" s="59" t="s">
        <v>356</v>
      </c>
      <c r="L70" s="58"/>
      <c r="M70" s="67">
        <v>46224</v>
      </c>
      <c r="N70" s="67">
        <v>46225</v>
      </c>
      <c r="O70" s="58" t="s">
        <v>174</v>
      </c>
      <c r="P70" s="58" t="s">
        <v>88</v>
      </c>
    </row>
    <row r="71" spans="1:16" ht="38.25" x14ac:dyDescent="0.2">
      <c r="A71" s="57" t="str">
        <f>HYPERLINK("#'x-" &amp; factor_list_table[[#This Row],[Series Number]] &amp; "'!A1", "x-" &amp; factor_list_table[[#This Row],[Series Number]])</f>
        <v>x-719</v>
      </c>
      <c r="B71" s="58" t="s">
        <v>166</v>
      </c>
      <c r="C71" s="59" t="s">
        <v>337</v>
      </c>
      <c r="D71" s="58" t="s">
        <v>315</v>
      </c>
      <c r="E71" s="58" t="s">
        <v>357</v>
      </c>
      <c r="F71" s="58" t="s">
        <v>170</v>
      </c>
      <c r="G71" s="58" t="s">
        <v>317</v>
      </c>
      <c r="H71" s="59">
        <v>0</v>
      </c>
      <c r="I71" s="59">
        <v>719</v>
      </c>
      <c r="J71" s="59" t="s">
        <v>358</v>
      </c>
      <c r="K71" s="59" t="s">
        <v>359</v>
      </c>
      <c r="L71" s="58"/>
      <c r="M71" s="67">
        <v>46224</v>
      </c>
      <c r="N71" s="67">
        <v>46225</v>
      </c>
      <c r="O71" s="58" t="s">
        <v>174</v>
      </c>
      <c r="P71" s="58" t="s">
        <v>88</v>
      </c>
    </row>
    <row r="72" spans="1:16" ht="38.25" x14ac:dyDescent="0.2">
      <c r="A72" s="57" t="str">
        <f>HYPERLINK("#'x-" &amp; factor_list_table[[#This Row],[Series Number]] &amp; "'!A1", "x-" &amp; factor_list_table[[#This Row],[Series Number]])</f>
        <v>x-720</v>
      </c>
      <c r="B72" s="58" t="s">
        <v>166</v>
      </c>
      <c r="C72" s="59" t="s">
        <v>337</v>
      </c>
      <c r="D72" s="58" t="s">
        <v>315</v>
      </c>
      <c r="E72" s="58" t="s">
        <v>360</v>
      </c>
      <c r="F72" s="58" t="s">
        <v>175</v>
      </c>
      <c r="G72" s="58" t="s">
        <v>317</v>
      </c>
      <c r="H72" s="59">
        <v>0</v>
      </c>
      <c r="I72" s="59">
        <v>720</v>
      </c>
      <c r="J72" s="59" t="s">
        <v>361</v>
      </c>
      <c r="K72" s="59" t="s">
        <v>362</v>
      </c>
      <c r="L72" s="58"/>
      <c r="M72" s="67">
        <v>46224</v>
      </c>
      <c r="N72" s="67">
        <v>46225</v>
      </c>
      <c r="O72" s="58" t="s">
        <v>174</v>
      </c>
      <c r="P72" s="58" t="s">
        <v>88</v>
      </c>
    </row>
    <row r="73" spans="1:16" ht="51" x14ac:dyDescent="0.2">
      <c r="A73" s="57" t="str">
        <f>HYPERLINK("#'x-" &amp; factor_list_table[[#This Row],[Series Number]] &amp; "'!A1", "x-" &amp; factor_list_table[[#This Row],[Series Number]])</f>
        <v>x-801</v>
      </c>
      <c r="B73" s="58" t="s">
        <v>166</v>
      </c>
      <c r="C73" s="59" t="s">
        <v>167</v>
      </c>
      <c r="D73" s="58" t="s">
        <v>363</v>
      </c>
      <c r="E73" s="58" t="s">
        <v>364</v>
      </c>
      <c r="F73" s="58" t="s">
        <v>170</v>
      </c>
      <c r="G73" s="58" t="s">
        <v>317</v>
      </c>
      <c r="H73" s="59">
        <v>0</v>
      </c>
      <c r="I73" s="59">
        <v>801</v>
      </c>
      <c r="J73" s="59" t="s">
        <v>365</v>
      </c>
      <c r="K73" s="59" t="s">
        <v>255</v>
      </c>
      <c r="L73" s="58"/>
      <c r="M73" s="67">
        <v>45195</v>
      </c>
      <c r="N73" s="67"/>
      <c r="O73" s="58" t="s">
        <v>174</v>
      </c>
      <c r="P73" s="58" t="s">
        <v>89</v>
      </c>
    </row>
    <row r="74" spans="1:16" ht="51" x14ac:dyDescent="0.2">
      <c r="A74" s="57" t="str">
        <f>HYPERLINK("#'x-" &amp; factor_list_table[[#This Row],[Series Number]] &amp; "'!A1", "x-" &amp; factor_list_table[[#This Row],[Series Number]])</f>
        <v>x-802</v>
      </c>
      <c r="B74" s="58" t="s">
        <v>166</v>
      </c>
      <c r="C74" s="59" t="s">
        <v>167</v>
      </c>
      <c r="D74" s="58" t="s">
        <v>363</v>
      </c>
      <c r="E74" s="58" t="s">
        <v>366</v>
      </c>
      <c r="F74" s="58" t="s">
        <v>175</v>
      </c>
      <c r="G74" s="58" t="s">
        <v>317</v>
      </c>
      <c r="H74" s="59">
        <v>0</v>
      </c>
      <c r="I74" s="59">
        <v>802</v>
      </c>
      <c r="J74" s="59" t="s">
        <v>367</v>
      </c>
      <c r="K74" s="59" t="s">
        <v>258</v>
      </c>
      <c r="L74" s="58"/>
      <c r="M74" s="67">
        <v>45195</v>
      </c>
      <c r="N74" s="67"/>
      <c r="O74" s="58" t="s">
        <v>174</v>
      </c>
      <c r="P74" s="58" t="s">
        <v>89</v>
      </c>
    </row>
    <row r="75" spans="1:16" ht="51" x14ac:dyDescent="0.2">
      <c r="A75" s="57" t="str">
        <f>HYPERLINK("#'x-" &amp; factor_list_table[[#This Row],[Series Number]] &amp; "'!A1", "x-" &amp; factor_list_table[[#This Row],[Series Number]])</f>
        <v>x-803</v>
      </c>
      <c r="B75" s="58" t="s">
        <v>166</v>
      </c>
      <c r="C75" s="59" t="s">
        <v>167</v>
      </c>
      <c r="D75" s="58" t="s">
        <v>363</v>
      </c>
      <c r="E75" s="58" t="s">
        <v>368</v>
      </c>
      <c r="F75" s="58" t="s">
        <v>170</v>
      </c>
      <c r="G75" s="58" t="s">
        <v>317</v>
      </c>
      <c r="H75" s="59">
        <v>0</v>
      </c>
      <c r="I75" s="59">
        <v>803</v>
      </c>
      <c r="J75" s="59" t="s">
        <v>369</v>
      </c>
      <c r="K75" s="59" t="s">
        <v>281</v>
      </c>
      <c r="L75" s="58"/>
      <c r="M75" s="67">
        <v>45195</v>
      </c>
      <c r="N75" s="67"/>
      <c r="O75" s="58" t="s">
        <v>174</v>
      </c>
      <c r="P75" s="58" t="s">
        <v>89</v>
      </c>
    </row>
    <row r="76" spans="1:16" ht="51" x14ac:dyDescent="0.2">
      <c r="A76" s="57" t="str">
        <f>HYPERLINK("#'x-" &amp; factor_list_table[[#This Row],[Series Number]] &amp; "'!A1", "x-" &amp; factor_list_table[[#This Row],[Series Number]])</f>
        <v>x-804</v>
      </c>
      <c r="B76" s="58" t="s">
        <v>166</v>
      </c>
      <c r="C76" s="59" t="s">
        <v>167</v>
      </c>
      <c r="D76" s="58" t="s">
        <v>363</v>
      </c>
      <c r="E76" s="58" t="s">
        <v>370</v>
      </c>
      <c r="F76" s="58" t="s">
        <v>175</v>
      </c>
      <c r="G76" s="58" t="s">
        <v>317</v>
      </c>
      <c r="H76" s="59">
        <v>0</v>
      </c>
      <c r="I76" s="59">
        <v>804</v>
      </c>
      <c r="J76" s="59" t="s">
        <v>371</v>
      </c>
      <c r="K76" s="59" t="s">
        <v>330</v>
      </c>
      <c r="L76" s="58"/>
      <c r="M76" s="67">
        <v>45195</v>
      </c>
      <c r="N76" s="67"/>
      <c r="O76" s="58" t="s">
        <v>174</v>
      </c>
      <c r="P76" s="58" t="s">
        <v>89</v>
      </c>
    </row>
    <row r="77" spans="1:16" ht="38.25" x14ac:dyDescent="0.2">
      <c r="A77" s="57" t="str">
        <f>HYPERLINK("#'x-" &amp; factor_list_table[[#This Row],[Series Number]] &amp; "'!A1", "x-" &amp; factor_list_table[[#This Row],[Series Number]])</f>
        <v>x-805</v>
      </c>
      <c r="B77" s="58" t="s">
        <v>166</v>
      </c>
      <c r="C77" s="59" t="s">
        <v>167</v>
      </c>
      <c r="D77" s="58" t="s">
        <v>372</v>
      </c>
      <c r="E77" s="58" t="s">
        <v>373</v>
      </c>
      <c r="F77" s="58" t="s">
        <v>252</v>
      </c>
      <c r="G77" s="58" t="s">
        <v>374</v>
      </c>
      <c r="H77" s="59">
        <v>0</v>
      </c>
      <c r="I77" s="59">
        <v>805</v>
      </c>
      <c r="J77" s="59" t="s">
        <v>375</v>
      </c>
      <c r="K77" s="59" t="s">
        <v>376</v>
      </c>
      <c r="L77" s="58"/>
      <c r="M77" s="67">
        <v>46218</v>
      </c>
      <c r="N77" s="67">
        <v>46225</v>
      </c>
      <c r="O77" s="58" t="s">
        <v>174</v>
      </c>
      <c r="P77" s="58" t="s">
        <v>88</v>
      </c>
    </row>
    <row r="78" spans="1:16" ht="38.25" x14ac:dyDescent="0.2">
      <c r="A78" s="57" t="str">
        <f>HYPERLINK("#'x-" &amp; factor_list_table[[#This Row],[Series Number]] &amp; "'!A1", "x-" &amp; factor_list_table[[#This Row],[Series Number]])</f>
        <v>x-806</v>
      </c>
      <c r="B78" s="58" t="s">
        <v>166</v>
      </c>
      <c r="C78" s="59" t="s">
        <v>167</v>
      </c>
      <c r="D78" s="58" t="s">
        <v>372</v>
      </c>
      <c r="E78" s="58" t="s">
        <v>377</v>
      </c>
      <c r="F78" s="58" t="s">
        <v>252</v>
      </c>
      <c r="G78" s="58" t="s">
        <v>374</v>
      </c>
      <c r="H78" s="59">
        <v>0</v>
      </c>
      <c r="I78" s="59">
        <v>806</v>
      </c>
      <c r="J78" s="59" t="s">
        <v>378</v>
      </c>
      <c r="K78" s="59" t="s">
        <v>379</v>
      </c>
      <c r="L78" s="58"/>
      <c r="M78" s="67">
        <v>46218</v>
      </c>
      <c r="N78" s="67">
        <v>46225</v>
      </c>
      <c r="O78" s="58" t="s">
        <v>174</v>
      </c>
      <c r="P78" s="58" t="s">
        <v>88</v>
      </c>
    </row>
  </sheetData>
  <sheetProtection algorithmName="SHA-512" hashValue="7K8lZiOydj4aXJJlba5BcisijRYkNLBRVR32g/ygcbU/33ipYNpA75KOlkBHJEyvU3wnjfRjQfTHQytbcOZiXQ==" saltValue="yeMiPvoxOt04Ocd+FatRgg=="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5AA9-2A2F-47D8-BD03-D06C226E1BE8}">
  <sheetPr codeName="Sheet52"/>
  <dimension ref="A1:C4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LTA - x-613</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308</v>
      </c>
      <c r="C9" s="46"/>
    </row>
    <row r="10" spans="1:3" ht="25.5" x14ac:dyDescent="0.2">
      <c r="A10" s="40" t="s">
        <v>6</v>
      </c>
      <c r="B10" s="46" t="s">
        <v>309</v>
      </c>
      <c r="C10" s="46"/>
    </row>
    <row r="11" spans="1:3" x14ac:dyDescent="0.2">
      <c r="A11" s="40" t="s">
        <v>155</v>
      </c>
      <c r="B11" s="46" t="s">
        <v>220</v>
      </c>
      <c r="C11" s="46"/>
    </row>
    <row r="12" spans="1:3" x14ac:dyDescent="0.2">
      <c r="A12" s="40" t="s">
        <v>156</v>
      </c>
      <c r="B12" s="46" t="s">
        <v>310</v>
      </c>
      <c r="C12" s="46"/>
    </row>
    <row r="13" spans="1:3" x14ac:dyDescent="0.2">
      <c r="A13" s="40" t="s">
        <v>383</v>
      </c>
      <c r="B13" s="46">
        <v>0</v>
      </c>
      <c r="C13" s="46"/>
    </row>
    <row r="14" spans="1:3" x14ac:dyDescent="0.2">
      <c r="A14" s="40" t="s">
        <v>158</v>
      </c>
      <c r="B14" s="46">
        <v>613</v>
      </c>
      <c r="C14" s="46"/>
    </row>
    <row r="15" spans="1:3" x14ac:dyDescent="0.2">
      <c r="A15" s="40" t="s">
        <v>384</v>
      </c>
      <c r="B15" s="46" t="s">
        <v>311</v>
      </c>
      <c r="C15" s="46"/>
    </row>
    <row r="16" spans="1:3" x14ac:dyDescent="0.2">
      <c r="A16" s="40" t="s">
        <v>160</v>
      </c>
      <c r="B16" s="46" t="s">
        <v>255</v>
      </c>
      <c r="C16" s="46"/>
    </row>
    <row r="17" spans="1:3" x14ac:dyDescent="0.2">
      <c r="A17" s="41" t="s">
        <v>385</v>
      </c>
      <c r="B17" s="46"/>
      <c r="C17" s="46"/>
    </row>
    <row r="18" spans="1:3" x14ac:dyDescent="0.2">
      <c r="A18" s="40" t="s">
        <v>162</v>
      </c>
      <c r="B18" s="47">
        <v>45134</v>
      </c>
      <c r="C18" s="47"/>
    </row>
    <row r="19" spans="1:3" x14ac:dyDescent="0.2">
      <c r="A19" s="40" t="s">
        <v>163</v>
      </c>
      <c r="B19" s="46"/>
      <c r="C19" s="46"/>
    </row>
    <row r="20" spans="1:3" x14ac:dyDescent="0.2">
      <c r="A20" s="40" t="s">
        <v>164</v>
      </c>
      <c r="B20" s="46" t="s">
        <v>174</v>
      </c>
      <c r="C20" s="46"/>
    </row>
    <row r="21" spans="1:3" x14ac:dyDescent="0.2">
      <c r="A21" s="40" t="s">
        <v>386</v>
      </c>
      <c r="B21" s="46" t="s">
        <v>89</v>
      </c>
      <c r="C21" s="46"/>
    </row>
    <row r="23" spans="1:3" x14ac:dyDescent="0.2">
      <c r="A23" s="23" t="str">
        <f>HYPERLINK("#'Factor List'!A1", "Back to Factor List")</f>
        <v>Back to Factor List</v>
      </c>
      <c r="B23" s="23" t="str">
        <f>HYPERLINK("#'Assumptions'!A1", "Assumptions")</f>
        <v>Assumptions</v>
      </c>
    </row>
    <row r="26" spans="1:3" s="54" customFormat="1" ht="25.5" x14ac:dyDescent="0.2">
      <c r="A26" s="53" t="s">
        <v>387</v>
      </c>
      <c r="B26" s="53" t="s">
        <v>433</v>
      </c>
      <c r="C26" s="53" t="s">
        <v>434</v>
      </c>
    </row>
    <row r="27" spans="1:3" x14ac:dyDescent="0.2">
      <c r="A27" s="42">
        <v>55</v>
      </c>
      <c r="B27" s="43">
        <v>24.11</v>
      </c>
      <c r="C27" s="43">
        <v>24.11</v>
      </c>
    </row>
    <row r="28" spans="1:3" x14ac:dyDescent="0.2">
      <c r="A28" s="42">
        <v>56</v>
      </c>
      <c r="B28" s="43">
        <v>23.53</v>
      </c>
      <c r="C28" s="43">
        <v>23.53</v>
      </c>
    </row>
    <row r="29" spans="1:3" x14ac:dyDescent="0.2">
      <c r="A29" s="42">
        <v>57</v>
      </c>
      <c r="B29" s="43">
        <v>22.95</v>
      </c>
      <c r="C29" s="43">
        <v>22.95</v>
      </c>
    </row>
    <row r="30" spans="1:3" x14ac:dyDescent="0.2">
      <c r="A30" s="42">
        <v>58</v>
      </c>
      <c r="B30" s="43">
        <v>22.36</v>
      </c>
      <c r="C30" s="43">
        <v>22.36</v>
      </c>
    </row>
    <row r="31" spans="1:3" x14ac:dyDescent="0.2">
      <c r="A31" s="42">
        <v>59</v>
      </c>
      <c r="B31" s="43">
        <v>21.77</v>
      </c>
      <c r="C31" s="43">
        <v>21.77</v>
      </c>
    </row>
    <row r="32" spans="1:3" x14ac:dyDescent="0.2">
      <c r="A32" s="42">
        <v>60</v>
      </c>
      <c r="B32" s="43">
        <v>21.18</v>
      </c>
      <c r="C32" s="43">
        <v>21.18</v>
      </c>
    </row>
    <row r="33" spans="1:3" x14ac:dyDescent="0.2">
      <c r="A33" s="42">
        <v>61</v>
      </c>
      <c r="B33" s="43">
        <v>20.58</v>
      </c>
      <c r="C33" s="43">
        <v>20.58</v>
      </c>
    </row>
    <row r="34" spans="1:3" x14ac:dyDescent="0.2">
      <c r="A34" s="42">
        <v>62</v>
      </c>
      <c r="B34" s="43">
        <v>19.989999999999998</v>
      </c>
      <c r="C34" s="43">
        <v>19.989999999999998</v>
      </c>
    </row>
    <row r="35" spans="1:3" x14ac:dyDescent="0.2">
      <c r="A35" s="42">
        <v>63</v>
      </c>
      <c r="B35" s="43">
        <v>19.39</v>
      </c>
      <c r="C35" s="43">
        <v>19.39</v>
      </c>
    </row>
    <row r="36" spans="1:3" x14ac:dyDescent="0.2">
      <c r="A36" s="42">
        <v>64</v>
      </c>
      <c r="B36" s="43">
        <v>18.8</v>
      </c>
      <c r="C36" s="43">
        <v>18.8</v>
      </c>
    </row>
    <row r="37" spans="1:3" x14ac:dyDescent="0.2">
      <c r="A37" s="42">
        <v>65</v>
      </c>
      <c r="B37" s="43">
        <v>18.16</v>
      </c>
      <c r="C37" s="43">
        <v>18.16</v>
      </c>
    </row>
    <row r="38" spans="1:3" x14ac:dyDescent="0.2">
      <c r="A38" s="42">
        <v>66</v>
      </c>
      <c r="B38" s="43">
        <v>17.48</v>
      </c>
      <c r="C38" s="43">
        <v>17.48</v>
      </c>
    </row>
    <row r="39" spans="1:3" x14ac:dyDescent="0.2">
      <c r="A39" s="42">
        <v>67</v>
      </c>
      <c r="B39" s="43">
        <v>16.8</v>
      </c>
      <c r="C39" s="43">
        <v>16.8</v>
      </c>
    </row>
    <row r="40" spans="1:3" x14ac:dyDescent="0.2">
      <c r="A40" s="42">
        <v>68</v>
      </c>
      <c r="B40" s="43">
        <v>16.11</v>
      </c>
      <c r="C40" s="43">
        <v>16.11</v>
      </c>
    </row>
    <row r="41" spans="1:3" x14ac:dyDescent="0.2">
      <c r="A41" s="42">
        <v>69</v>
      </c>
      <c r="B41" s="43">
        <v>15.43</v>
      </c>
      <c r="C41" s="43">
        <v>15.43</v>
      </c>
    </row>
    <row r="42" spans="1:3" x14ac:dyDescent="0.2">
      <c r="A42" s="42">
        <v>70</v>
      </c>
      <c r="B42" s="43">
        <v>14.74</v>
      </c>
      <c r="C42" s="43">
        <v>14.74</v>
      </c>
    </row>
    <row r="43" spans="1:3" x14ac:dyDescent="0.2">
      <c r="A43" s="42">
        <v>71</v>
      </c>
      <c r="B43" s="43">
        <v>14.07</v>
      </c>
      <c r="C43" s="43">
        <v>14.07</v>
      </c>
    </row>
    <row r="44" spans="1:3" x14ac:dyDescent="0.2">
      <c r="A44" s="42">
        <v>72</v>
      </c>
      <c r="B44" s="43">
        <v>13.4</v>
      </c>
      <c r="C44" s="43">
        <v>13.4</v>
      </c>
    </row>
    <row r="45" spans="1:3" x14ac:dyDescent="0.2">
      <c r="A45" s="42">
        <v>73</v>
      </c>
      <c r="B45" s="43">
        <v>12.74</v>
      </c>
      <c r="C45" s="43">
        <v>12.74</v>
      </c>
    </row>
    <row r="46" spans="1:3" x14ac:dyDescent="0.2">
      <c r="A46" s="42">
        <v>74</v>
      </c>
      <c r="B46" s="43">
        <v>12.09</v>
      </c>
      <c r="C46" s="43">
        <v>12.09</v>
      </c>
    </row>
  </sheetData>
  <sheetProtection algorithmName="SHA-512" hashValue="g51I3pWWIg9S6PyqJrpUxsE7lRobEUkFnC/aJNX7Jgp86sgprNeXxUtZbHIlNP9sGSCg8Lmwzd+jXqh36DZgxA==" saltValue="mXQ3wZYnzSPkW9PKU1rtVA==" spinCount="100000" sheet="1" objects="1" scenarios="1"/>
  <conditionalFormatting sqref="A6:A21">
    <cfRule type="expression" dxfId="213" priority="1" stopIfTrue="1">
      <formula>MOD(ROW(),2)=0</formula>
    </cfRule>
    <cfRule type="expression" dxfId="212" priority="2" stopIfTrue="1">
      <formula>MOD(ROW(),2)&lt;&gt;0</formula>
    </cfRule>
  </conditionalFormatting>
  <conditionalFormatting sqref="A26:A46">
    <cfRule type="expression" dxfId="211" priority="5" stopIfTrue="1">
      <formula>MOD(ROW(),2)=0</formula>
    </cfRule>
    <cfRule type="expression" dxfId="210" priority="6" stopIfTrue="1">
      <formula>MOD(ROW(),2)&lt;&gt;0</formula>
    </cfRule>
  </conditionalFormatting>
  <conditionalFormatting sqref="B6:C21">
    <cfRule type="expression" dxfId="209" priority="3" stopIfTrue="1">
      <formula>MOD(ROW(),2)=0</formula>
    </cfRule>
    <cfRule type="expression" dxfId="208" priority="4" stopIfTrue="1">
      <formula>MOD(ROW(),2)&lt;&gt;0</formula>
    </cfRule>
  </conditionalFormatting>
  <conditionalFormatting sqref="B26:C46">
    <cfRule type="expression" dxfId="207" priority="7" stopIfTrue="1">
      <formula>MOD(ROW(),2)=0</formula>
    </cfRule>
    <cfRule type="expression" dxfId="206" priority="8"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3270-0CCE-4847-BEF6-8808384B4EF2}">
  <sheetPr codeName="Sheet53"/>
  <dimension ref="A1:C74"/>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Scheme Pays LTA - x-614</v>
      </c>
    </row>
    <row r="6" spans="1:3" x14ac:dyDescent="0.2">
      <c r="A6" s="40" t="s">
        <v>380</v>
      </c>
      <c r="B6" s="46" t="s">
        <v>381</v>
      </c>
      <c r="C6" s="46"/>
    </row>
    <row r="7" spans="1:3" x14ac:dyDescent="0.2">
      <c r="A7" s="40" t="s">
        <v>382</v>
      </c>
      <c r="B7" s="46" t="s">
        <v>166</v>
      </c>
      <c r="C7" s="46"/>
    </row>
    <row r="8" spans="1:3" x14ac:dyDescent="0.2">
      <c r="A8" s="40" t="s">
        <v>153</v>
      </c>
      <c r="B8" s="46">
        <v>2015</v>
      </c>
      <c r="C8" s="46"/>
    </row>
    <row r="9" spans="1:3" x14ac:dyDescent="0.2">
      <c r="A9" s="40" t="s">
        <v>154</v>
      </c>
      <c r="B9" s="46" t="s">
        <v>308</v>
      </c>
      <c r="C9" s="46"/>
    </row>
    <row r="10" spans="1:3" ht="25.5" x14ac:dyDescent="0.2">
      <c r="A10" s="40" t="s">
        <v>6</v>
      </c>
      <c r="B10" s="46" t="s">
        <v>312</v>
      </c>
      <c r="C10" s="46"/>
    </row>
    <row r="11" spans="1:3" x14ac:dyDescent="0.2">
      <c r="A11" s="40" t="s">
        <v>155</v>
      </c>
      <c r="B11" s="46" t="s">
        <v>220</v>
      </c>
      <c r="C11" s="46"/>
    </row>
    <row r="12" spans="1:3" x14ac:dyDescent="0.2">
      <c r="A12" s="40" t="s">
        <v>156</v>
      </c>
      <c r="B12" s="46" t="s">
        <v>310</v>
      </c>
      <c r="C12" s="46"/>
    </row>
    <row r="13" spans="1:3" x14ac:dyDescent="0.2">
      <c r="A13" s="40" t="s">
        <v>383</v>
      </c>
      <c r="B13" s="46">
        <v>0</v>
      </c>
      <c r="C13" s="46"/>
    </row>
    <row r="14" spans="1:3" x14ac:dyDescent="0.2">
      <c r="A14" s="40" t="s">
        <v>158</v>
      </c>
      <c r="B14" s="46">
        <v>614</v>
      </c>
      <c r="C14" s="46"/>
    </row>
    <row r="15" spans="1:3" x14ac:dyDescent="0.2">
      <c r="A15" s="40" t="s">
        <v>384</v>
      </c>
      <c r="B15" s="46" t="s">
        <v>313</v>
      </c>
      <c r="C15" s="46"/>
    </row>
    <row r="16" spans="1:3" x14ac:dyDescent="0.2">
      <c r="A16" s="40" t="s">
        <v>160</v>
      </c>
      <c r="B16" s="46" t="s">
        <v>258</v>
      </c>
      <c r="C16" s="46"/>
    </row>
    <row r="17" spans="1:3" x14ac:dyDescent="0.2">
      <c r="A17" s="41" t="s">
        <v>385</v>
      </c>
      <c r="B17" s="46"/>
      <c r="C17" s="46"/>
    </row>
    <row r="18" spans="1:3" x14ac:dyDescent="0.2">
      <c r="A18" s="40" t="s">
        <v>162</v>
      </c>
      <c r="B18" s="47">
        <v>45134</v>
      </c>
      <c r="C18" s="47"/>
    </row>
    <row r="19" spans="1:3" x14ac:dyDescent="0.2">
      <c r="A19" s="40" t="s">
        <v>163</v>
      </c>
      <c r="B19" s="46"/>
      <c r="C19" s="46"/>
    </row>
    <row r="20" spans="1:3" x14ac:dyDescent="0.2">
      <c r="A20" s="40" t="s">
        <v>164</v>
      </c>
      <c r="B20" s="46" t="s">
        <v>174</v>
      </c>
      <c r="C20" s="46"/>
    </row>
    <row r="21" spans="1:3" x14ac:dyDescent="0.2">
      <c r="A21" s="40" t="s">
        <v>386</v>
      </c>
      <c r="B21" s="46" t="s">
        <v>89</v>
      </c>
      <c r="C21" s="46"/>
    </row>
    <row r="23" spans="1:3" x14ac:dyDescent="0.2">
      <c r="A23" s="23" t="str">
        <f>HYPERLINK("#'Factor List'!A1", "Back to Factor List")</f>
        <v>Back to Factor List</v>
      </c>
      <c r="B23" s="23" t="str">
        <f>HYPERLINK("#'Assumptions'!A1", "Assumptions")</f>
        <v>Assumptions</v>
      </c>
    </row>
    <row r="26" spans="1:3" s="54" customFormat="1" ht="25.5" x14ac:dyDescent="0.2">
      <c r="A26" s="53" t="s">
        <v>387</v>
      </c>
      <c r="B26" s="53" t="s">
        <v>433</v>
      </c>
      <c r="C26" s="53" t="s">
        <v>434</v>
      </c>
    </row>
    <row r="27" spans="1:3" x14ac:dyDescent="0.2">
      <c r="A27" s="42">
        <v>20</v>
      </c>
      <c r="B27" s="43">
        <v>28.86</v>
      </c>
      <c r="C27" s="43">
        <v>28.86</v>
      </c>
    </row>
    <row r="28" spans="1:3" x14ac:dyDescent="0.2">
      <c r="A28" s="42">
        <v>21</v>
      </c>
      <c r="B28" s="43">
        <v>28.63</v>
      </c>
      <c r="C28" s="43">
        <v>28.63</v>
      </c>
    </row>
    <row r="29" spans="1:3" x14ac:dyDescent="0.2">
      <c r="A29" s="42">
        <v>22</v>
      </c>
      <c r="B29" s="43">
        <v>28.41</v>
      </c>
      <c r="C29" s="43">
        <v>28.41</v>
      </c>
    </row>
    <row r="30" spans="1:3" x14ac:dyDescent="0.2">
      <c r="A30" s="42">
        <v>23</v>
      </c>
      <c r="B30" s="43">
        <v>28.19</v>
      </c>
      <c r="C30" s="43">
        <v>28.19</v>
      </c>
    </row>
    <row r="31" spans="1:3" x14ac:dyDescent="0.2">
      <c r="A31" s="42">
        <v>24</v>
      </c>
      <c r="B31" s="43">
        <v>27.97</v>
      </c>
      <c r="C31" s="43">
        <v>27.97</v>
      </c>
    </row>
    <row r="32" spans="1:3" x14ac:dyDescent="0.2">
      <c r="A32" s="42">
        <v>25</v>
      </c>
      <c r="B32" s="43">
        <v>27.74</v>
      </c>
      <c r="C32" s="43">
        <v>27.74</v>
      </c>
    </row>
    <row r="33" spans="1:3" x14ac:dyDescent="0.2">
      <c r="A33" s="42">
        <v>26</v>
      </c>
      <c r="B33" s="43">
        <v>27.51</v>
      </c>
      <c r="C33" s="43">
        <v>27.51</v>
      </c>
    </row>
    <row r="34" spans="1:3" x14ac:dyDescent="0.2">
      <c r="A34" s="42">
        <v>27</v>
      </c>
      <c r="B34" s="43">
        <v>27.28</v>
      </c>
      <c r="C34" s="43">
        <v>27.28</v>
      </c>
    </row>
    <row r="35" spans="1:3" x14ac:dyDescent="0.2">
      <c r="A35" s="42">
        <v>28</v>
      </c>
      <c r="B35" s="43">
        <v>27.05</v>
      </c>
      <c r="C35" s="43">
        <v>27.05</v>
      </c>
    </row>
    <row r="36" spans="1:3" x14ac:dyDescent="0.2">
      <c r="A36" s="42">
        <v>29</v>
      </c>
      <c r="B36" s="43">
        <v>26.84</v>
      </c>
      <c r="C36" s="43">
        <v>26.84</v>
      </c>
    </row>
    <row r="37" spans="1:3" x14ac:dyDescent="0.2">
      <c r="A37" s="42">
        <v>30</v>
      </c>
      <c r="B37" s="43">
        <v>26.62</v>
      </c>
      <c r="C37" s="43">
        <v>26.62</v>
      </c>
    </row>
    <row r="38" spans="1:3" x14ac:dyDescent="0.2">
      <c r="A38" s="42">
        <v>31</v>
      </c>
      <c r="B38" s="43">
        <v>26.41</v>
      </c>
      <c r="C38" s="43">
        <v>26.41</v>
      </c>
    </row>
    <row r="39" spans="1:3" x14ac:dyDescent="0.2">
      <c r="A39" s="42">
        <v>32</v>
      </c>
      <c r="B39" s="43">
        <v>26.21</v>
      </c>
      <c r="C39" s="43">
        <v>26.21</v>
      </c>
    </row>
    <row r="40" spans="1:3" x14ac:dyDescent="0.2">
      <c r="A40" s="42">
        <v>33</v>
      </c>
      <c r="B40" s="43">
        <v>26</v>
      </c>
      <c r="C40" s="43">
        <v>26</v>
      </c>
    </row>
    <row r="41" spans="1:3" x14ac:dyDescent="0.2">
      <c r="A41" s="42">
        <v>34</v>
      </c>
      <c r="B41" s="43">
        <v>25.79</v>
      </c>
      <c r="C41" s="43">
        <v>25.79</v>
      </c>
    </row>
    <row r="42" spans="1:3" x14ac:dyDescent="0.2">
      <c r="A42" s="42">
        <v>35</v>
      </c>
      <c r="B42" s="43">
        <v>25.58</v>
      </c>
      <c r="C42" s="43">
        <v>25.58</v>
      </c>
    </row>
    <row r="43" spans="1:3" x14ac:dyDescent="0.2">
      <c r="A43" s="42">
        <v>36</v>
      </c>
      <c r="B43" s="43">
        <v>25.37</v>
      </c>
      <c r="C43" s="43">
        <v>25.37</v>
      </c>
    </row>
    <row r="44" spans="1:3" x14ac:dyDescent="0.2">
      <c r="A44" s="42">
        <v>37</v>
      </c>
      <c r="B44" s="43">
        <v>25.15</v>
      </c>
      <c r="C44" s="43">
        <v>25.15</v>
      </c>
    </row>
    <row r="45" spans="1:3" x14ac:dyDescent="0.2">
      <c r="A45" s="42">
        <v>38</v>
      </c>
      <c r="B45" s="43">
        <v>24.93</v>
      </c>
      <c r="C45" s="43">
        <v>24.93</v>
      </c>
    </row>
    <row r="46" spans="1:3" x14ac:dyDescent="0.2">
      <c r="A46" s="42">
        <v>39</v>
      </c>
      <c r="B46" s="43">
        <v>24.7</v>
      </c>
      <c r="C46" s="43">
        <v>24.7</v>
      </c>
    </row>
    <row r="47" spans="1:3" x14ac:dyDescent="0.2">
      <c r="A47" s="42">
        <v>40</v>
      </c>
      <c r="B47" s="43">
        <v>24.46</v>
      </c>
      <c r="C47" s="43">
        <v>24.46</v>
      </c>
    </row>
    <row r="48" spans="1:3" x14ac:dyDescent="0.2">
      <c r="A48" s="42">
        <v>41</v>
      </c>
      <c r="B48" s="43">
        <v>24.21</v>
      </c>
      <c r="C48" s="43">
        <v>24.21</v>
      </c>
    </row>
    <row r="49" spans="1:3" x14ac:dyDescent="0.2">
      <c r="A49" s="42">
        <v>42</v>
      </c>
      <c r="B49" s="43">
        <v>23.96</v>
      </c>
      <c r="C49" s="43">
        <v>23.96</v>
      </c>
    </row>
    <row r="50" spans="1:3" x14ac:dyDescent="0.2">
      <c r="A50" s="42">
        <v>43</v>
      </c>
      <c r="B50" s="43">
        <v>23.7</v>
      </c>
      <c r="C50" s="43">
        <v>23.7</v>
      </c>
    </row>
    <row r="51" spans="1:3" x14ac:dyDescent="0.2">
      <c r="A51" s="42">
        <v>44</v>
      </c>
      <c r="B51" s="43">
        <v>23.43</v>
      </c>
      <c r="C51" s="43">
        <v>23.43</v>
      </c>
    </row>
    <row r="52" spans="1:3" x14ac:dyDescent="0.2">
      <c r="A52" s="42">
        <v>45</v>
      </c>
      <c r="B52" s="43">
        <v>23.15</v>
      </c>
      <c r="C52" s="43">
        <v>23.15</v>
      </c>
    </row>
    <row r="53" spans="1:3" x14ac:dyDescent="0.2">
      <c r="A53" s="42">
        <v>46</v>
      </c>
      <c r="B53" s="43">
        <v>22.87</v>
      </c>
      <c r="C53" s="43">
        <v>22.87</v>
      </c>
    </row>
    <row r="54" spans="1:3" x14ac:dyDescent="0.2">
      <c r="A54" s="42">
        <v>47</v>
      </c>
      <c r="B54" s="43">
        <v>22.58</v>
      </c>
      <c r="C54" s="43">
        <v>22.58</v>
      </c>
    </row>
    <row r="55" spans="1:3" x14ac:dyDescent="0.2">
      <c r="A55" s="42">
        <v>48</v>
      </c>
      <c r="B55" s="43">
        <v>22.27</v>
      </c>
      <c r="C55" s="43">
        <v>22.27</v>
      </c>
    </row>
    <row r="56" spans="1:3" x14ac:dyDescent="0.2">
      <c r="A56" s="42">
        <v>49</v>
      </c>
      <c r="B56" s="43">
        <v>21.96</v>
      </c>
      <c r="C56" s="43">
        <v>21.96</v>
      </c>
    </row>
    <row r="57" spans="1:3" x14ac:dyDescent="0.2">
      <c r="A57" s="42">
        <v>50</v>
      </c>
      <c r="B57" s="43">
        <v>21.63</v>
      </c>
      <c r="C57" s="43">
        <v>21.63</v>
      </c>
    </row>
    <row r="58" spans="1:3" x14ac:dyDescent="0.2">
      <c r="A58" s="42">
        <v>51</v>
      </c>
      <c r="B58" s="43">
        <v>21.28</v>
      </c>
      <c r="C58" s="43">
        <v>21.28</v>
      </c>
    </row>
    <row r="59" spans="1:3" x14ac:dyDescent="0.2">
      <c r="A59" s="42">
        <v>52</v>
      </c>
      <c r="B59" s="43">
        <v>20.92</v>
      </c>
      <c r="C59" s="43">
        <v>20.92</v>
      </c>
    </row>
    <row r="60" spans="1:3" x14ac:dyDescent="0.2">
      <c r="A60" s="42">
        <v>53</v>
      </c>
      <c r="B60" s="43">
        <v>20.54</v>
      </c>
      <c r="C60" s="43">
        <v>20.54</v>
      </c>
    </row>
    <row r="61" spans="1:3" x14ac:dyDescent="0.2">
      <c r="A61" s="42">
        <v>54</v>
      </c>
      <c r="B61" s="43">
        <v>20.149999999999999</v>
      </c>
      <c r="C61" s="43">
        <v>20.149999999999999</v>
      </c>
    </row>
    <row r="62" spans="1:3" x14ac:dyDescent="0.2">
      <c r="A62" s="42">
        <v>55</v>
      </c>
      <c r="B62" s="43">
        <v>19.739999999999998</v>
      </c>
      <c r="C62" s="43">
        <v>19.739999999999998</v>
      </c>
    </row>
    <row r="63" spans="1:3" x14ac:dyDescent="0.2">
      <c r="A63" s="42">
        <v>56</v>
      </c>
      <c r="B63" s="43">
        <v>19.32</v>
      </c>
      <c r="C63" s="43">
        <v>19.32</v>
      </c>
    </row>
    <row r="64" spans="1:3" x14ac:dyDescent="0.2">
      <c r="A64" s="42">
        <v>57</v>
      </c>
      <c r="B64" s="43">
        <v>18.88</v>
      </c>
      <c r="C64" s="43">
        <v>18.88</v>
      </c>
    </row>
    <row r="65" spans="1:3" x14ac:dyDescent="0.2">
      <c r="A65" s="42">
        <v>58</v>
      </c>
      <c r="B65" s="43">
        <v>18.43</v>
      </c>
      <c r="C65" s="43">
        <v>18.43</v>
      </c>
    </row>
    <row r="66" spans="1:3" x14ac:dyDescent="0.2">
      <c r="A66" s="42">
        <v>59</v>
      </c>
      <c r="B66" s="43">
        <v>17.96</v>
      </c>
      <c r="C66" s="43">
        <v>17.96</v>
      </c>
    </row>
    <row r="67" spans="1:3" x14ac:dyDescent="0.2">
      <c r="A67" s="42">
        <v>60</v>
      </c>
      <c r="B67" s="43">
        <v>17.48</v>
      </c>
      <c r="C67" s="43">
        <v>17.48</v>
      </c>
    </row>
    <row r="68" spans="1:3" x14ac:dyDescent="0.2">
      <c r="A68" s="42">
        <v>61</v>
      </c>
      <c r="B68" s="43">
        <v>16.989999999999998</v>
      </c>
      <c r="C68" s="43">
        <v>16.989999999999998</v>
      </c>
    </row>
    <row r="69" spans="1:3" x14ac:dyDescent="0.2">
      <c r="A69" s="42">
        <v>62</v>
      </c>
      <c r="B69" s="43">
        <v>16.48</v>
      </c>
      <c r="C69" s="43">
        <v>16.48</v>
      </c>
    </row>
    <row r="70" spans="1:3" x14ac:dyDescent="0.2">
      <c r="A70" s="42">
        <v>63</v>
      </c>
      <c r="B70" s="43">
        <v>15.96</v>
      </c>
      <c r="C70" s="43">
        <v>15.96</v>
      </c>
    </row>
    <row r="71" spans="1:3" x14ac:dyDescent="0.2">
      <c r="A71" s="42">
        <v>64</v>
      </c>
      <c r="B71" s="43">
        <v>15.43</v>
      </c>
      <c r="C71" s="43">
        <v>15.43</v>
      </c>
    </row>
    <row r="72" spans="1:3" x14ac:dyDescent="0.2">
      <c r="A72" s="42">
        <v>65</v>
      </c>
      <c r="B72" s="43">
        <v>14.88</v>
      </c>
      <c r="C72" s="43">
        <v>14.88</v>
      </c>
    </row>
    <row r="73" spans="1:3" x14ac:dyDescent="0.2">
      <c r="A73" s="42">
        <v>66</v>
      </c>
      <c r="B73" s="43">
        <v>14.32</v>
      </c>
      <c r="C73" s="43">
        <v>14.32</v>
      </c>
    </row>
    <row r="74" spans="1:3" x14ac:dyDescent="0.2">
      <c r="A74" s="42">
        <v>67</v>
      </c>
      <c r="B74" s="43">
        <v>13.76</v>
      </c>
      <c r="C74" s="43">
        <v>13.76</v>
      </c>
    </row>
  </sheetData>
  <sheetProtection algorithmName="SHA-512" hashValue="qJODKKIAelz8zJQ0B9mOQA2x5ZHIeE421ZojJLifD+XkpOq/tMvcIq6fu8MgCDo1q7U8IdkZ/Prn6yOBLveENw==" saltValue="k6LeYA+vCpZBngnbH1RZcQ==" spinCount="100000" sheet="1" objects="1" scenarios="1"/>
  <conditionalFormatting sqref="A6:A21">
    <cfRule type="expression" dxfId="205" priority="1" stopIfTrue="1">
      <formula>MOD(ROW(),2)=0</formula>
    </cfRule>
    <cfRule type="expression" dxfId="204" priority="2" stopIfTrue="1">
      <formula>MOD(ROW(),2)&lt;&gt;0</formula>
    </cfRule>
  </conditionalFormatting>
  <conditionalFormatting sqref="A26:A74">
    <cfRule type="expression" dxfId="203" priority="5" stopIfTrue="1">
      <formula>MOD(ROW(),2)=0</formula>
    </cfRule>
    <cfRule type="expression" dxfId="202" priority="6" stopIfTrue="1">
      <formula>MOD(ROW(),2)&lt;&gt;0</formula>
    </cfRule>
  </conditionalFormatting>
  <conditionalFormatting sqref="B6:C21">
    <cfRule type="expression" dxfId="201" priority="3" stopIfTrue="1">
      <formula>MOD(ROW(),2)=0</formula>
    </cfRule>
    <cfRule type="expression" dxfId="200" priority="4" stopIfTrue="1">
      <formula>MOD(ROW(),2)&lt;&gt;0</formula>
    </cfRule>
  </conditionalFormatting>
  <conditionalFormatting sqref="B26:C74">
    <cfRule type="expression" dxfId="199" priority="7" stopIfTrue="1">
      <formula>MOD(ROW(),2)=0</formula>
    </cfRule>
    <cfRule type="expression" dxfId="198" priority="8"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ED2F-1F72-434F-ABD5-840DCCC13FFD}">
  <sheetPr codeName="Sheet54"/>
  <dimension ref="A1:AW74"/>
  <sheetViews>
    <sheetView showGridLines="0" topLeftCell="A5"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x-701</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314</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316</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701</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318</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255</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c r="N27" s="43"/>
      <c r="O27" s="43"/>
      <c r="P27" s="43">
        <v>14.49</v>
      </c>
      <c r="Q27" s="43">
        <v>13.83</v>
      </c>
      <c r="R27" s="43">
        <v>13.25</v>
      </c>
      <c r="S27" s="43">
        <v>12.74</v>
      </c>
      <c r="T27" s="43">
        <v>12.28</v>
      </c>
      <c r="U27" s="43">
        <v>11.87</v>
      </c>
      <c r="V27" s="43">
        <v>11.51</v>
      </c>
      <c r="W27" s="43">
        <v>11.17</v>
      </c>
      <c r="X27" s="43">
        <v>10.87</v>
      </c>
      <c r="Y27" s="43">
        <v>10.6</v>
      </c>
      <c r="Z27" s="43">
        <v>10.35</v>
      </c>
      <c r="AA27" s="43">
        <v>10.119999999999999</v>
      </c>
      <c r="AB27" s="43">
        <v>9.9</v>
      </c>
      <c r="AC27" s="43">
        <v>9.7100000000000009</v>
      </c>
      <c r="AD27" s="43">
        <v>9.5299999999999994</v>
      </c>
      <c r="AE27" s="43">
        <v>9.36</v>
      </c>
      <c r="AF27" s="43">
        <v>9.2100000000000009</v>
      </c>
      <c r="AG27" s="43">
        <v>9.07</v>
      </c>
      <c r="AH27" s="43">
        <v>8.93</v>
      </c>
      <c r="AI27" s="43">
        <v>8.81</v>
      </c>
      <c r="AJ27" s="43">
        <v>8.69</v>
      </c>
      <c r="AK27" s="43">
        <v>8.59</v>
      </c>
      <c r="AL27" s="43">
        <v>8.49</v>
      </c>
      <c r="AM27" s="43">
        <v>8.39</v>
      </c>
      <c r="AN27" s="43">
        <v>8.3000000000000007</v>
      </c>
      <c r="AO27" s="43">
        <v>8.2200000000000006</v>
      </c>
      <c r="AP27" s="43">
        <v>8.15</v>
      </c>
      <c r="AQ27" s="43">
        <v>8.08</v>
      </c>
      <c r="AR27" s="43">
        <v>8.01</v>
      </c>
      <c r="AS27" s="43">
        <v>7.95</v>
      </c>
      <c r="AT27" s="43">
        <v>7.89</v>
      </c>
      <c r="AU27" s="43">
        <v>7.83</v>
      </c>
      <c r="AV27" s="43">
        <v>7.78</v>
      </c>
      <c r="AW27" s="43">
        <v>7.74</v>
      </c>
    </row>
    <row r="28" spans="1:49" x14ac:dyDescent="0.2">
      <c r="A28" s="42">
        <v>17</v>
      </c>
      <c r="B28" s="43"/>
      <c r="C28" s="43"/>
      <c r="D28" s="43"/>
      <c r="E28" s="43"/>
      <c r="F28" s="43"/>
      <c r="G28" s="43"/>
      <c r="H28" s="43"/>
      <c r="I28" s="43"/>
      <c r="J28" s="43"/>
      <c r="K28" s="43"/>
      <c r="L28" s="43"/>
      <c r="M28" s="43"/>
      <c r="N28" s="43"/>
      <c r="O28" s="43"/>
      <c r="P28" s="43">
        <v>14.73</v>
      </c>
      <c r="Q28" s="43">
        <v>14.06</v>
      </c>
      <c r="R28" s="43">
        <v>13.47</v>
      </c>
      <c r="S28" s="43">
        <v>12.95</v>
      </c>
      <c r="T28" s="43">
        <v>12.49</v>
      </c>
      <c r="U28" s="43">
        <v>12.07</v>
      </c>
      <c r="V28" s="43">
        <v>11.7</v>
      </c>
      <c r="W28" s="43">
        <v>11.36</v>
      </c>
      <c r="X28" s="43">
        <v>11.05</v>
      </c>
      <c r="Y28" s="43">
        <v>10.77</v>
      </c>
      <c r="Z28" s="43">
        <v>10.52</v>
      </c>
      <c r="AA28" s="43">
        <v>10.28</v>
      </c>
      <c r="AB28" s="43">
        <v>10.07</v>
      </c>
      <c r="AC28" s="43">
        <v>9.8699999999999992</v>
      </c>
      <c r="AD28" s="43">
        <v>9.69</v>
      </c>
      <c r="AE28" s="43">
        <v>9.52</v>
      </c>
      <c r="AF28" s="43">
        <v>9.36</v>
      </c>
      <c r="AG28" s="43">
        <v>9.2200000000000006</v>
      </c>
      <c r="AH28" s="43">
        <v>9.08</v>
      </c>
      <c r="AI28" s="43">
        <v>8.9600000000000009</v>
      </c>
      <c r="AJ28" s="43">
        <v>8.84</v>
      </c>
      <c r="AK28" s="43">
        <v>8.73</v>
      </c>
      <c r="AL28" s="43">
        <v>8.6300000000000008</v>
      </c>
      <c r="AM28" s="43">
        <v>8.5399999999999991</v>
      </c>
      <c r="AN28" s="43">
        <v>8.4499999999999993</v>
      </c>
      <c r="AO28" s="43">
        <v>8.3699999999999992</v>
      </c>
      <c r="AP28" s="43">
        <v>8.2899999999999991</v>
      </c>
      <c r="AQ28" s="43">
        <v>8.2200000000000006</v>
      </c>
      <c r="AR28" s="43">
        <v>8.15</v>
      </c>
      <c r="AS28" s="43">
        <v>8.09</v>
      </c>
      <c r="AT28" s="43">
        <v>8.0299999999999994</v>
      </c>
      <c r="AU28" s="43">
        <v>7.98</v>
      </c>
      <c r="AV28" s="43">
        <v>7.93</v>
      </c>
      <c r="AW28" s="43"/>
    </row>
    <row r="29" spans="1:49" x14ac:dyDescent="0.2">
      <c r="A29" s="42">
        <v>18</v>
      </c>
      <c r="B29" s="43"/>
      <c r="C29" s="43"/>
      <c r="D29" s="43"/>
      <c r="E29" s="43"/>
      <c r="F29" s="43"/>
      <c r="G29" s="43"/>
      <c r="H29" s="43"/>
      <c r="I29" s="43"/>
      <c r="J29" s="43"/>
      <c r="K29" s="43"/>
      <c r="L29" s="43"/>
      <c r="M29" s="43"/>
      <c r="N29" s="43"/>
      <c r="O29" s="43"/>
      <c r="P29" s="43">
        <v>14.97</v>
      </c>
      <c r="Q29" s="43">
        <v>14.29</v>
      </c>
      <c r="R29" s="43">
        <v>13.69</v>
      </c>
      <c r="S29" s="43">
        <v>13.16</v>
      </c>
      <c r="T29" s="43">
        <v>12.69</v>
      </c>
      <c r="U29" s="43">
        <v>12.27</v>
      </c>
      <c r="V29" s="43">
        <v>11.89</v>
      </c>
      <c r="W29" s="43">
        <v>11.55</v>
      </c>
      <c r="X29" s="43">
        <v>11.24</v>
      </c>
      <c r="Y29" s="43">
        <v>10.95</v>
      </c>
      <c r="Z29" s="43">
        <v>10.69</v>
      </c>
      <c r="AA29" s="43">
        <v>10.46</v>
      </c>
      <c r="AB29" s="43">
        <v>10.24</v>
      </c>
      <c r="AC29" s="43">
        <v>10.039999999999999</v>
      </c>
      <c r="AD29" s="43">
        <v>9.85</v>
      </c>
      <c r="AE29" s="43">
        <v>9.68</v>
      </c>
      <c r="AF29" s="43">
        <v>9.52</v>
      </c>
      <c r="AG29" s="43">
        <v>9.3699999999999992</v>
      </c>
      <c r="AH29" s="43">
        <v>9.24</v>
      </c>
      <c r="AI29" s="43">
        <v>9.11</v>
      </c>
      <c r="AJ29" s="43">
        <v>8.99</v>
      </c>
      <c r="AK29" s="43">
        <v>8.8800000000000008</v>
      </c>
      <c r="AL29" s="43">
        <v>8.7799999999999994</v>
      </c>
      <c r="AM29" s="43">
        <v>8.68</v>
      </c>
      <c r="AN29" s="43">
        <v>8.59</v>
      </c>
      <c r="AO29" s="43">
        <v>8.51</v>
      </c>
      <c r="AP29" s="43">
        <v>8.43</v>
      </c>
      <c r="AQ29" s="43">
        <v>8.36</v>
      </c>
      <c r="AR29" s="43">
        <v>8.2899999999999991</v>
      </c>
      <c r="AS29" s="43">
        <v>8.23</v>
      </c>
      <c r="AT29" s="43">
        <v>8.17</v>
      </c>
      <c r="AU29" s="43">
        <v>8.1199999999999992</v>
      </c>
      <c r="AV29" s="43"/>
      <c r="AW29" s="43"/>
    </row>
    <row r="30" spans="1:49" x14ac:dyDescent="0.2">
      <c r="A30" s="42">
        <v>19</v>
      </c>
      <c r="B30" s="43"/>
      <c r="C30" s="43"/>
      <c r="D30" s="43"/>
      <c r="E30" s="43"/>
      <c r="F30" s="43"/>
      <c r="G30" s="43"/>
      <c r="H30" s="43"/>
      <c r="I30" s="43"/>
      <c r="J30" s="43"/>
      <c r="K30" s="43"/>
      <c r="L30" s="43"/>
      <c r="M30" s="43"/>
      <c r="N30" s="43"/>
      <c r="O30" s="43"/>
      <c r="P30" s="43">
        <v>15.22</v>
      </c>
      <c r="Q30" s="43">
        <v>14.53</v>
      </c>
      <c r="R30" s="43">
        <v>13.92</v>
      </c>
      <c r="S30" s="43">
        <v>13.38</v>
      </c>
      <c r="T30" s="43">
        <v>12.9</v>
      </c>
      <c r="U30" s="43">
        <v>12.47</v>
      </c>
      <c r="V30" s="43">
        <v>12.09</v>
      </c>
      <c r="W30" s="43">
        <v>11.74</v>
      </c>
      <c r="X30" s="43">
        <v>11.42</v>
      </c>
      <c r="Y30" s="43">
        <v>11.13</v>
      </c>
      <c r="Z30" s="43">
        <v>10.87</v>
      </c>
      <c r="AA30" s="43">
        <v>10.63</v>
      </c>
      <c r="AB30" s="43">
        <v>10.41</v>
      </c>
      <c r="AC30" s="43">
        <v>10.210000000000001</v>
      </c>
      <c r="AD30" s="43">
        <v>10.02</v>
      </c>
      <c r="AE30" s="43">
        <v>9.84</v>
      </c>
      <c r="AF30" s="43">
        <v>9.68</v>
      </c>
      <c r="AG30" s="43">
        <v>9.5299999999999994</v>
      </c>
      <c r="AH30" s="43">
        <v>9.4</v>
      </c>
      <c r="AI30" s="43">
        <v>9.27</v>
      </c>
      <c r="AJ30" s="43">
        <v>9.15</v>
      </c>
      <c r="AK30" s="43">
        <v>9.0399999999999991</v>
      </c>
      <c r="AL30" s="43">
        <v>8.93</v>
      </c>
      <c r="AM30" s="43">
        <v>8.84</v>
      </c>
      <c r="AN30" s="43">
        <v>8.75</v>
      </c>
      <c r="AO30" s="43">
        <v>8.66</v>
      </c>
      <c r="AP30" s="43">
        <v>8.58</v>
      </c>
      <c r="AQ30" s="43">
        <v>8.51</v>
      </c>
      <c r="AR30" s="43">
        <v>8.44</v>
      </c>
      <c r="AS30" s="43">
        <v>8.3800000000000008</v>
      </c>
      <c r="AT30" s="43">
        <v>8.32</v>
      </c>
      <c r="AU30" s="43"/>
      <c r="AV30" s="43"/>
      <c r="AW30" s="43"/>
    </row>
    <row r="31" spans="1:49" x14ac:dyDescent="0.2">
      <c r="A31" s="42">
        <v>20</v>
      </c>
      <c r="B31" s="43"/>
      <c r="C31" s="43"/>
      <c r="D31" s="43"/>
      <c r="E31" s="43"/>
      <c r="F31" s="43"/>
      <c r="G31" s="43"/>
      <c r="H31" s="43"/>
      <c r="I31" s="43"/>
      <c r="J31" s="43"/>
      <c r="K31" s="43"/>
      <c r="L31" s="43"/>
      <c r="M31" s="43"/>
      <c r="N31" s="43"/>
      <c r="O31" s="43"/>
      <c r="P31" s="43">
        <v>15.47</v>
      </c>
      <c r="Q31" s="43">
        <v>14.77</v>
      </c>
      <c r="R31" s="43">
        <v>14.15</v>
      </c>
      <c r="S31" s="43">
        <v>13.6</v>
      </c>
      <c r="T31" s="43">
        <v>13.12</v>
      </c>
      <c r="U31" s="43">
        <v>12.68</v>
      </c>
      <c r="V31" s="43">
        <v>12.29</v>
      </c>
      <c r="W31" s="43">
        <v>11.93</v>
      </c>
      <c r="X31" s="43">
        <v>11.61</v>
      </c>
      <c r="Y31" s="43">
        <v>11.32</v>
      </c>
      <c r="Z31" s="43">
        <v>11.05</v>
      </c>
      <c r="AA31" s="43">
        <v>10.81</v>
      </c>
      <c r="AB31" s="43">
        <v>10.58</v>
      </c>
      <c r="AC31" s="43">
        <v>10.38</v>
      </c>
      <c r="AD31" s="43">
        <v>10.19</v>
      </c>
      <c r="AE31" s="43">
        <v>10.01</v>
      </c>
      <c r="AF31" s="43">
        <v>9.85</v>
      </c>
      <c r="AG31" s="43">
        <v>9.6999999999999993</v>
      </c>
      <c r="AH31" s="43">
        <v>9.56</v>
      </c>
      <c r="AI31" s="43">
        <v>9.43</v>
      </c>
      <c r="AJ31" s="43">
        <v>9.3000000000000007</v>
      </c>
      <c r="AK31" s="43">
        <v>9.19</v>
      </c>
      <c r="AL31" s="43">
        <v>9.09</v>
      </c>
      <c r="AM31" s="43">
        <v>8.99</v>
      </c>
      <c r="AN31" s="43">
        <v>8.9</v>
      </c>
      <c r="AO31" s="43">
        <v>8.82</v>
      </c>
      <c r="AP31" s="43">
        <v>8.74</v>
      </c>
      <c r="AQ31" s="43">
        <v>8.66</v>
      </c>
      <c r="AR31" s="43">
        <v>8.6</v>
      </c>
      <c r="AS31" s="43">
        <v>8.5299999999999994</v>
      </c>
      <c r="AT31" s="43"/>
      <c r="AU31" s="43"/>
      <c r="AV31" s="43"/>
      <c r="AW31" s="43"/>
    </row>
    <row r="32" spans="1:49" x14ac:dyDescent="0.2">
      <c r="A32" s="42">
        <v>21</v>
      </c>
      <c r="B32" s="43"/>
      <c r="C32" s="43"/>
      <c r="D32" s="43"/>
      <c r="E32" s="43"/>
      <c r="F32" s="43"/>
      <c r="G32" s="43"/>
      <c r="H32" s="43"/>
      <c r="I32" s="43"/>
      <c r="J32" s="43"/>
      <c r="K32" s="43"/>
      <c r="L32" s="43"/>
      <c r="M32" s="43"/>
      <c r="N32" s="43"/>
      <c r="O32" s="43"/>
      <c r="P32" s="43">
        <v>15.73</v>
      </c>
      <c r="Q32" s="43">
        <v>15.01</v>
      </c>
      <c r="R32" s="43">
        <v>14.38</v>
      </c>
      <c r="S32" s="43">
        <v>13.83</v>
      </c>
      <c r="T32" s="43">
        <v>13.33</v>
      </c>
      <c r="U32" s="43">
        <v>12.89</v>
      </c>
      <c r="V32" s="43">
        <v>12.49</v>
      </c>
      <c r="W32" s="43">
        <v>12.13</v>
      </c>
      <c r="X32" s="43">
        <v>11.81</v>
      </c>
      <c r="Y32" s="43">
        <v>11.51</v>
      </c>
      <c r="Z32" s="43">
        <v>11.24</v>
      </c>
      <c r="AA32" s="43">
        <v>10.99</v>
      </c>
      <c r="AB32" s="43">
        <v>10.76</v>
      </c>
      <c r="AC32" s="43">
        <v>10.55</v>
      </c>
      <c r="AD32" s="43">
        <v>10.36</v>
      </c>
      <c r="AE32" s="43">
        <v>10.18</v>
      </c>
      <c r="AF32" s="43">
        <v>10.01</v>
      </c>
      <c r="AG32" s="43">
        <v>9.86</v>
      </c>
      <c r="AH32" s="43">
        <v>9.7200000000000006</v>
      </c>
      <c r="AI32" s="43">
        <v>9.59</v>
      </c>
      <c r="AJ32" s="43">
        <v>9.4700000000000006</v>
      </c>
      <c r="AK32" s="43">
        <v>9.35</v>
      </c>
      <c r="AL32" s="43">
        <v>9.25</v>
      </c>
      <c r="AM32" s="43">
        <v>9.15</v>
      </c>
      <c r="AN32" s="43">
        <v>9.06</v>
      </c>
      <c r="AO32" s="43">
        <v>8.9700000000000006</v>
      </c>
      <c r="AP32" s="43">
        <v>8.89</v>
      </c>
      <c r="AQ32" s="43">
        <v>8.82</v>
      </c>
      <c r="AR32" s="43">
        <v>8.75</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15.98</v>
      </c>
      <c r="Q33" s="43">
        <v>15.26</v>
      </c>
      <c r="R33" s="43">
        <v>14.62</v>
      </c>
      <c r="S33" s="43">
        <v>14.05</v>
      </c>
      <c r="T33" s="43">
        <v>13.55</v>
      </c>
      <c r="U33" s="43">
        <v>13.1</v>
      </c>
      <c r="V33" s="43">
        <v>12.7</v>
      </c>
      <c r="W33" s="43">
        <v>12.33</v>
      </c>
      <c r="X33" s="43">
        <v>12</v>
      </c>
      <c r="Y33" s="43">
        <v>11.7</v>
      </c>
      <c r="Z33" s="43">
        <v>11.42</v>
      </c>
      <c r="AA33" s="43">
        <v>11.17</v>
      </c>
      <c r="AB33" s="43">
        <v>10.94</v>
      </c>
      <c r="AC33" s="43">
        <v>10.73</v>
      </c>
      <c r="AD33" s="43">
        <v>10.53</v>
      </c>
      <c r="AE33" s="43">
        <v>10.35</v>
      </c>
      <c r="AF33" s="43">
        <v>10.18</v>
      </c>
      <c r="AG33" s="43">
        <v>10.029999999999999</v>
      </c>
      <c r="AH33" s="43">
        <v>9.89</v>
      </c>
      <c r="AI33" s="43">
        <v>9.75</v>
      </c>
      <c r="AJ33" s="43">
        <v>9.6300000000000008</v>
      </c>
      <c r="AK33" s="43">
        <v>9.51</v>
      </c>
      <c r="AL33" s="43">
        <v>9.41</v>
      </c>
      <c r="AM33" s="43">
        <v>9.31</v>
      </c>
      <c r="AN33" s="43">
        <v>9.2200000000000006</v>
      </c>
      <c r="AO33" s="43">
        <v>9.1300000000000008</v>
      </c>
      <c r="AP33" s="43">
        <v>9.0500000000000007</v>
      </c>
      <c r="AQ33" s="43">
        <v>8.98</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16.239999999999998</v>
      </c>
      <c r="Q34" s="43">
        <v>15.5</v>
      </c>
      <c r="R34" s="43">
        <v>14.85</v>
      </c>
      <c r="S34" s="43">
        <v>14.28</v>
      </c>
      <c r="T34" s="43">
        <v>13.77</v>
      </c>
      <c r="U34" s="43">
        <v>13.31</v>
      </c>
      <c r="V34" s="43">
        <v>12.9</v>
      </c>
      <c r="W34" s="43">
        <v>12.53</v>
      </c>
      <c r="X34" s="43">
        <v>12.2</v>
      </c>
      <c r="Y34" s="43">
        <v>11.89</v>
      </c>
      <c r="Z34" s="43">
        <v>11.61</v>
      </c>
      <c r="AA34" s="43">
        <v>11.36</v>
      </c>
      <c r="AB34" s="43">
        <v>11.12</v>
      </c>
      <c r="AC34" s="43">
        <v>10.91</v>
      </c>
      <c r="AD34" s="43">
        <v>10.71</v>
      </c>
      <c r="AE34" s="43">
        <v>10.52</v>
      </c>
      <c r="AF34" s="43">
        <v>10.35</v>
      </c>
      <c r="AG34" s="43">
        <v>10.199999999999999</v>
      </c>
      <c r="AH34" s="43">
        <v>10.050000000000001</v>
      </c>
      <c r="AI34" s="43">
        <v>9.92</v>
      </c>
      <c r="AJ34" s="43">
        <v>9.7899999999999991</v>
      </c>
      <c r="AK34" s="43">
        <v>9.68</v>
      </c>
      <c r="AL34" s="43">
        <v>9.57</v>
      </c>
      <c r="AM34" s="43">
        <v>9.4700000000000006</v>
      </c>
      <c r="AN34" s="43">
        <v>9.3800000000000008</v>
      </c>
      <c r="AO34" s="43">
        <v>9.3000000000000007</v>
      </c>
      <c r="AP34" s="43">
        <v>9.2200000000000006</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16.5</v>
      </c>
      <c r="Q35" s="43">
        <v>15.75</v>
      </c>
      <c r="R35" s="43">
        <v>15.09</v>
      </c>
      <c r="S35" s="43">
        <v>14.51</v>
      </c>
      <c r="T35" s="43">
        <v>13.99</v>
      </c>
      <c r="U35" s="43">
        <v>13.53</v>
      </c>
      <c r="V35" s="43">
        <v>13.11</v>
      </c>
      <c r="W35" s="43">
        <v>12.74</v>
      </c>
      <c r="X35" s="43">
        <v>12.4</v>
      </c>
      <c r="Y35" s="43">
        <v>12.09</v>
      </c>
      <c r="Z35" s="43">
        <v>11.8</v>
      </c>
      <c r="AA35" s="43">
        <v>11.54</v>
      </c>
      <c r="AB35" s="43">
        <v>11.31</v>
      </c>
      <c r="AC35" s="43">
        <v>11.09</v>
      </c>
      <c r="AD35" s="43">
        <v>10.89</v>
      </c>
      <c r="AE35" s="43">
        <v>10.7</v>
      </c>
      <c r="AF35" s="43">
        <v>10.53</v>
      </c>
      <c r="AG35" s="43">
        <v>10.37</v>
      </c>
      <c r="AH35" s="43">
        <v>10.23</v>
      </c>
      <c r="AI35" s="43">
        <v>10.09</v>
      </c>
      <c r="AJ35" s="43">
        <v>9.9700000000000006</v>
      </c>
      <c r="AK35" s="43">
        <v>9.85</v>
      </c>
      <c r="AL35" s="43">
        <v>9.74</v>
      </c>
      <c r="AM35" s="43">
        <v>9.64</v>
      </c>
      <c r="AN35" s="43">
        <v>9.5500000000000007</v>
      </c>
      <c r="AO35" s="43">
        <v>9.4700000000000006</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16.77</v>
      </c>
      <c r="Q36" s="43">
        <v>16.010000000000002</v>
      </c>
      <c r="R36" s="43">
        <v>15.34</v>
      </c>
      <c r="S36" s="43">
        <v>14.75</v>
      </c>
      <c r="T36" s="43">
        <v>14.22</v>
      </c>
      <c r="U36" s="43">
        <v>13.75</v>
      </c>
      <c r="V36" s="43">
        <v>13.33</v>
      </c>
      <c r="W36" s="43">
        <v>12.95</v>
      </c>
      <c r="X36" s="43">
        <v>12.6</v>
      </c>
      <c r="Y36" s="43">
        <v>12.29</v>
      </c>
      <c r="Z36" s="43">
        <v>12</v>
      </c>
      <c r="AA36" s="43">
        <v>11.74</v>
      </c>
      <c r="AB36" s="43">
        <v>11.5</v>
      </c>
      <c r="AC36" s="43">
        <v>11.27</v>
      </c>
      <c r="AD36" s="43">
        <v>11.07</v>
      </c>
      <c r="AE36" s="43">
        <v>10.88</v>
      </c>
      <c r="AF36" s="43">
        <v>10.71</v>
      </c>
      <c r="AG36" s="43">
        <v>10.55</v>
      </c>
      <c r="AH36" s="43">
        <v>10.4</v>
      </c>
      <c r="AI36" s="43">
        <v>10.27</v>
      </c>
      <c r="AJ36" s="43">
        <v>10.14</v>
      </c>
      <c r="AK36" s="43">
        <v>10.02</v>
      </c>
      <c r="AL36" s="43">
        <v>9.92</v>
      </c>
      <c r="AM36" s="43">
        <v>9.82</v>
      </c>
      <c r="AN36" s="43">
        <v>9.73</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17.04</v>
      </c>
      <c r="Q37" s="43">
        <v>16.27</v>
      </c>
      <c r="R37" s="43">
        <v>15.59</v>
      </c>
      <c r="S37" s="43">
        <v>14.99</v>
      </c>
      <c r="T37" s="43">
        <v>14.46</v>
      </c>
      <c r="U37" s="43">
        <v>13.98</v>
      </c>
      <c r="V37" s="43">
        <v>13.55</v>
      </c>
      <c r="W37" s="43">
        <v>13.16</v>
      </c>
      <c r="X37" s="43">
        <v>12.81</v>
      </c>
      <c r="Y37" s="43">
        <v>12.49</v>
      </c>
      <c r="Z37" s="43">
        <v>12.2</v>
      </c>
      <c r="AA37" s="43">
        <v>11.93</v>
      </c>
      <c r="AB37" s="43">
        <v>11.69</v>
      </c>
      <c r="AC37" s="43">
        <v>11.47</v>
      </c>
      <c r="AD37" s="43">
        <v>11.26</v>
      </c>
      <c r="AE37" s="43">
        <v>11.07</v>
      </c>
      <c r="AF37" s="43">
        <v>10.9</v>
      </c>
      <c r="AG37" s="43">
        <v>10.73</v>
      </c>
      <c r="AH37" s="43">
        <v>10.59</v>
      </c>
      <c r="AI37" s="43">
        <v>10.45</v>
      </c>
      <c r="AJ37" s="43">
        <v>10.32</v>
      </c>
      <c r="AK37" s="43">
        <v>10.210000000000001</v>
      </c>
      <c r="AL37" s="43">
        <v>10.1</v>
      </c>
      <c r="AM37" s="43">
        <v>10</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17.32</v>
      </c>
      <c r="Q38" s="43">
        <v>16.53</v>
      </c>
      <c r="R38" s="43">
        <v>15.84</v>
      </c>
      <c r="S38" s="43">
        <v>15.24</v>
      </c>
      <c r="T38" s="43">
        <v>14.69</v>
      </c>
      <c r="U38" s="43">
        <v>14.21</v>
      </c>
      <c r="V38" s="43">
        <v>13.77</v>
      </c>
      <c r="W38" s="43">
        <v>13.38</v>
      </c>
      <c r="X38" s="43">
        <v>13.02</v>
      </c>
      <c r="Y38" s="43">
        <v>12.7</v>
      </c>
      <c r="Z38" s="43">
        <v>12.4</v>
      </c>
      <c r="AA38" s="43">
        <v>12.13</v>
      </c>
      <c r="AB38" s="43">
        <v>11.89</v>
      </c>
      <c r="AC38" s="43">
        <v>11.66</v>
      </c>
      <c r="AD38" s="43">
        <v>11.45</v>
      </c>
      <c r="AE38" s="43">
        <v>11.26</v>
      </c>
      <c r="AF38" s="43">
        <v>11.09</v>
      </c>
      <c r="AG38" s="43">
        <v>10.92</v>
      </c>
      <c r="AH38" s="43">
        <v>10.78</v>
      </c>
      <c r="AI38" s="43">
        <v>10.64</v>
      </c>
      <c r="AJ38" s="43">
        <v>10.51</v>
      </c>
      <c r="AK38" s="43">
        <v>10.39</v>
      </c>
      <c r="AL38" s="43">
        <v>10.29</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17.600000000000001</v>
      </c>
      <c r="Q39" s="43">
        <v>16.8</v>
      </c>
      <c r="R39" s="43">
        <v>16.100000000000001</v>
      </c>
      <c r="S39" s="43">
        <v>15.49</v>
      </c>
      <c r="T39" s="43">
        <v>14.94</v>
      </c>
      <c r="U39" s="43">
        <v>14.44</v>
      </c>
      <c r="V39" s="43">
        <v>14</v>
      </c>
      <c r="W39" s="43">
        <v>13.6</v>
      </c>
      <c r="X39" s="43">
        <v>13.24</v>
      </c>
      <c r="Y39" s="43">
        <v>12.91</v>
      </c>
      <c r="Z39" s="43">
        <v>12.61</v>
      </c>
      <c r="AA39" s="43">
        <v>12.34</v>
      </c>
      <c r="AB39" s="43">
        <v>12.09</v>
      </c>
      <c r="AC39" s="43">
        <v>11.86</v>
      </c>
      <c r="AD39" s="43">
        <v>11.65</v>
      </c>
      <c r="AE39" s="43">
        <v>11.46</v>
      </c>
      <c r="AF39" s="43">
        <v>11.28</v>
      </c>
      <c r="AG39" s="43">
        <v>11.12</v>
      </c>
      <c r="AH39" s="43">
        <v>10.97</v>
      </c>
      <c r="AI39" s="43">
        <v>10.83</v>
      </c>
      <c r="AJ39" s="43">
        <v>10.7</v>
      </c>
      <c r="AK39" s="43">
        <v>10.59</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17.89</v>
      </c>
      <c r="Q40" s="43">
        <v>17.079999999999998</v>
      </c>
      <c r="R40" s="43">
        <v>16.37</v>
      </c>
      <c r="S40" s="43">
        <v>15.74</v>
      </c>
      <c r="T40" s="43">
        <v>15.18</v>
      </c>
      <c r="U40" s="43">
        <v>14.68</v>
      </c>
      <c r="V40" s="43">
        <v>14.23</v>
      </c>
      <c r="W40" s="43">
        <v>13.83</v>
      </c>
      <c r="X40" s="43">
        <v>13.46</v>
      </c>
      <c r="Y40" s="43">
        <v>13.13</v>
      </c>
      <c r="Z40" s="43">
        <v>12.83</v>
      </c>
      <c r="AA40" s="43">
        <v>12.55</v>
      </c>
      <c r="AB40" s="43">
        <v>12.3</v>
      </c>
      <c r="AC40" s="43">
        <v>12.07</v>
      </c>
      <c r="AD40" s="43">
        <v>11.86</v>
      </c>
      <c r="AE40" s="43">
        <v>11.66</v>
      </c>
      <c r="AF40" s="43">
        <v>11.48</v>
      </c>
      <c r="AG40" s="43">
        <v>11.32</v>
      </c>
      <c r="AH40" s="43">
        <v>11.17</v>
      </c>
      <c r="AI40" s="43">
        <v>11.03</v>
      </c>
      <c r="AJ40" s="43">
        <v>10.9</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18.18</v>
      </c>
      <c r="Q41" s="43">
        <v>17.36</v>
      </c>
      <c r="R41" s="43">
        <v>16.63</v>
      </c>
      <c r="S41" s="43">
        <v>16</v>
      </c>
      <c r="T41" s="43">
        <v>15.43</v>
      </c>
      <c r="U41" s="43">
        <v>14.92</v>
      </c>
      <c r="V41" s="43">
        <v>14.47</v>
      </c>
      <c r="W41" s="43">
        <v>14.06</v>
      </c>
      <c r="X41" s="43">
        <v>13.69</v>
      </c>
      <c r="Y41" s="43">
        <v>13.35</v>
      </c>
      <c r="Z41" s="43">
        <v>13.05</v>
      </c>
      <c r="AA41" s="43">
        <v>12.77</v>
      </c>
      <c r="AB41" s="43">
        <v>12.51</v>
      </c>
      <c r="AC41" s="43">
        <v>12.28</v>
      </c>
      <c r="AD41" s="43">
        <v>12.07</v>
      </c>
      <c r="AE41" s="43">
        <v>11.87</v>
      </c>
      <c r="AF41" s="43">
        <v>11.69</v>
      </c>
      <c r="AG41" s="43">
        <v>11.53</v>
      </c>
      <c r="AH41" s="43">
        <v>11.38</v>
      </c>
      <c r="AI41" s="43">
        <v>11.24</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18.47</v>
      </c>
      <c r="Q42" s="43">
        <v>17.64</v>
      </c>
      <c r="R42" s="43">
        <v>16.91</v>
      </c>
      <c r="S42" s="43">
        <v>16.260000000000002</v>
      </c>
      <c r="T42" s="43">
        <v>15.69</v>
      </c>
      <c r="U42" s="43">
        <v>15.17</v>
      </c>
      <c r="V42" s="43">
        <v>14.71</v>
      </c>
      <c r="W42" s="43">
        <v>14.3</v>
      </c>
      <c r="X42" s="43">
        <v>13.92</v>
      </c>
      <c r="Y42" s="43">
        <v>13.58</v>
      </c>
      <c r="Z42" s="43">
        <v>13.27</v>
      </c>
      <c r="AA42" s="43">
        <v>12.99</v>
      </c>
      <c r="AB42" s="43">
        <v>12.73</v>
      </c>
      <c r="AC42" s="43">
        <v>12.5</v>
      </c>
      <c r="AD42" s="43">
        <v>12.28</v>
      </c>
      <c r="AE42" s="43">
        <v>12.09</v>
      </c>
      <c r="AF42" s="43">
        <v>11.91</v>
      </c>
      <c r="AG42" s="43">
        <v>11.74</v>
      </c>
      <c r="AH42" s="43">
        <v>11.59</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18.77</v>
      </c>
      <c r="Q43" s="43">
        <v>17.93</v>
      </c>
      <c r="R43" s="43">
        <v>17.18</v>
      </c>
      <c r="S43" s="43">
        <v>16.53</v>
      </c>
      <c r="T43" s="43">
        <v>15.95</v>
      </c>
      <c r="U43" s="43">
        <v>15.43</v>
      </c>
      <c r="V43" s="43">
        <v>14.96</v>
      </c>
      <c r="W43" s="43">
        <v>14.54</v>
      </c>
      <c r="X43" s="43">
        <v>14.16</v>
      </c>
      <c r="Y43" s="43">
        <v>13.82</v>
      </c>
      <c r="Z43" s="43">
        <v>13.5</v>
      </c>
      <c r="AA43" s="43">
        <v>13.22</v>
      </c>
      <c r="AB43" s="43">
        <v>12.96</v>
      </c>
      <c r="AC43" s="43">
        <v>12.72</v>
      </c>
      <c r="AD43" s="43">
        <v>12.51</v>
      </c>
      <c r="AE43" s="43">
        <v>12.31</v>
      </c>
      <c r="AF43" s="43">
        <v>12.13</v>
      </c>
      <c r="AG43" s="43">
        <v>11.96</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19.079999999999998</v>
      </c>
      <c r="Q44" s="43">
        <v>18.22</v>
      </c>
      <c r="R44" s="43">
        <v>17.47</v>
      </c>
      <c r="S44" s="43">
        <v>16.809999999999999</v>
      </c>
      <c r="T44" s="43">
        <v>16.21</v>
      </c>
      <c r="U44" s="43">
        <v>15.69</v>
      </c>
      <c r="V44" s="43">
        <v>15.21</v>
      </c>
      <c r="W44" s="43">
        <v>14.79</v>
      </c>
      <c r="X44" s="43">
        <v>14.41</v>
      </c>
      <c r="Y44" s="43">
        <v>14.06</v>
      </c>
      <c r="Z44" s="43">
        <v>13.74</v>
      </c>
      <c r="AA44" s="43">
        <v>13.46</v>
      </c>
      <c r="AB44" s="43">
        <v>13.2</v>
      </c>
      <c r="AC44" s="43">
        <v>12.96</v>
      </c>
      <c r="AD44" s="43">
        <v>12.74</v>
      </c>
      <c r="AE44" s="43">
        <v>12.54</v>
      </c>
      <c r="AF44" s="43">
        <v>12.36</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19.399999999999999</v>
      </c>
      <c r="Q45" s="43">
        <v>18.53</v>
      </c>
      <c r="R45" s="43">
        <v>17.760000000000002</v>
      </c>
      <c r="S45" s="43">
        <v>17.09</v>
      </c>
      <c r="T45" s="43">
        <v>16.489999999999998</v>
      </c>
      <c r="U45" s="43">
        <v>15.96</v>
      </c>
      <c r="V45" s="43">
        <v>15.48</v>
      </c>
      <c r="W45" s="43">
        <v>15.05</v>
      </c>
      <c r="X45" s="43">
        <v>14.66</v>
      </c>
      <c r="Y45" s="43">
        <v>14.31</v>
      </c>
      <c r="Z45" s="43">
        <v>13.99</v>
      </c>
      <c r="AA45" s="43">
        <v>13.7</v>
      </c>
      <c r="AB45" s="43">
        <v>13.44</v>
      </c>
      <c r="AC45" s="43">
        <v>13.2</v>
      </c>
      <c r="AD45" s="43">
        <v>12.98</v>
      </c>
      <c r="AE45" s="43">
        <v>12.79</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19.72</v>
      </c>
      <c r="Q46" s="43">
        <v>18.84</v>
      </c>
      <c r="R46" s="43">
        <v>18.059999999999999</v>
      </c>
      <c r="S46" s="43">
        <v>17.38</v>
      </c>
      <c r="T46" s="43">
        <v>16.77</v>
      </c>
      <c r="U46" s="43">
        <v>16.23</v>
      </c>
      <c r="V46" s="43">
        <v>15.75</v>
      </c>
      <c r="W46" s="43">
        <v>15.31</v>
      </c>
      <c r="X46" s="43">
        <v>14.92</v>
      </c>
      <c r="Y46" s="43">
        <v>14.57</v>
      </c>
      <c r="Z46" s="43">
        <v>14.25</v>
      </c>
      <c r="AA46" s="43">
        <v>13.96</v>
      </c>
      <c r="AB46" s="43">
        <v>13.69</v>
      </c>
      <c r="AC46" s="43">
        <v>13.45</v>
      </c>
      <c r="AD46" s="43">
        <v>13.24</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20.05</v>
      </c>
      <c r="Q47" s="43">
        <v>19.149999999999999</v>
      </c>
      <c r="R47" s="43">
        <v>18.37</v>
      </c>
      <c r="S47" s="43">
        <v>17.68</v>
      </c>
      <c r="T47" s="43">
        <v>17.059999999999999</v>
      </c>
      <c r="U47" s="43">
        <v>16.52</v>
      </c>
      <c r="V47" s="43">
        <v>16.03</v>
      </c>
      <c r="W47" s="43">
        <v>15.59</v>
      </c>
      <c r="X47" s="43">
        <v>15.19</v>
      </c>
      <c r="Y47" s="43">
        <v>14.84</v>
      </c>
      <c r="Z47" s="43">
        <v>14.52</v>
      </c>
      <c r="AA47" s="43">
        <v>14.22</v>
      </c>
      <c r="AB47" s="43">
        <v>13.96</v>
      </c>
      <c r="AC47" s="43">
        <v>13.72</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20.39</v>
      </c>
      <c r="Q48" s="43">
        <v>19.48</v>
      </c>
      <c r="R48" s="43">
        <v>18.68</v>
      </c>
      <c r="S48" s="43">
        <v>17.98</v>
      </c>
      <c r="T48" s="43">
        <v>17.36</v>
      </c>
      <c r="U48" s="43">
        <v>16.809999999999999</v>
      </c>
      <c r="V48" s="43">
        <v>16.32</v>
      </c>
      <c r="W48" s="43">
        <v>15.87</v>
      </c>
      <c r="X48" s="43">
        <v>15.47</v>
      </c>
      <c r="Y48" s="43">
        <v>15.12</v>
      </c>
      <c r="Z48" s="43">
        <v>14.79</v>
      </c>
      <c r="AA48" s="43">
        <v>14.5</v>
      </c>
      <c r="AB48" s="43">
        <v>14.23</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20.73</v>
      </c>
      <c r="Q49" s="43">
        <v>19.809999999999999</v>
      </c>
      <c r="R49" s="43">
        <v>19.010000000000002</v>
      </c>
      <c r="S49" s="43">
        <v>18.3</v>
      </c>
      <c r="T49" s="43">
        <v>17.670000000000002</v>
      </c>
      <c r="U49" s="43">
        <v>17.11</v>
      </c>
      <c r="V49" s="43">
        <v>16.61</v>
      </c>
      <c r="W49" s="43">
        <v>16.170000000000002</v>
      </c>
      <c r="X49" s="43">
        <v>15.77</v>
      </c>
      <c r="Y49" s="43">
        <v>15.41</v>
      </c>
      <c r="Z49" s="43">
        <v>15.08</v>
      </c>
      <c r="AA49" s="43">
        <v>14.79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21.09</v>
      </c>
      <c r="Q50" s="43">
        <v>20.16</v>
      </c>
      <c r="R50" s="43">
        <v>19.34</v>
      </c>
      <c r="S50" s="43">
        <v>18.63</v>
      </c>
      <c r="T50" s="43">
        <v>17.989999999999998</v>
      </c>
      <c r="U50" s="43">
        <v>17.43</v>
      </c>
      <c r="V50" s="43">
        <v>16.93</v>
      </c>
      <c r="W50" s="43">
        <v>16.48</v>
      </c>
      <c r="X50" s="43">
        <v>16.07</v>
      </c>
      <c r="Y50" s="43">
        <v>15.71</v>
      </c>
      <c r="Z50" s="43">
        <v>15.38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21.46</v>
      </c>
      <c r="Q51" s="43">
        <v>20.52</v>
      </c>
      <c r="R51" s="43">
        <v>19.690000000000001</v>
      </c>
      <c r="S51" s="43">
        <v>18.97</v>
      </c>
      <c r="T51" s="43">
        <v>18.329999999999998</v>
      </c>
      <c r="U51" s="43">
        <v>17.760000000000002</v>
      </c>
      <c r="V51" s="43">
        <v>17.25</v>
      </c>
      <c r="W51" s="43">
        <v>16.8</v>
      </c>
      <c r="X51" s="43">
        <v>16.39</v>
      </c>
      <c r="Y51" s="43">
        <v>16.03</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21.85</v>
      </c>
      <c r="Q52" s="43">
        <v>20.89</v>
      </c>
      <c r="R52" s="43">
        <v>20.059999999999999</v>
      </c>
      <c r="S52" s="43">
        <v>19.329999999999998</v>
      </c>
      <c r="T52" s="43">
        <v>18.68</v>
      </c>
      <c r="U52" s="43">
        <v>18.11</v>
      </c>
      <c r="V52" s="43">
        <v>17.600000000000001</v>
      </c>
      <c r="W52" s="43">
        <v>17.14</v>
      </c>
      <c r="X52" s="43">
        <v>16.73</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22.25</v>
      </c>
      <c r="Q53" s="43">
        <v>21.28</v>
      </c>
      <c r="R53" s="43">
        <v>20.440000000000001</v>
      </c>
      <c r="S53" s="43">
        <v>19.7</v>
      </c>
      <c r="T53" s="43">
        <v>19.05</v>
      </c>
      <c r="U53" s="43">
        <v>18.47</v>
      </c>
      <c r="V53" s="43">
        <v>17.96</v>
      </c>
      <c r="W53" s="43">
        <v>17.5</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22.68</v>
      </c>
      <c r="Q54" s="43">
        <v>21.7</v>
      </c>
      <c r="R54" s="43">
        <v>20.85</v>
      </c>
      <c r="S54" s="43">
        <v>20.100000000000001</v>
      </c>
      <c r="T54" s="43">
        <v>19.440000000000001</v>
      </c>
      <c r="U54" s="43">
        <v>18.86</v>
      </c>
      <c r="V54" s="43">
        <v>18.34</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23.12</v>
      </c>
      <c r="Q55" s="43">
        <v>22.13</v>
      </c>
      <c r="R55" s="43">
        <v>21.27</v>
      </c>
      <c r="S55" s="43">
        <v>20.52</v>
      </c>
      <c r="T55" s="43">
        <v>19.86</v>
      </c>
      <c r="U55" s="43">
        <v>19.27</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23.59</v>
      </c>
      <c r="Q56" s="43">
        <v>22.59</v>
      </c>
      <c r="R56" s="43">
        <v>21.72</v>
      </c>
      <c r="S56" s="43">
        <v>20.96</v>
      </c>
      <c r="T56" s="43">
        <v>20.29</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24.09</v>
      </c>
      <c r="Q57" s="43">
        <v>23.08</v>
      </c>
      <c r="R57" s="43">
        <v>22.2</v>
      </c>
      <c r="S57" s="43">
        <v>21.43</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24.61</v>
      </c>
      <c r="Q58" s="43">
        <v>23.59</v>
      </c>
      <c r="R58" s="43">
        <v>22.7</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25.17</v>
      </c>
      <c r="Q59" s="43">
        <v>24.13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25.75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ftH8owyyjdAMlmCZDBDG+5lcMK0MKZ0XFVlYUraPxnxrF4cy9KO/iXogSM6600ypMEI+I5M+a8hQQ1tcDhbPA==" saltValue="DnC0cbplNqVk0T8gqgEETw==" spinCount="100000" sheet="1" objects="1" scenarios="1"/>
  <conditionalFormatting sqref="A6:A21">
    <cfRule type="expression" dxfId="197" priority="13" stopIfTrue="1">
      <formula>MOD(ROW(),2)=0</formula>
    </cfRule>
    <cfRule type="expression" dxfId="196" priority="14" stopIfTrue="1">
      <formula>MOD(ROW(),2)&lt;&gt;0</formula>
    </cfRule>
  </conditionalFormatting>
  <conditionalFormatting sqref="A26:A74">
    <cfRule type="expression" dxfId="195" priority="9" stopIfTrue="1">
      <formula>MOD(ROW(),2)=0</formula>
    </cfRule>
    <cfRule type="expression" dxfId="194" priority="10" stopIfTrue="1">
      <formula>MOD(ROW(),2)&lt;&gt;0</formula>
    </cfRule>
  </conditionalFormatting>
  <conditionalFormatting sqref="B6:AW21">
    <cfRule type="expression" dxfId="193" priority="15" stopIfTrue="1">
      <formula>MOD(ROW(),2)=0</formula>
    </cfRule>
    <cfRule type="expression" dxfId="192" priority="16" stopIfTrue="1">
      <formula>MOD(ROW(),2)&lt;&gt;0</formula>
    </cfRule>
  </conditionalFormatting>
  <conditionalFormatting sqref="B26:AW74">
    <cfRule type="expression" dxfId="191" priority="11" stopIfTrue="1">
      <formula>MOD(ROW(),2)=0</formula>
    </cfRule>
    <cfRule type="expression" dxfId="190"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71416-5EC3-4C4B-BDD2-9DB67C147502}">
  <sheetPr codeName="Sheet55"/>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x-702</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314</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319</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702</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320</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258</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c r="N27" s="43"/>
      <c r="O27" s="43"/>
      <c r="P27" s="43">
        <v>14.49</v>
      </c>
      <c r="Q27" s="43">
        <v>13.83</v>
      </c>
      <c r="R27" s="43">
        <v>13.25</v>
      </c>
      <c r="S27" s="43">
        <v>12.74</v>
      </c>
      <c r="T27" s="43">
        <v>12.28</v>
      </c>
      <c r="U27" s="43">
        <v>11.87</v>
      </c>
      <c r="V27" s="43">
        <v>11.51</v>
      </c>
      <c r="W27" s="43">
        <v>11.17</v>
      </c>
      <c r="X27" s="43">
        <v>10.87</v>
      </c>
      <c r="Y27" s="43">
        <v>10.6</v>
      </c>
      <c r="Z27" s="43">
        <v>10.35</v>
      </c>
      <c r="AA27" s="43">
        <v>10.119999999999999</v>
      </c>
      <c r="AB27" s="43">
        <v>9.9</v>
      </c>
      <c r="AC27" s="43">
        <v>9.7100000000000009</v>
      </c>
      <c r="AD27" s="43">
        <v>9.5299999999999994</v>
      </c>
      <c r="AE27" s="43">
        <v>9.36</v>
      </c>
      <c r="AF27" s="43">
        <v>9.2100000000000009</v>
      </c>
      <c r="AG27" s="43">
        <v>9.07</v>
      </c>
      <c r="AH27" s="43">
        <v>8.93</v>
      </c>
      <c r="AI27" s="43">
        <v>8.81</v>
      </c>
      <c r="AJ27" s="43">
        <v>8.69</v>
      </c>
      <c r="AK27" s="43">
        <v>8.59</v>
      </c>
      <c r="AL27" s="43">
        <v>8.49</v>
      </c>
      <c r="AM27" s="43">
        <v>8.39</v>
      </c>
      <c r="AN27" s="43">
        <v>8.3000000000000007</v>
      </c>
      <c r="AO27" s="43">
        <v>8.2200000000000006</v>
      </c>
      <c r="AP27" s="43">
        <v>8.15</v>
      </c>
      <c r="AQ27" s="43">
        <v>8.08</v>
      </c>
      <c r="AR27" s="43">
        <v>8.01</v>
      </c>
      <c r="AS27" s="43">
        <v>7.95</v>
      </c>
      <c r="AT27" s="43">
        <v>7.89</v>
      </c>
      <c r="AU27" s="43">
        <v>7.83</v>
      </c>
      <c r="AV27" s="43">
        <v>7.78</v>
      </c>
      <c r="AW27" s="43">
        <v>7.74</v>
      </c>
    </row>
    <row r="28" spans="1:49" x14ac:dyDescent="0.2">
      <c r="A28" s="42">
        <v>17</v>
      </c>
      <c r="B28" s="43"/>
      <c r="C28" s="43"/>
      <c r="D28" s="43"/>
      <c r="E28" s="43"/>
      <c r="F28" s="43"/>
      <c r="G28" s="43"/>
      <c r="H28" s="43"/>
      <c r="I28" s="43"/>
      <c r="J28" s="43"/>
      <c r="K28" s="43"/>
      <c r="L28" s="43"/>
      <c r="M28" s="43"/>
      <c r="N28" s="43"/>
      <c r="O28" s="43"/>
      <c r="P28" s="43">
        <v>14.73</v>
      </c>
      <c r="Q28" s="43">
        <v>14.06</v>
      </c>
      <c r="R28" s="43">
        <v>13.47</v>
      </c>
      <c r="S28" s="43">
        <v>12.95</v>
      </c>
      <c r="T28" s="43">
        <v>12.49</v>
      </c>
      <c r="U28" s="43">
        <v>12.07</v>
      </c>
      <c r="V28" s="43">
        <v>11.7</v>
      </c>
      <c r="W28" s="43">
        <v>11.36</v>
      </c>
      <c r="X28" s="43">
        <v>11.05</v>
      </c>
      <c r="Y28" s="43">
        <v>10.77</v>
      </c>
      <c r="Z28" s="43">
        <v>10.52</v>
      </c>
      <c r="AA28" s="43">
        <v>10.28</v>
      </c>
      <c r="AB28" s="43">
        <v>10.07</v>
      </c>
      <c r="AC28" s="43">
        <v>9.8699999999999992</v>
      </c>
      <c r="AD28" s="43">
        <v>9.69</v>
      </c>
      <c r="AE28" s="43">
        <v>9.52</v>
      </c>
      <c r="AF28" s="43">
        <v>9.36</v>
      </c>
      <c r="AG28" s="43">
        <v>9.2200000000000006</v>
      </c>
      <c r="AH28" s="43">
        <v>9.08</v>
      </c>
      <c r="AI28" s="43">
        <v>8.9600000000000009</v>
      </c>
      <c r="AJ28" s="43">
        <v>8.84</v>
      </c>
      <c r="AK28" s="43">
        <v>8.73</v>
      </c>
      <c r="AL28" s="43">
        <v>8.6300000000000008</v>
      </c>
      <c r="AM28" s="43">
        <v>8.5399999999999991</v>
      </c>
      <c r="AN28" s="43">
        <v>8.4499999999999993</v>
      </c>
      <c r="AO28" s="43">
        <v>8.3699999999999992</v>
      </c>
      <c r="AP28" s="43">
        <v>8.2899999999999991</v>
      </c>
      <c r="AQ28" s="43">
        <v>8.2200000000000006</v>
      </c>
      <c r="AR28" s="43">
        <v>8.15</v>
      </c>
      <c r="AS28" s="43">
        <v>8.09</v>
      </c>
      <c r="AT28" s="43">
        <v>8.0299999999999994</v>
      </c>
      <c r="AU28" s="43">
        <v>7.98</v>
      </c>
      <c r="AV28" s="43">
        <v>7.93</v>
      </c>
      <c r="AW28" s="43"/>
    </row>
    <row r="29" spans="1:49" x14ac:dyDescent="0.2">
      <c r="A29" s="42">
        <v>18</v>
      </c>
      <c r="B29" s="43"/>
      <c r="C29" s="43"/>
      <c r="D29" s="43"/>
      <c r="E29" s="43"/>
      <c r="F29" s="43"/>
      <c r="G29" s="43"/>
      <c r="H29" s="43"/>
      <c r="I29" s="43"/>
      <c r="J29" s="43"/>
      <c r="K29" s="43"/>
      <c r="L29" s="43"/>
      <c r="M29" s="43"/>
      <c r="N29" s="43"/>
      <c r="O29" s="43"/>
      <c r="P29" s="43">
        <v>14.97</v>
      </c>
      <c r="Q29" s="43">
        <v>14.29</v>
      </c>
      <c r="R29" s="43">
        <v>13.69</v>
      </c>
      <c r="S29" s="43">
        <v>13.16</v>
      </c>
      <c r="T29" s="43">
        <v>12.69</v>
      </c>
      <c r="U29" s="43">
        <v>12.27</v>
      </c>
      <c r="V29" s="43">
        <v>11.89</v>
      </c>
      <c r="W29" s="43">
        <v>11.55</v>
      </c>
      <c r="X29" s="43">
        <v>11.24</v>
      </c>
      <c r="Y29" s="43">
        <v>10.95</v>
      </c>
      <c r="Z29" s="43">
        <v>10.69</v>
      </c>
      <c r="AA29" s="43">
        <v>10.46</v>
      </c>
      <c r="AB29" s="43">
        <v>10.24</v>
      </c>
      <c r="AC29" s="43">
        <v>10.039999999999999</v>
      </c>
      <c r="AD29" s="43">
        <v>9.85</v>
      </c>
      <c r="AE29" s="43">
        <v>9.68</v>
      </c>
      <c r="AF29" s="43">
        <v>9.52</v>
      </c>
      <c r="AG29" s="43">
        <v>9.3699999999999992</v>
      </c>
      <c r="AH29" s="43">
        <v>9.24</v>
      </c>
      <c r="AI29" s="43">
        <v>9.11</v>
      </c>
      <c r="AJ29" s="43">
        <v>8.99</v>
      </c>
      <c r="AK29" s="43">
        <v>8.8800000000000008</v>
      </c>
      <c r="AL29" s="43">
        <v>8.7799999999999994</v>
      </c>
      <c r="AM29" s="43">
        <v>8.68</v>
      </c>
      <c r="AN29" s="43">
        <v>8.59</v>
      </c>
      <c r="AO29" s="43">
        <v>8.51</v>
      </c>
      <c r="AP29" s="43">
        <v>8.43</v>
      </c>
      <c r="AQ29" s="43">
        <v>8.36</v>
      </c>
      <c r="AR29" s="43">
        <v>8.2899999999999991</v>
      </c>
      <c r="AS29" s="43">
        <v>8.23</v>
      </c>
      <c r="AT29" s="43">
        <v>8.17</v>
      </c>
      <c r="AU29" s="43">
        <v>8.1199999999999992</v>
      </c>
      <c r="AV29" s="43"/>
      <c r="AW29" s="43"/>
    </row>
    <row r="30" spans="1:49" x14ac:dyDescent="0.2">
      <c r="A30" s="42">
        <v>19</v>
      </c>
      <c r="B30" s="43"/>
      <c r="C30" s="43"/>
      <c r="D30" s="43"/>
      <c r="E30" s="43"/>
      <c r="F30" s="43"/>
      <c r="G30" s="43"/>
      <c r="H30" s="43"/>
      <c r="I30" s="43"/>
      <c r="J30" s="43"/>
      <c r="K30" s="43"/>
      <c r="L30" s="43"/>
      <c r="M30" s="43"/>
      <c r="N30" s="43"/>
      <c r="O30" s="43"/>
      <c r="P30" s="43">
        <v>15.22</v>
      </c>
      <c r="Q30" s="43">
        <v>14.53</v>
      </c>
      <c r="R30" s="43">
        <v>13.92</v>
      </c>
      <c r="S30" s="43">
        <v>13.38</v>
      </c>
      <c r="T30" s="43">
        <v>12.9</v>
      </c>
      <c r="U30" s="43">
        <v>12.47</v>
      </c>
      <c r="V30" s="43">
        <v>12.09</v>
      </c>
      <c r="W30" s="43">
        <v>11.74</v>
      </c>
      <c r="X30" s="43">
        <v>11.42</v>
      </c>
      <c r="Y30" s="43">
        <v>11.13</v>
      </c>
      <c r="Z30" s="43">
        <v>10.87</v>
      </c>
      <c r="AA30" s="43">
        <v>10.63</v>
      </c>
      <c r="AB30" s="43">
        <v>10.41</v>
      </c>
      <c r="AC30" s="43">
        <v>10.210000000000001</v>
      </c>
      <c r="AD30" s="43">
        <v>10.02</v>
      </c>
      <c r="AE30" s="43">
        <v>9.84</v>
      </c>
      <c r="AF30" s="43">
        <v>9.68</v>
      </c>
      <c r="AG30" s="43">
        <v>9.5299999999999994</v>
      </c>
      <c r="AH30" s="43">
        <v>9.4</v>
      </c>
      <c r="AI30" s="43">
        <v>9.27</v>
      </c>
      <c r="AJ30" s="43">
        <v>9.15</v>
      </c>
      <c r="AK30" s="43">
        <v>9.0399999999999991</v>
      </c>
      <c r="AL30" s="43">
        <v>8.93</v>
      </c>
      <c r="AM30" s="43">
        <v>8.84</v>
      </c>
      <c r="AN30" s="43">
        <v>8.75</v>
      </c>
      <c r="AO30" s="43">
        <v>8.66</v>
      </c>
      <c r="AP30" s="43">
        <v>8.58</v>
      </c>
      <c r="AQ30" s="43">
        <v>8.51</v>
      </c>
      <c r="AR30" s="43">
        <v>8.44</v>
      </c>
      <c r="AS30" s="43">
        <v>8.3800000000000008</v>
      </c>
      <c r="AT30" s="43">
        <v>8.32</v>
      </c>
      <c r="AU30" s="43"/>
      <c r="AV30" s="43"/>
      <c r="AW30" s="43"/>
    </row>
    <row r="31" spans="1:49" x14ac:dyDescent="0.2">
      <c r="A31" s="42">
        <v>20</v>
      </c>
      <c r="B31" s="43"/>
      <c r="C31" s="43"/>
      <c r="D31" s="43"/>
      <c r="E31" s="43"/>
      <c r="F31" s="43"/>
      <c r="G31" s="43"/>
      <c r="H31" s="43"/>
      <c r="I31" s="43"/>
      <c r="J31" s="43"/>
      <c r="K31" s="43"/>
      <c r="L31" s="43"/>
      <c r="M31" s="43"/>
      <c r="N31" s="43"/>
      <c r="O31" s="43"/>
      <c r="P31" s="43">
        <v>15.47</v>
      </c>
      <c r="Q31" s="43">
        <v>14.77</v>
      </c>
      <c r="R31" s="43">
        <v>14.15</v>
      </c>
      <c r="S31" s="43">
        <v>13.6</v>
      </c>
      <c r="T31" s="43">
        <v>13.12</v>
      </c>
      <c r="U31" s="43">
        <v>12.68</v>
      </c>
      <c r="V31" s="43">
        <v>12.29</v>
      </c>
      <c r="W31" s="43">
        <v>11.93</v>
      </c>
      <c r="X31" s="43">
        <v>11.61</v>
      </c>
      <c r="Y31" s="43">
        <v>11.32</v>
      </c>
      <c r="Z31" s="43">
        <v>11.05</v>
      </c>
      <c r="AA31" s="43">
        <v>10.81</v>
      </c>
      <c r="AB31" s="43">
        <v>10.58</v>
      </c>
      <c r="AC31" s="43">
        <v>10.38</v>
      </c>
      <c r="AD31" s="43">
        <v>10.19</v>
      </c>
      <c r="AE31" s="43">
        <v>10.01</v>
      </c>
      <c r="AF31" s="43">
        <v>9.85</v>
      </c>
      <c r="AG31" s="43">
        <v>9.6999999999999993</v>
      </c>
      <c r="AH31" s="43">
        <v>9.56</v>
      </c>
      <c r="AI31" s="43">
        <v>9.43</v>
      </c>
      <c r="AJ31" s="43">
        <v>9.3000000000000007</v>
      </c>
      <c r="AK31" s="43">
        <v>9.19</v>
      </c>
      <c r="AL31" s="43">
        <v>9.09</v>
      </c>
      <c r="AM31" s="43">
        <v>8.99</v>
      </c>
      <c r="AN31" s="43">
        <v>8.9</v>
      </c>
      <c r="AO31" s="43">
        <v>8.82</v>
      </c>
      <c r="AP31" s="43">
        <v>8.74</v>
      </c>
      <c r="AQ31" s="43">
        <v>8.66</v>
      </c>
      <c r="AR31" s="43">
        <v>8.6</v>
      </c>
      <c r="AS31" s="43">
        <v>8.5299999999999994</v>
      </c>
      <c r="AT31" s="43"/>
      <c r="AU31" s="43"/>
      <c r="AV31" s="43"/>
      <c r="AW31" s="43"/>
    </row>
    <row r="32" spans="1:49" x14ac:dyDescent="0.2">
      <c r="A32" s="42">
        <v>21</v>
      </c>
      <c r="B32" s="43"/>
      <c r="C32" s="43"/>
      <c r="D32" s="43"/>
      <c r="E32" s="43"/>
      <c r="F32" s="43"/>
      <c r="G32" s="43"/>
      <c r="H32" s="43"/>
      <c r="I32" s="43"/>
      <c r="J32" s="43"/>
      <c r="K32" s="43"/>
      <c r="L32" s="43"/>
      <c r="M32" s="43"/>
      <c r="N32" s="43"/>
      <c r="O32" s="43"/>
      <c r="P32" s="43">
        <v>15.73</v>
      </c>
      <c r="Q32" s="43">
        <v>15.01</v>
      </c>
      <c r="R32" s="43">
        <v>14.38</v>
      </c>
      <c r="S32" s="43">
        <v>13.83</v>
      </c>
      <c r="T32" s="43">
        <v>13.33</v>
      </c>
      <c r="U32" s="43">
        <v>12.89</v>
      </c>
      <c r="V32" s="43">
        <v>12.49</v>
      </c>
      <c r="W32" s="43">
        <v>12.13</v>
      </c>
      <c r="X32" s="43">
        <v>11.81</v>
      </c>
      <c r="Y32" s="43">
        <v>11.51</v>
      </c>
      <c r="Z32" s="43">
        <v>11.24</v>
      </c>
      <c r="AA32" s="43">
        <v>10.99</v>
      </c>
      <c r="AB32" s="43">
        <v>10.76</v>
      </c>
      <c r="AC32" s="43">
        <v>10.55</v>
      </c>
      <c r="AD32" s="43">
        <v>10.36</v>
      </c>
      <c r="AE32" s="43">
        <v>10.18</v>
      </c>
      <c r="AF32" s="43">
        <v>10.01</v>
      </c>
      <c r="AG32" s="43">
        <v>9.86</v>
      </c>
      <c r="AH32" s="43">
        <v>9.7200000000000006</v>
      </c>
      <c r="AI32" s="43">
        <v>9.59</v>
      </c>
      <c r="AJ32" s="43">
        <v>9.4700000000000006</v>
      </c>
      <c r="AK32" s="43">
        <v>9.35</v>
      </c>
      <c r="AL32" s="43">
        <v>9.25</v>
      </c>
      <c r="AM32" s="43">
        <v>9.15</v>
      </c>
      <c r="AN32" s="43">
        <v>9.06</v>
      </c>
      <c r="AO32" s="43">
        <v>8.9700000000000006</v>
      </c>
      <c r="AP32" s="43">
        <v>8.89</v>
      </c>
      <c r="AQ32" s="43">
        <v>8.82</v>
      </c>
      <c r="AR32" s="43">
        <v>8.75</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15.98</v>
      </c>
      <c r="Q33" s="43">
        <v>15.26</v>
      </c>
      <c r="R33" s="43">
        <v>14.62</v>
      </c>
      <c r="S33" s="43">
        <v>14.05</v>
      </c>
      <c r="T33" s="43">
        <v>13.55</v>
      </c>
      <c r="U33" s="43">
        <v>13.1</v>
      </c>
      <c r="V33" s="43">
        <v>12.7</v>
      </c>
      <c r="W33" s="43">
        <v>12.33</v>
      </c>
      <c r="X33" s="43">
        <v>12</v>
      </c>
      <c r="Y33" s="43">
        <v>11.7</v>
      </c>
      <c r="Z33" s="43">
        <v>11.42</v>
      </c>
      <c r="AA33" s="43">
        <v>11.17</v>
      </c>
      <c r="AB33" s="43">
        <v>10.94</v>
      </c>
      <c r="AC33" s="43">
        <v>10.73</v>
      </c>
      <c r="AD33" s="43">
        <v>10.53</v>
      </c>
      <c r="AE33" s="43">
        <v>10.35</v>
      </c>
      <c r="AF33" s="43">
        <v>10.18</v>
      </c>
      <c r="AG33" s="43">
        <v>10.029999999999999</v>
      </c>
      <c r="AH33" s="43">
        <v>9.89</v>
      </c>
      <c r="AI33" s="43">
        <v>9.75</v>
      </c>
      <c r="AJ33" s="43">
        <v>9.6300000000000008</v>
      </c>
      <c r="AK33" s="43">
        <v>9.51</v>
      </c>
      <c r="AL33" s="43">
        <v>9.41</v>
      </c>
      <c r="AM33" s="43">
        <v>9.31</v>
      </c>
      <c r="AN33" s="43">
        <v>9.2200000000000006</v>
      </c>
      <c r="AO33" s="43">
        <v>9.1300000000000008</v>
      </c>
      <c r="AP33" s="43">
        <v>9.0500000000000007</v>
      </c>
      <c r="AQ33" s="43">
        <v>8.98</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16.239999999999998</v>
      </c>
      <c r="Q34" s="43">
        <v>15.5</v>
      </c>
      <c r="R34" s="43">
        <v>14.85</v>
      </c>
      <c r="S34" s="43">
        <v>14.28</v>
      </c>
      <c r="T34" s="43">
        <v>13.77</v>
      </c>
      <c r="U34" s="43">
        <v>13.31</v>
      </c>
      <c r="V34" s="43">
        <v>12.9</v>
      </c>
      <c r="W34" s="43">
        <v>12.53</v>
      </c>
      <c r="X34" s="43">
        <v>12.2</v>
      </c>
      <c r="Y34" s="43">
        <v>11.89</v>
      </c>
      <c r="Z34" s="43">
        <v>11.61</v>
      </c>
      <c r="AA34" s="43">
        <v>11.36</v>
      </c>
      <c r="AB34" s="43">
        <v>11.12</v>
      </c>
      <c r="AC34" s="43">
        <v>10.91</v>
      </c>
      <c r="AD34" s="43">
        <v>10.71</v>
      </c>
      <c r="AE34" s="43">
        <v>10.52</v>
      </c>
      <c r="AF34" s="43">
        <v>10.35</v>
      </c>
      <c r="AG34" s="43">
        <v>10.199999999999999</v>
      </c>
      <c r="AH34" s="43">
        <v>10.050000000000001</v>
      </c>
      <c r="AI34" s="43">
        <v>9.92</v>
      </c>
      <c r="AJ34" s="43">
        <v>9.7899999999999991</v>
      </c>
      <c r="AK34" s="43">
        <v>9.68</v>
      </c>
      <c r="AL34" s="43">
        <v>9.57</v>
      </c>
      <c r="AM34" s="43">
        <v>9.4700000000000006</v>
      </c>
      <c r="AN34" s="43">
        <v>9.3800000000000008</v>
      </c>
      <c r="AO34" s="43">
        <v>9.3000000000000007</v>
      </c>
      <c r="AP34" s="43">
        <v>9.2200000000000006</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16.5</v>
      </c>
      <c r="Q35" s="43">
        <v>15.75</v>
      </c>
      <c r="R35" s="43">
        <v>15.09</v>
      </c>
      <c r="S35" s="43">
        <v>14.51</v>
      </c>
      <c r="T35" s="43">
        <v>13.99</v>
      </c>
      <c r="U35" s="43">
        <v>13.53</v>
      </c>
      <c r="V35" s="43">
        <v>13.11</v>
      </c>
      <c r="W35" s="43">
        <v>12.74</v>
      </c>
      <c r="X35" s="43">
        <v>12.4</v>
      </c>
      <c r="Y35" s="43">
        <v>12.09</v>
      </c>
      <c r="Z35" s="43">
        <v>11.8</v>
      </c>
      <c r="AA35" s="43">
        <v>11.54</v>
      </c>
      <c r="AB35" s="43">
        <v>11.31</v>
      </c>
      <c r="AC35" s="43">
        <v>11.09</v>
      </c>
      <c r="AD35" s="43">
        <v>10.89</v>
      </c>
      <c r="AE35" s="43">
        <v>10.7</v>
      </c>
      <c r="AF35" s="43">
        <v>10.53</v>
      </c>
      <c r="AG35" s="43">
        <v>10.37</v>
      </c>
      <c r="AH35" s="43">
        <v>10.23</v>
      </c>
      <c r="AI35" s="43">
        <v>10.09</v>
      </c>
      <c r="AJ35" s="43">
        <v>9.9700000000000006</v>
      </c>
      <c r="AK35" s="43">
        <v>9.85</v>
      </c>
      <c r="AL35" s="43">
        <v>9.74</v>
      </c>
      <c r="AM35" s="43">
        <v>9.64</v>
      </c>
      <c r="AN35" s="43">
        <v>9.5500000000000007</v>
      </c>
      <c r="AO35" s="43">
        <v>9.4700000000000006</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16.77</v>
      </c>
      <c r="Q36" s="43">
        <v>16.010000000000002</v>
      </c>
      <c r="R36" s="43">
        <v>15.34</v>
      </c>
      <c r="S36" s="43">
        <v>14.75</v>
      </c>
      <c r="T36" s="43">
        <v>14.22</v>
      </c>
      <c r="U36" s="43">
        <v>13.75</v>
      </c>
      <c r="V36" s="43">
        <v>13.33</v>
      </c>
      <c r="W36" s="43">
        <v>12.95</v>
      </c>
      <c r="X36" s="43">
        <v>12.6</v>
      </c>
      <c r="Y36" s="43">
        <v>12.29</v>
      </c>
      <c r="Z36" s="43">
        <v>12</v>
      </c>
      <c r="AA36" s="43">
        <v>11.74</v>
      </c>
      <c r="AB36" s="43">
        <v>11.5</v>
      </c>
      <c r="AC36" s="43">
        <v>11.27</v>
      </c>
      <c r="AD36" s="43">
        <v>11.07</v>
      </c>
      <c r="AE36" s="43">
        <v>10.88</v>
      </c>
      <c r="AF36" s="43">
        <v>10.71</v>
      </c>
      <c r="AG36" s="43">
        <v>10.55</v>
      </c>
      <c r="AH36" s="43">
        <v>10.4</v>
      </c>
      <c r="AI36" s="43">
        <v>10.27</v>
      </c>
      <c r="AJ36" s="43">
        <v>10.14</v>
      </c>
      <c r="AK36" s="43">
        <v>10.02</v>
      </c>
      <c r="AL36" s="43">
        <v>9.92</v>
      </c>
      <c r="AM36" s="43">
        <v>9.82</v>
      </c>
      <c r="AN36" s="43">
        <v>9.73</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17.04</v>
      </c>
      <c r="Q37" s="43">
        <v>16.27</v>
      </c>
      <c r="R37" s="43">
        <v>15.59</v>
      </c>
      <c r="S37" s="43">
        <v>14.99</v>
      </c>
      <c r="T37" s="43">
        <v>14.46</v>
      </c>
      <c r="U37" s="43">
        <v>13.98</v>
      </c>
      <c r="V37" s="43">
        <v>13.55</v>
      </c>
      <c r="W37" s="43">
        <v>13.16</v>
      </c>
      <c r="X37" s="43">
        <v>12.81</v>
      </c>
      <c r="Y37" s="43">
        <v>12.49</v>
      </c>
      <c r="Z37" s="43">
        <v>12.2</v>
      </c>
      <c r="AA37" s="43">
        <v>11.93</v>
      </c>
      <c r="AB37" s="43">
        <v>11.69</v>
      </c>
      <c r="AC37" s="43">
        <v>11.47</v>
      </c>
      <c r="AD37" s="43">
        <v>11.26</v>
      </c>
      <c r="AE37" s="43">
        <v>11.07</v>
      </c>
      <c r="AF37" s="43">
        <v>10.9</v>
      </c>
      <c r="AG37" s="43">
        <v>10.73</v>
      </c>
      <c r="AH37" s="43">
        <v>10.59</v>
      </c>
      <c r="AI37" s="43">
        <v>10.45</v>
      </c>
      <c r="AJ37" s="43">
        <v>10.32</v>
      </c>
      <c r="AK37" s="43">
        <v>10.210000000000001</v>
      </c>
      <c r="AL37" s="43">
        <v>10.1</v>
      </c>
      <c r="AM37" s="43">
        <v>10</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17.32</v>
      </c>
      <c r="Q38" s="43">
        <v>16.53</v>
      </c>
      <c r="R38" s="43">
        <v>15.84</v>
      </c>
      <c r="S38" s="43">
        <v>15.24</v>
      </c>
      <c r="T38" s="43">
        <v>14.69</v>
      </c>
      <c r="U38" s="43">
        <v>14.21</v>
      </c>
      <c r="V38" s="43">
        <v>13.77</v>
      </c>
      <c r="W38" s="43">
        <v>13.38</v>
      </c>
      <c r="X38" s="43">
        <v>13.02</v>
      </c>
      <c r="Y38" s="43">
        <v>12.7</v>
      </c>
      <c r="Z38" s="43">
        <v>12.4</v>
      </c>
      <c r="AA38" s="43">
        <v>12.13</v>
      </c>
      <c r="AB38" s="43">
        <v>11.89</v>
      </c>
      <c r="AC38" s="43">
        <v>11.66</v>
      </c>
      <c r="AD38" s="43">
        <v>11.45</v>
      </c>
      <c r="AE38" s="43">
        <v>11.26</v>
      </c>
      <c r="AF38" s="43">
        <v>11.09</v>
      </c>
      <c r="AG38" s="43">
        <v>10.92</v>
      </c>
      <c r="AH38" s="43">
        <v>10.78</v>
      </c>
      <c r="AI38" s="43">
        <v>10.64</v>
      </c>
      <c r="AJ38" s="43">
        <v>10.51</v>
      </c>
      <c r="AK38" s="43">
        <v>10.39</v>
      </c>
      <c r="AL38" s="43">
        <v>10.29</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17.600000000000001</v>
      </c>
      <c r="Q39" s="43">
        <v>16.8</v>
      </c>
      <c r="R39" s="43">
        <v>16.100000000000001</v>
      </c>
      <c r="S39" s="43">
        <v>15.49</v>
      </c>
      <c r="T39" s="43">
        <v>14.94</v>
      </c>
      <c r="U39" s="43">
        <v>14.44</v>
      </c>
      <c r="V39" s="43">
        <v>14</v>
      </c>
      <c r="W39" s="43">
        <v>13.6</v>
      </c>
      <c r="X39" s="43">
        <v>13.24</v>
      </c>
      <c r="Y39" s="43">
        <v>12.91</v>
      </c>
      <c r="Z39" s="43">
        <v>12.61</v>
      </c>
      <c r="AA39" s="43">
        <v>12.34</v>
      </c>
      <c r="AB39" s="43">
        <v>12.09</v>
      </c>
      <c r="AC39" s="43">
        <v>11.86</v>
      </c>
      <c r="AD39" s="43">
        <v>11.65</v>
      </c>
      <c r="AE39" s="43">
        <v>11.46</v>
      </c>
      <c r="AF39" s="43">
        <v>11.28</v>
      </c>
      <c r="AG39" s="43">
        <v>11.12</v>
      </c>
      <c r="AH39" s="43">
        <v>10.97</v>
      </c>
      <c r="AI39" s="43">
        <v>10.83</v>
      </c>
      <c r="AJ39" s="43">
        <v>10.7</v>
      </c>
      <c r="AK39" s="43">
        <v>10.59</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17.89</v>
      </c>
      <c r="Q40" s="43">
        <v>17.079999999999998</v>
      </c>
      <c r="R40" s="43">
        <v>16.37</v>
      </c>
      <c r="S40" s="43">
        <v>15.74</v>
      </c>
      <c r="T40" s="43">
        <v>15.18</v>
      </c>
      <c r="U40" s="43">
        <v>14.68</v>
      </c>
      <c r="V40" s="43">
        <v>14.23</v>
      </c>
      <c r="W40" s="43">
        <v>13.83</v>
      </c>
      <c r="X40" s="43">
        <v>13.46</v>
      </c>
      <c r="Y40" s="43">
        <v>13.13</v>
      </c>
      <c r="Z40" s="43">
        <v>12.83</v>
      </c>
      <c r="AA40" s="43">
        <v>12.55</v>
      </c>
      <c r="AB40" s="43">
        <v>12.3</v>
      </c>
      <c r="AC40" s="43">
        <v>12.07</v>
      </c>
      <c r="AD40" s="43">
        <v>11.86</v>
      </c>
      <c r="AE40" s="43">
        <v>11.66</v>
      </c>
      <c r="AF40" s="43">
        <v>11.48</v>
      </c>
      <c r="AG40" s="43">
        <v>11.32</v>
      </c>
      <c r="AH40" s="43">
        <v>11.17</v>
      </c>
      <c r="AI40" s="43">
        <v>11.03</v>
      </c>
      <c r="AJ40" s="43">
        <v>10.9</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18.18</v>
      </c>
      <c r="Q41" s="43">
        <v>17.36</v>
      </c>
      <c r="R41" s="43">
        <v>16.63</v>
      </c>
      <c r="S41" s="43">
        <v>16</v>
      </c>
      <c r="T41" s="43">
        <v>15.43</v>
      </c>
      <c r="U41" s="43">
        <v>14.92</v>
      </c>
      <c r="V41" s="43">
        <v>14.47</v>
      </c>
      <c r="W41" s="43">
        <v>14.06</v>
      </c>
      <c r="X41" s="43">
        <v>13.69</v>
      </c>
      <c r="Y41" s="43">
        <v>13.35</v>
      </c>
      <c r="Z41" s="43">
        <v>13.05</v>
      </c>
      <c r="AA41" s="43">
        <v>12.77</v>
      </c>
      <c r="AB41" s="43">
        <v>12.51</v>
      </c>
      <c r="AC41" s="43">
        <v>12.28</v>
      </c>
      <c r="AD41" s="43">
        <v>12.07</v>
      </c>
      <c r="AE41" s="43">
        <v>11.87</v>
      </c>
      <c r="AF41" s="43">
        <v>11.69</v>
      </c>
      <c r="AG41" s="43">
        <v>11.53</v>
      </c>
      <c r="AH41" s="43">
        <v>11.38</v>
      </c>
      <c r="AI41" s="43">
        <v>11.24</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18.47</v>
      </c>
      <c r="Q42" s="43">
        <v>17.64</v>
      </c>
      <c r="R42" s="43">
        <v>16.91</v>
      </c>
      <c r="S42" s="43">
        <v>16.260000000000002</v>
      </c>
      <c r="T42" s="43">
        <v>15.69</v>
      </c>
      <c r="U42" s="43">
        <v>15.17</v>
      </c>
      <c r="V42" s="43">
        <v>14.71</v>
      </c>
      <c r="W42" s="43">
        <v>14.3</v>
      </c>
      <c r="X42" s="43">
        <v>13.92</v>
      </c>
      <c r="Y42" s="43">
        <v>13.58</v>
      </c>
      <c r="Z42" s="43">
        <v>13.27</v>
      </c>
      <c r="AA42" s="43">
        <v>12.99</v>
      </c>
      <c r="AB42" s="43">
        <v>12.73</v>
      </c>
      <c r="AC42" s="43">
        <v>12.5</v>
      </c>
      <c r="AD42" s="43">
        <v>12.28</v>
      </c>
      <c r="AE42" s="43">
        <v>12.09</v>
      </c>
      <c r="AF42" s="43">
        <v>11.91</v>
      </c>
      <c r="AG42" s="43">
        <v>11.74</v>
      </c>
      <c r="AH42" s="43">
        <v>11.59</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18.77</v>
      </c>
      <c r="Q43" s="43">
        <v>17.93</v>
      </c>
      <c r="R43" s="43">
        <v>17.18</v>
      </c>
      <c r="S43" s="43">
        <v>16.53</v>
      </c>
      <c r="T43" s="43">
        <v>15.95</v>
      </c>
      <c r="U43" s="43">
        <v>15.43</v>
      </c>
      <c r="V43" s="43">
        <v>14.96</v>
      </c>
      <c r="W43" s="43">
        <v>14.54</v>
      </c>
      <c r="X43" s="43">
        <v>14.16</v>
      </c>
      <c r="Y43" s="43">
        <v>13.82</v>
      </c>
      <c r="Z43" s="43">
        <v>13.5</v>
      </c>
      <c r="AA43" s="43">
        <v>13.22</v>
      </c>
      <c r="AB43" s="43">
        <v>12.96</v>
      </c>
      <c r="AC43" s="43">
        <v>12.72</v>
      </c>
      <c r="AD43" s="43">
        <v>12.51</v>
      </c>
      <c r="AE43" s="43">
        <v>12.31</v>
      </c>
      <c r="AF43" s="43">
        <v>12.13</v>
      </c>
      <c r="AG43" s="43">
        <v>11.96</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19.079999999999998</v>
      </c>
      <c r="Q44" s="43">
        <v>18.22</v>
      </c>
      <c r="R44" s="43">
        <v>17.47</v>
      </c>
      <c r="S44" s="43">
        <v>16.809999999999999</v>
      </c>
      <c r="T44" s="43">
        <v>16.21</v>
      </c>
      <c r="U44" s="43">
        <v>15.69</v>
      </c>
      <c r="V44" s="43">
        <v>15.21</v>
      </c>
      <c r="W44" s="43">
        <v>14.79</v>
      </c>
      <c r="X44" s="43">
        <v>14.41</v>
      </c>
      <c r="Y44" s="43">
        <v>14.06</v>
      </c>
      <c r="Z44" s="43">
        <v>13.74</v>
      </c>
      <c r="AA44" s="43">
        <v>13.46</v>
      </c>
      <c r="AB44" s="43">
        <v>13.2</v>
      </c>
      <c r="AC44" s="43">
        <v>12.96</v>
      </c>
      <c r="AD44" s="43">
        <v>12.74</v>
      </c>
      <c r="AE44" s="43">
        <v>12.54</v>
      </c>
      <c r="AF44" s="43">
        <v>12.36</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19.399999999999999</v>
      </c>
      <c r="Q45" s="43">
        <v>18.53</v>
      </c>
      <c r="R45" s="43">
        <v>17.760000000000002</v>
      </c>
      <c r="S45" s="43">
        <v>17.09</v>
      </c>
      <c r="T45" s="43">
        <v>16.489999999999998</v>
      </c>
      <c r="U45" s="43">
        <v>15.96</v>
      </c>
      <c r="V45" s="43">
        <v>15.48</v>
      </c>
      <c r="W45" s="43">
        <v>15.05</v>
      </c>
      <c r="X45" s="43">
        <v>14.66</v>
      </c>
      <c r="Y45" s="43">
        <v>14.31</v>
      </c>
      <c r="Z45" s="43">
        <v>13.99</v>
      </c>
      <c r="AA45" s="43">
        <v>13.7</v>
      </c>
      <c r="AB45" s="43">
        <v>13.44</v>
      </c>
      <c r="AC45" s="43">
        <v>13.2</v>
      </c>
      <c r="AD45" s="43">
        <v>12.98</v>
      </c>
      <c r="AE45" s="43">
        <v>12.79</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19.72</v>
      </c>
      <c r="Q46" s="43">
        <v>18.84</v>
      </c>
      <c r="R46" s="43">
        <v>18.059999999999999</v>
      </c>
      <c r="S46" s="43">
        <v>17.38</v>
      </c>
      <c r="T46" s="43">
        <v>16.77</v>
      </c>
      <c r="U46" s="43">
        <v>16.23</v>
      </c>
      <c r="V46" s="43">
        <v>15.75</v>
      </c>
      <c r="W46" s="43">
        <v>15.31</v>
      </c>
      <c r="X46" s="43">
        <v>14.92</v>
      </c>
      <c r="Y46" s="43">
        <v>14.57</v>
      </c>
      <c r="Z46" s="43">
        <v>14.25</v>
      </c>
      <c r="AA46" s="43">
        <v>13.96</v>
      </c>
      <c r="AB46" s="43">
        <v>13.69</v>
      </c>
      <c r="AC46" s="43">
        <v>13.45</v>
      </c>
      <c r="AD46" s="43">
        <v>13.24</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20.05</v>
      </c>
      <c r="Q47" s="43">
        <v>19.149999999999999</v>
      </c>
      <c r="R47" s="43">
        <v>18.37</v>
      </c>
      <c r="S47" s="43">
        <v>17.68</v>
      </c>
      <c r="T47" s="43">
        <v>17.059999999999999</v>
      </c>
      <c r="U47" s="43">
        <v>16.52</v>
      </c>
      <c r="V47" s="43">
        <v>16.03</v>
      </c>
      <c r="W47" s="43">
        <v>15.59</v>
      </c>
      <c r="X47" s="43">
        <v>15.19</v>
      </c>
      <c r="Y47" s="43">
        <v>14.84</v>
      </c>
      <c r="Z47" s="43">
        <v>14.52</v>
      </c>
      <c r="AA47" s="43">
        <v>14.22</v>
      </c>
      <c r="AB47" s="43">
        <v>13.96</v>
      </c>
      <c r="AC47" s="43">
        <v>13.72</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20.39</v>
      </c>
      <c r="Q48" s="43">
        <v>19.48</v>
      </c>
      <c r="R48" s="43">
        <v>18.68</v>
      </c>
      <c r="S48" s="43">
        <v>17.98</v>
      </c>
      <c r="T48" s="43">
        <v>17.36</v>
      </c>
      <c r="U48" s="43">
        <v>16.809999999999999</v>
      </c>
      <c r="V48" s="43">
        <v>16.32</v>
      </c>
      <c r="W48" s="43">
        <v>15.87</v>
      </c>
      <c r="X48" s="43">
        <v>15.47</v>
      </c>
      <c r="Y48" s="43">
        <v>15.12</v>
      </c>
      <c r="Z48" s="43">
        <v>14.79</v>
      </c>
      <c r="AA48" s="43">
        <v>14.5</v>
      </c>
      <c r="AB48" s="43">
        <v>14.23</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20.73</v>
      </c>
      <c r="Q49" s="43">
        <v>19.809999999999999</v>
      </c>
      <c r="R49" s="43">
        <v>19.010000000000002</v>
      </c>
      <c r="S49" s="43">
        <v>18.3</v>
      </c>
      <c r="T49" s="43">
        <v>17.670000000000002</v>
      </c>
      <c r="U49" s="43">
        <v>17.11</v>
      </c>
      <c r="V49" s="43">
        <v>16.61</v>
      </c>
      <c r="W49" s="43">
        <v>16.170000000000002</v>
      </c>
      <c r="X49" s="43">
        <v>15.77</v>
      </c>
      <c r="Y49" s="43">
        <v>15.41</v>
      </c>
      <c r="Z49" s="43">
        <v>15.08</v>
      </c>
      <c r="AA49" s="43">
        <v>14.79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21.09</v>
      </c>
      <c r="Q50" s="43">
        <v>20.16</v>
      </c>
      <c r="R50" s="43">
        <v>19.34</v>
      </c>
      <c r="S50" s="43">
        <v>18.63</v>
      </c>
      <c r="T50" s="43">
        <v>17.989999999999998</v>
      </c>
      <c r="U50" s="43">
        <v>17.43</v>
      </c>
      <c r="V50" s="43">
        <v>16.93</v>
      </c>
      <c r="W50" s="43">
        <v>16.48</v>
      </c>
      <c r="X50" s="43">
        <v>16.07</v>
      </c>
      <c r="Y50" s="43">
        <v>15.71</v>
      </c>
      <c r="Z50" s="43">
        <v>15.38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21.46</v>
      </c>
      <c r="Q51" s="43">
        <v>20.52</v>
      </c>
      <c r="R51" s="43">
        <v>19.690000000000001</v>
      </c>
      <c r="S51" s="43">
        <v>18.97</v>
      </c>
      <c r="T51" s="43">
        <v>18.329999999999998</v>
      </c>
      <c r="U51" s="43">
        <v>17.760000000000002</v>
      </c>
      <c r="V51" s="43">
        <v>17.25</v>
      </c>
      <c r="W51" s="43">
        <v>16.8</v>
      </c>
      <c r="X51" s="43">
        <v>16.39</v>
      </c>
      <c r="Y51" s="43">
        <v>16.03</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21.85</v>
      </c>
      <c r="Q52" s="43">
        <v>20.89</v>
      </c>
      <c r="R52" s="43">
        <v>20.059999999999999</v>
      </c>
      <c r="S52" s="43">
        <v>19.329999999999998</v>
      </c>
      <c r="T52" s="43">
        <v>18.68</v>
      </c>
      <c r="U52" s="43">
        <v>18.11</v>
      </c>
      <c r="V52" s="43">
        <v>17.600000000000001</v>
      </c>
      <c r="W52" s="43">
        <v>17.14</v>
      </c>
      <c r="X52" s="43">
        <v>16.73</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22.25</v>
      </c>
      <c r="Q53" s="43">
        <v>21.28</v>
      </c>
      <c r="R53" s="43">
        <v>20.440000000000001</v>
      </c>
      <c r="S53" s="43">
        <v>19.7</v>
      </c>
      <c r="T53" s="43">
        <v>19.05</v>
      </c>
      <c r="U53" s="43">
        <v>18.47</v>
      </c>
      <c r="V53" s="43">
        <v>17.96</v>
      </c>
      <c r="W53" s="43">
        <v>17.5</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22.68</v>
      </c>
      <c r="Q54" s="43">
        <v>21.7</v>
      </c>
      <c r="R54" s="43">
        <v>20.85</v>
      </c>
      <c r="S54" s="43">
        <v>20.100000000000001</v>
      </c>
      <c r="T54" s="43">
        <v>19.440000000000001</v>
      </c>
      <c r="U54" s="43">
        <v>18.86</v>
      </c>
      <c r="V54" s="43">
        <v>18.34</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23.12</v>
      </c>
      <c r="Q55" s="43">
        <v>22.13</v>
      </c>
      <c r="R55" s="43">
        <v>21.27</v>
      </c>
      <c r="S55" s="43">
        <v>20.52</v>
      </c>
      <c r="T55" s="43">
        <v>19.86</v>
      </c>
      <c r="U55" s="43">
        <v>19.27</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23.59</v>
      </c>
      <c r="Q56" s="43">
        <v>22.59</v>
      </c>
      <c r="R56" s="43">
        <v>21.72</v>
      </c>
      <c r="S56" s="43">
        <v>20.96</v>
      </c>
      <c r="T56" s="43">
        <v>20.29</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24.09</v>
      </c>
      <c r="Q57" s="43">
        <v>23.08</v>
      </c>
      <c r="R57" s="43">
        <v>22.2</v>
      </c>
      <c r="S57" s="43">
        <v>21.43</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24.61</v>
      </c>
      <c r="Q58" s="43">
        <v>23.59</v>
      </c>
      <c r="R58" s="43">
        <v>22.7</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25.17</v>
      </c>
      <c r="Q59" s="43">
        <v>24.13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25.75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05Ene55tdhjjXw0DVjkSoYUDuVT1iVIj2I31nSKw0FX4dkSdFPV7TUvZVdu0ovTrX5Tvyf5TpcGE8W++jsTM0A==" saltValue="9JUyHDvlDPXE8m85JIZJYA==" spinCount="100000" sheet="1" objects="1" scenarios="1"/>
  <conditionalFormatting sqref="A6:A21">
    <cfRule type="expression" dxfId="189" priority="13" stopIfTrue="1">
      <formula>MOD(ROW(),2)=0</formula>
    </cfRule>
    <cfRule type="expression" dxfId="188" priority="14" stopIfTrue="1">
      <formula>MOD(ROW(),2)&lt;&gt;0</formula>
    </cfRule>
  </conditionalFormatting>
  <conditionalFormatting sqref="A26:A74">
    <cfRule type="expression" dxfId="187" priority="9" stopIfTrue="1">
      <formula>MOD(ROW(),2)=0</formula>
    </cfRule>
    <cfRule type="expression" dxfId="186" priority="10" stopIfTrue="1">
      <formula>MOD(ROW(),2)&lt;&gt;0</formula>
    </cfRule>
  </conditionalFormatting>
  <conditionalFormatting sqref="B6:AW21">
    <cfRule type="expression" dxfId="185" priority="15" stopIfTrue="1">
      <formula>MOD(ROW(),2)=0</formula>
    </cfRule>
    <cfRule type="expression" dxfId="184" priority="16" stopIfTrue="1">
      <formula>MOD(ROW(),2)&lt;&gt;0</formula>
    </cfRule>
  </conditionalFormatting>
  <conditionalFormatting sqref="B26:AW74">
    <cfRule type="expression" dxfId="183" priority="11" stopIfTrue="1">
      <formula>MOD(ROW(),2)=0</formula>
    </cfRule>
    <cfRule type="expression" dxfId="182"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990E-E650-4032-BF8E-4A78A9EDFDB2}">
  <sheetPr codeName="Sheet56"/>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x-703</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314</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321</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703</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322</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255</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c r="N27" s="43"/>
      <c r="O27" s="43"/>
      <c r="P27" s="43">
        <v>15.38</v>
      </c>
      <c r="Q27" s="43">
        <v>14.68</v>
      </c>
      <c r="R27" s="43">
        <v>14.06</v>
      </c>
      <c r="S27" s="43">
        <v>13.52</v>
      </c>
      <c r="T27" s="43">
        <v>13.03</v>
      </c>
      <c r="U27" s="43">
        <v>12.6</v>
      </c>
      <c r="V27" s="43">
        <v>12.21</v>
      </c>
      <c r="W27" s="43">
        <v>11.86</v>
      </c>
      <c r="X27" s="43">
        <v>11.54</v>
      </c>
      <c r="Y27" s="43">
        <v>11.24</v>
      </c>
      <c r="Z27" s="43">
        <v>10.98</v>
      </c>
      <c r="AA27" s="43">
        <v>10.73</v>
      </c>
      <c r="AB27" s="43">
        <v>10.51</v>
      </c>
      <c r="AC27" s="43">
        <v>10.3</v>
      </c>
      <c r="AD27" s="43">
        <v>10.11</v>
      </c>
      <c r="AE27" s="43">
        <v>9.94</v>
      </c>
      <c r="AF27" s="43">
        <v>9.77</v>
      </c>
      <c r="AG27" s="43">
        <v>9.6199999999999992</v>
      </c>
      <c r="AH27" s="43">
        <v>9.48</v>
      </c>
      <c r="AI27" s="43">
        <v>9.35</v>
      </c>
      <c r="AJ27" s="43">
        <v>9.23</v>
      </c>
      <c r="AK27" s="43">
        <v>9.11</v>
      </c>
      <c r="AL27" s="43">
        <v>9.01</v>
      </c>
      <c r="AM27" s="43">
        <v>8.91</v>
      </c>
      <c r="AN27" s="43">
        <v>8.81</v>
      </c>
      <c r="AO27" s="43">
        <v>8.73</v>
      </c>
      <c r="AP27" s="43">
        <v>8.65</v>
      </c>
      <c r="AQ27" s="43">
        <v>8.57</v>
      </c>
      <c r="AR27" s="43">
        <v>8.5</v>
      </c>
      <c r="AS27" s="43">
        <v>8.43</v>
      </c>
      <c r="AT27" s="43">
        <v>8.3699999999999992</v>
      </c>
      <c r="AU27" s="43">
        <v>8.31</v>
      </c>
      <c r="AV27" s="43">
        <v>8.26</v>
      </c>
      <c r="AW27" s="43">
        <v>8.2100000000000009</v>
      </c>
    </row>
    <row r="28" spans="1:49" x14ac:dyDescent="0.2">
      <c r="A28" s="42">
        <v>17</v>
      </c>
      <c r="B28" s="43"/>
      <c r="C28" s="43"/>
      <c r="D28" s="43"/>
      <c r="E28" s="43"/>
      <c r="F28" s="43"/>
      <c r="G28" s="43"/>
      <c r="H28" s="43"/>
      <c r="I28" s="43"/>
      <c r="J28" s="43"/>
      <c r="K28" s="43"/>
      <c r="L28" s="43"/>
      <c r="M28" s="43"/>
      <c r="N28" s="43"/>
      <c r="O28" s="43"/>
      <c r="P28" s="43">
        <v>15.66</v>
      </c>
      <c r="Q28" s="43">
        <v>14.94</v>
      </c>
      <c r="R28" s="43">
        <v>14.32</v>
      </c>
      <c r="S28" s="43">
        <v>13.76</v>
      </c>
      <c r="T28" s="43">
        <v>13.27</v>
      </c>
      <c r="U28" s="43">
        <v>12.83</v>
      </c>
      <c r="V28" s="43">
        <v>12.43</v>
      </c>
      <c r="W28" s="43">
        <v>12.07</v>
      </c>
      <c r="X28" s="43">
        <v>11.75</v>
      </c>
      <c r="Y28" s="43">
        <v>11.45</v>
      </c>
      <c r="Z28" s="43">
        <v>11.18</v>
      </c>
      <c r="AA28" s="43">
        <v>10.93</v>
      </c>
      <c r="AB28" s="43">
        <v>10.7</v>
      </c>
      <c r="AC28" s="43">
        <v>10.49</v>
      </c>
      <c r="AD28" s="43">
        <v>10.3</v>
      </c>
      <c r="AE28" s="43">
        <v>10.119999999999999</v>
      </c>
      <c r="AF28" s="43">
        <v>9.9499999999999993</v>
      </c>
      <c r="AG28" s="43">
        <v>9.8000000000000007</v>
      </c>
      <c r="AH28" s="43">
        <v>9.66</v>
      </c>
      <c r="AI28" s="43">
        <v>9.52</v>
      </c>
      <c r="AJ28" s="43">
        <v>9.4</v>
      </c>
      <c r="AK28" s="43">
        <v>9.2799999999999994</v>
      </c>
      <c r="AL28" s="43">
        <v>9.17</v>
      </c>
      <c r="AM28" s="43">
        <v>9.07</v>
      </c>
      <c r="AN28" s="43">
        <v>8.98</v>
      </c>
      <c r="AO28" s="43">
        <v>8.89</v>
      </c>
      <c r="AP28" s="43">
        <v>8.81</v>
      </c>
      <c r="AQ28" s="43">
        <v>8.73</v>
      </c>
      <c r="AR28" s="43">
        <v>8.66</v>
      </c>
      <c r="AS28" s="43">
        <v>8.6</v>
      </c>
      <c r="AT28" s="43">
        <v>8.5299999999999994</v>
      </c>
      <c r="AU28" s="43">
        <v>8.48</v>
      </c>
      <c r="AV28" s="43">
        <v>8.42</v>
      </c>
      <c r="AW28" s="43"/>
    </row>
    <row r="29" spans="1:49" x14ac:dyDescent="0.2">
      <c r="A29" s="42">
        <v>18</v>
      </c>
      <c r="B29" s="43"/>
      <c r="C29" s="43"/>
      <c r="D29" s="43"/>
      <c r="E29" s="43"/>
      <c r="F29" s="43"/>
      <c r="G29" s="43"/>
      <c r="H29" s="43"/>
      <c r="I29" s="43"/>
      <c r="J29" s="43"/>
      <c r="K29" s="43"/>
      <c r="L29" s="43"/>
      <c r="M29" s="43"/>
      <c r="N29" s="43"/>
      <c r="O29" s="43"/>
      <c r="P29" s="43">
        <v>15.96</v>
      </c>
      <c r="Q29" s="43">
        <v>15.23</v>
      </c>
      <c r="R29" s="43">
        <v>14.59</v>
      </c>
      <c r="S29" s="43">
        <v>14.03</v>
      </c>
      <c r="T29" s="43">
        <v>13.52</v>
      </c>
      <c r="U29" s="43">
        <v>13.07</v>
      </c>
      <c r="V29" s="43">
        <v>12.67</v>
      </c>
      <c r="W29" s="43">
        <v>12.3</v>
      </c>
      <c r="X29" s="43">
        <v>11.97</v>
      </c>
      <c r="Y29" s="43">
        <v>11.67</v>
      </c>
      <c r="Z29" s="43">
        <v>11.39</v>
      </c>
      <c r="AA29" s="43">
        <v>11.14</v>
      </c>
      <c r="AB29" s="43">
        <v>10.91</v>
      </c>
      <c r="AC29" s="43">
        <v>10.7</v>
      </c>
      <c r="AD29" s="43">
        <v>10.5</v>
      </c>
      <c r="AE29" s="43">
        <v>10.32</v>
      </c>
      <c r="AF29" s="43">
        <v>10.15</v>
      </c>
      <c r="AG29" s="43">
        <v>9.99</v>
      </c>
      <c r="AH29" s="43">
        <v>9.84</v>
      </c>
      <c r="AI29" s="43">
        <v>9.7100000000000009</v>
      </c>
      <c r="AJ29" s="43">
        <v>9.58</v>
      </c>
      <c r="AK29" s="43">
        <v>9.4700000000000006</v>
      </c>
      <c r="AL29" s="43">
        <v>9.36</v>
      </c>
      <c r="AM29" s="43">
        <v>9.25</v>
      </c>
      <c r="AN29" s="43">
        <v>9.16</v>
      </c>
      <c r="AO29" s="43">
        <v>9.07</v>
      </c>
      <c r="AP29" s="43">
        <v>8.99</v>
      </c>
      <c r="AQ29" s="43">
        <v>8.91</v>
      </c>
      <c r="AR29" s="43">
        <v>8.84</v>
      </c>
      <c r="AS29" s="43">
        <v>8.77</v>
      </c>
      <c r="AT29" s="43">
        <v>8.7100000000000009</v>
      </c>
      <c r="AU29" s="43">
        <v>8.65</v>
      </c>
      <c r="AV29" s="43"/>
      <c r="AW29" s="43"/>
    </row>
    <row r="30" spans="1:49" x14ac:dyDescent="0.2">
      <c r="A30" s="42">
        <v>19</v>
      </c>
      <c r="B30" s="43"/>
      <c r="C30" s="43"/>
      <c r="D30" s="43"/>
      <c r="E30" s="43"/>
      <c r="F30" s="43"/>
      <c r="G30" s="43"/>
      <c r="H30" s="43"/>
      <c r="I30" s="43"/>
      <c r="J30" s="43"/>
      <c r="K30" s="43"/>
      <c r="L30" s="43"/>
      <c r="M30" s="43"/>
      <c r="N30" s="43"/>
      <c r="O30" s="43"/>
      <c r="P30" s="43">
        <v>16.25</v>
      </c>
      <c r="Q30" s="43">
        <v>15.51</v>
      </c>
      <c r="R30" s="43">
        <v>14.86</v>
      </c>
      <c r="S30" s="43">
        <v>14.28</v>
      </c>
      <c r="T30" s="43">
        <v>13.77</v>
      </c>
      <c r="U30" s="43">
        <v>13.31</v>
      </c>
      <c r="V30" s="43">
        <v>12.9</v>
      </c>
      <c r="W30" s="43">
        <v>12.53</v>
      </c>
      <c r="X30" s="43">
        <v>12.19</v>
      </c>
      <c r="Y30" s="43">
        <v>11.89</v>
      </c>
      <c r="Z30" s="43">
        <v>11.6</v>
      </c>
      <c r="AA30" s="43">
        <v>11.35</v>
      </c>
      <c r="AB30" s="43">
        <v>11.11</v>
      </c>
      <c r="AC30" s="43">
        <v>10.89</v>
      </c>
      <c r="AD30" s="43">
        <v>10.69</v>
      </c>
      <c r="AE30" s="43">
        <v>10.51</v>
      </c>
      <c r="AF30" s="43">
        <v>10.34</v>
      </c>
      <c r="AG30" s="43">
        <v>10.18</v>
      </c>
      <c r="AH30" s="43">
        <v>10.029999999999999</v>
      </c>
      <c r="AI30" s="43">
        <v>9.89</v>
      </c>
      <c r="AJ30" s="43">
        <v>9.76</v>
      </c>
      <c r="AK30" s="43">
        <v>9.64</v>
      </c>
      <c r="AL30" s="43">
        <v>9.5299999999999994</v>
      </c>
      <c r="AM30" s="43">
        <v>9.43</v>
      </c>
      <c r="AN30" s="43">
        <v>9.34</v>
      </c>
      <c r="AO30" s="43">
        <v>9.25</v>
      </c>
      <c r="AP30" s="43">
        <v>9.16</v>
      </c>
      <c r="AQ30" s="43">
        <v>9.09</v>
      </c>
      <c r="AR30" s="43">
        <v>9.01</v>
      </c>
      <c r="AS30" s="43">
        <v>8.9499999999999993</v>
      </c>
      <c r="AT30" s="43">
        <v>8.8800000000000008</v>
      </c>
      <c r="AU30" s="43"/>
      <c r="AV30" s="43"/>
      <c r="AW30" s="43"/>
    </row>
    <row r="31" spans="1:49" x14ac:dyDescent="0.2">
      <c r="A31" s="42">
        <v>20</v>
      </c>
      <c r="B31" s="43"/>
      <c r="C31" s="43"/>
      <c r="D31" s="43"/>
      <c r="E31" s="43"/>
      <c r="F31" s="43"/>
      <c r="G31" s="43"/>
      <c r="H31" s="43"/>
      <c r="I31" s="43"/>
      <c r="J31" s="43"/>
      <c r="K31" s="43"/>
      <c r="L31" s="43"/>
      <c r="M31" s="43"/>
      <c r="N31" s="43"/>
      <c r="O31" s="43"/>
      <c r="P31" s="43">
        <v>16.52</v>
      </c>
      <c r="Q31" s="43">
        <v>15.76</v>
      </c>
      <c r="R31" s="43">
        <v>15.1</v>
      </c>
      <c r="S31" s="43">
        <v>14.52</v>
      </c>
      <c r="T31" s="43">
        <v>14</v>
      </c>
      <c r="U31" s="43">
        <v>13.54</v>
      </c>
      <c r="V31" s="43">
        <v>13.12</v>
      </c>
      <c r="W31" s="43">
        <v>12.74</v>
      </c>
      <c r="X31" s="43">
        <v>12.4</v>
      </c>
      <c r="Y31" s="43">
        <v>12.08</v>
      </c>
      <c r="Z31" s="43">
        <v>11.8</v>
      </c>
      <c r="AA31" s="43">
        <v>11.54</v>
      </c>
      <c r="AB31" s="43">
        <v>11.3</v>
      </c>
      <c r="AC31" s="43">
        <v>11.08</v>
      </c>
      <c r="AD31" s="43">
        <v>10.87</v>
      </c>
      <c r="AE31" s="43">
        <v>10.69</v>
      </c>
      <c r="AF31" s="43">
        <v>10.51</v>
      </c>
      <c r="AG31" s="43">
        <v>10.35</v>
      </c>
      <c r="AH31" s="43">
        <v>10.199999999999999</v>
      </c>
      <c r="AI31" s="43">
        <v>10.06</v>
      </c>
      <c r="AJ31" s="43">
        <v>9.93</v>
      </c>
      <c r="AK31" s="43">
        <v>9.81</v>
      </c>
      <c r="AL31" s="43">
        <v>9.6999999999999993</v>
      </c>
      <c r="AM31" s="43">
        <v>9.6</v>
      </c>
      <c r="AN31" s="43">
        <v>9.5</v>
      </c>
      <c r="AO31" s="43">
        <v>9.41</v>
      </c>
      <c r="AP31" s="43">
        <v>9.33</v>
      </c>
      <c r="AQ31" s="43">
        <v>9.25</v>
      </c>
      <c r="AR31" s="43">
        <v>9.18</v>
      </c>
      <c r="AS31" s="43">
        <v>9.11</v>
      </c>
      <c r="AT31" s="43"/>
      <c r="AU31" s="43"/>
      <c r="AV31" s="43"/>
      <c r="AW31" s="43"/>
    </row>
    <row r="32" spans="1:49" x14ac:dyDescent="0.2">
      <c r="A32" s="42">
        <v>21</v>
      </c>
      <c r="B32" s="43"/>
      <c r="C32" s="43"/>
      <c r="D32" s="43"/>
      <c r="E32" s="43"/>
      <c r="F32" s="43"/>
      <c r="G32" s="43"/>
      <c r="H32" s="43"/>
      <c r="I32" s="43"/>
      <c r="J32" s="43"/>
      <c r="K32" s="43"/>
      <c r="L32" s="43"/>
      <c r="M32" s="43"/>
      <c r="N32" s="43"/>
      <c r="O32" s="43"/>
      <c r="P32" s="43">
        <v>16.79</v>
      </c>
      <c r="Q32" s="43">
        <v>16.02</v>
      </c>
      <c r="R32" s="43">
        <v>15.35</v>
      </c>
      <c r="S32" s="43">
        <v>14.76</v>
      </c>
      <c r="T32" s="43">
        <v>14.23</v>
      </c>
      <c r="U32" s="43">
        <v>13.76</v>
      </c>
      <c r="V32" s="43">
        <v>13.33</v>
      </c>
      <c r="W32" s="43">
        <v>12.95</v>
      </c>
      <c r="X32" s="43">
        <v>12.6</v>
      </c>
      <c r="Y32" s="43">
        <v>12.29</v>
      </c>
      <c r="Z32" s="43">
        <v>12</v>
      </c>
      <c r="AA32" s="43">
        <v>11.73</v>
      </c>
      <c r="AB32" s="43">
        <v>11.49</v>
      </c>
      <c r="AC32" s="43">
        <v>11.26</v>
      </c>
      <c r="AD32" s="43">
        <v>11.06</v>
      </c>
      <c r="AE32" s="43">
        <v>10.87</v>
      </c>
      <c r="AF32" s="43">
        <v>10.69</v>
      </c>
      <c r="AG32" s="43">
        <v>10.53</v>
      </c>
      <c r="AH32" s="43">
        <v>10.37</v>
      </c>
      <c r="AI32" s="43">
        <v>10.23</v>
      </c>
      <c r="AJ32" s="43">
        <v>10.1</v>
      </c>
      <c r="AK32" s="43">
        <v>9.98</v>
      </c>
      <c r="AL32" s="43">
        <v>9.8699999999999992</v>
      </c>
      <c r="AM32" s="43">
        <v>9.77</v>
      </c>
      <c r="AN32" s="43">
        <v>9.67</v>
      </c>
      <c r="AO32" s="43">
        <v>9.58</v>
      </c>
      <c r="AP32" s="43">
        <v>9.49</v>
      </c>
      <c r="AQ32" s="43">
        <v>9.42</v>
      </c>
      <c r="AR32" s="43">
        <v>9.34</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17.059999999999999</v>
      </c>
      <c r="Q33" s="43">
        <v>16.28</v>
      </c>
      <c r="R33" s="43">
        <v>15.6</v>
      </c>
      <c r="S33" s="43">
        <v>15</v>
      </c>
      <c r="T33" s="43">
        <v>14.46</v>
      </c>
      <c r="U33" s="43">
        <v>13.98</v>
      </c>
      <c r="V33" s="43">
        <v>13.55</v>
      </c>
      <c r="W33" s="43">
        <v>13.16</v>
      </c>
      <c r="X33" s="43">
        <v>12.81</v>
      </c>
      <c r="Y33" s="43">
        <v>12.49</v>
      </c>
      <c r="Z33" s="43">
        <v>12.19</v>
      </c>
      <c r="AA33" s="43">
        <v>11.93</v>
      </c>
      <c r="AB33" s="43">
        <v>11.68</v>
      </c>
      <c r="AC33" s="43">
        <v>11.45</v>
      </c>
      <c r="AD33" s="43">
        <v>11.24</v>
      </c>
      <c r="AE33" s="43">
        <v>11.05</v>
      </c>
      <c r="AF33" s="43">
        <v>10.87</v>
      </c>
      <c r="AG33" s="43">
        <v>10.7</v>
      </c>
      <c r="AH33" s="43">
        <v>10.55</v>
      </c>
      <c r="AI33" s="43">
        <v>10.41</v>
      </c>
      <c r="AJ33" s="43">
        <v>10.28</v>
      </c>
      <c r="AK33" s="43">
        <v>10.16</v>
      </c>
      <c r="AL33" s="43">
        <v>10.039999999999999</v>
      </c>
      <c r="AM33" s="43">
        <v>9.94</v>
      </c>
      <c r="AN33" s="43">
        <v>9.84</v>
      </c>
      <c r="AO33" s="43">
        <v>9.75</v>
      </c>
      <c r="AP33" s="43">
        <v>9.67</v>
      </c>
      <c r="AQ33" s="43">
        <v>9.59</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17.329999999999998</v>
      </c>
      <c r="Q34" s="43">
        <v>16.55</v>
      </c>
      <c r="R34" s="43">
        <v>15.86</v>
      </c>
      <c r="S34" s="43">
        <v>15.24</v>
      </c>
      <c r="T34" s="43">
        <v>14.7</v>
      </c>
      <c r="U34" s="43">
        <v>14.21</v>
      </c>
      <c r="V34" s="43">
        <v>13.77</v>
      </c>
      <c r="W34" s="43">
        <v>13.38</v>
      </c>
      <c r="X34" s="43">
        <v>13.02</v>
      </c>
      <c r="Y34" s="43">
        <v>12.69</v>
      </c>
      <c r="Z34" s="43">
        <v>12.39</v>
      </c>
      <c r="AA34" s="43">
        <v>12.12</v>
      </c>
      <c r="AB34" s="43">
        <v>11.87</v>
      </c>
      <c r="AC34" s="43">
        <v>11.64</v>
      </c>
      <c r="AD34" s="43">
        <v>11.43</v>
      </c>
      <c r="AE34" s="43">
        <v>11.23</v>
      </c>
      <c r="AF34" s="43">
        <v>11.05</v>
      </c>
      <c r="AG34" s="43">
        <v>10.89</v>
      </c>
      <c r="AH34" s="43">
        <v>10.73</v>
      </c>
      <c r="AI34" s="43">
        <v>10.59</v>
      </c>
      <c r="AJ34" s="43">
        <v>10.46</v>
      </c>
      <c r="AK34" s="43">
        <v>10.33</v>
      </c>
      <c r="AL34" s="43">
        <v>10.220000000000001</v>
      </c>
      <c r="AM34" s="43">
        <v>10.11</v>
      </c>
      <c r="AN34" s="43">
        <v>10.01</v>
      </c>
      <c r="AO34" s="43">
        <v>9.92</v>
      </c>
      <c r="AP34" s="43">
        <v>9.84</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17.61</v>
      </c>
      <c r="Q35" s="43">
        <v>16.809999999999999</v>
      </c>
      <c r="R35" s="43">
        <v>16.11</v>
      </c>
      <c r="S35" s="43">
        <v>15.49</v>
      </c>
      <c r="T35" s="43">
        <v>14.94</v>
      </c>
      <c r="U35" s="43">
        <v>14.44</v>
      </c>
      <c r="V35" s="43">
        <v>14</v>
      </c>
      <c r="W35" s="43">
        <v>13.6</v>
      </c>
      <c r="X35" s="43">
        <v>13.23</v>
      </c>
      <c r="Y35" s="43">
        <v>12.9</v>
      </c>
      <c r="Z35" s="43">
        <v>12.6</v>
      </c>
      <c r="AA35" s="43">
        <v>12.32</v>
      </c>
      <c r="AB35" s="43">
        <v>12.07</v>
      </c>
      <c r="AC35" s="43">
        <v>11.84</v>
      </c>
      <c r="AD35" s="43">
        <v>11.62</v>
      </c>
      <c r="AE35" s="43">
        <v>11.42</v>
      </c>
      <c r="AF35" s="43">
        <v>11.24</v>
      </c>
      <c r="AG35" s="43">
        <v>11.07</v>
      </c>
      <c r="AH35" s="43">
        <v>10.92</v>
      </c>
      <c r="AI35" s="43">
        <v>10.77</v>
      </c>
      <c r="AJ35" s="43">
        <v>10.64</v>
      </c>
      <c r="AK35" s="43">
        <v>10.51</v>
      </c>
      <c r="AL35" s="43">
        <v>10.4</v>
      </c>
      <c r="AM35" s="43">
        <v>10.29</v>
      </c>
      <c r="AN35" s="43">
        <v>10.199999999999999</v>
      </c>
      <c r="AO35" s="43">
        <v>10.11</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17.899999999999999</v>
      </c>
      <c r="Q36" s="43">
        <v>17.09</v>
      </c>
      <c r="R36" s="43">
        <v>16.37</v>
      </c>
      <c r="S36" s="43">
        <v>15.74</v>
      </c>
      <c r="T36" s="43">
        <v>15.18</v>
      </c>
      <c r="U36" s="43">
        <v>14.68</v>
      </c>
      <c r="V36" s="43">
        <v>14.23</v>
      </c>
      <c r="W36" s="43">
        <v>13.82</v>
      </c>
      <c r="X36" s="43">
        <v>13.45</v>
      </c>
      <c r="Y36" s="43">
        <v>13.11</v>
      </c>
      <c r="Z36" s="43">
        <v>12.81</v>
      </c>
      <c r="AA36" s="43">
        <v>12.53</v>
      </c>
      <c r="AB36" s="43">
        <v>12.27</v>
      </c>
      <c r="AC36" s="43">
        <v>12.03</v>
      </c>
      <c r="AD36" s="43">
        <v>11.82</v>
      </c>
      <c r="AE36" s="43">
        <v>11.62</v>
      </c>
      <c r="AF36" s="43">
        <v>11.43</v>
      </c>
      <c r="AG36" s="43">
        <v>11.26</v>
      </c>
      <c r="AH36" s="43">
        <v>11.1</v>
      </c>
      <c r="AI36" s="43">
        <v>10.96</v>
      </c>
      <c r="AJ36" s="43">
        <v>10.83</v>
      </c>
      <c r="AK36" s="43">
        <v>10.7</v>
      </c>
      <c r="AL36" s="43">
        <v>10.59</v>
      </c>
      <c r="AM36" s="43">
        <v>10.48</v>
      </c>
      <c r="AN36" s="43">
        <v>10.38</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18.190000000000001</v>
      </c>
      <c r="Q37" s="43">
        <v>17.37</v>
      </c>
      <c r="R37" s="43">
        <v>16.64</v>
      </c>
      <c r="S37" s="43">
        <v>16</v>
      </c>
      <c r="T37" s="43">
        <v>15.43</v>
      </c>
      <c r="U37" s="43">
        <v>14.92</v>
      </c>
      <c r="V37" s="43">
        <v>14.46</v>
      </c>
      <c r="W37" s="43">
        <v>14.05</v>
      </c>
      <c r="X37" s="43">
        <v>13.67</v>
      </c>
      <c r="Y37" s="43">
        <v>13.33</v>
      </c>
      <c r="Z37" s="43">
        <v>13.02</v>
      </c>
      <c r="AA37" s="43">
        <v>12.74</v>
      </c>
      <c r="AB37" s="43">
        <v>12.48</v>
      </c>
      <c r="AC37" s="43">
        <v>12.24</v>
      </c>
      <c r="AD37" s="43">
        <v>12.02</v>
      </c>
      <c r="AE37" s="43">
        <v>11.82</v>
      </c>
      <c r="AF37" s="43">
        <v>11.63</v>
      </c>
      <c r="AG37" s="43">
        <v>11.46</v>
      </c>
      <c r="AH37" s="43">
        <v>11.3</v>
      </c>
      <c r="AI37" s="43">
        <v>11.15</v>
      </c>
      <c r="AJ37" s="43">
        <v>11.02</v>
      </c>
      <c r="AK37" s="43">
        <v>10.89</v>
      </c>
      <c r="AL37" s="43">
        <v>10.78</v>
      </c>
      <c r="AM37" s="43">
        <v>10.67</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18.489999999999998</v>
      </c>
      <c r="Q38" s="43">
        <v>17.649999999999999</v>
      </c>
      <c r="R38" s="43">
        <v>16.91</v>
      </c>
      <c r="S38" s="43">
        <v>16.260000000000002</v>
      </c>
      <c r="T38" s="43">
        <v>15.68</v>
      </c>
      <c r="U38" s="43">
        <v>15.17</v>
      </c>
      <c r="V38" s="43">
        <v>14.7</v>
      </c>
      <c r="W38" s="43">
        <v>14.28</v>
      </c>
      <c r="X38" s="43">
        <v>13.9</v>
      </c>
      <c r="Y38" s="43">
        <v>13.56</v>
      </c>
      <c r="Z38" s="43">
        <v>13.24</v>
      </c>
      <c r="AA38" s="43">
        <v>12.95</v>
      </c>
      <c r="AB38" s="43">
        <v>12.69</v>
      </c>
      <c r="AC38" s="43">
        <v>12.45</v>
      </c>
      <c r="AD38" s="43">
        <v>12.23</v>
      </c>
      <c r="AE38" s="43">
        <v>12.02</v>
      </c>
      <c r="AF38" s="43">
        <v>11.83</v>
      </c>
      <c r="AG38" s="43">
        <v>11.66</v>
      </c>
      <c r="AH38" s="43">
        <v>11.5</v>
      </c>
      <c r="AI38" s="43">
        <v>11.36</v>
      </c>
      <c r="AJ38" s="43">
        <v>11.22</v>
      </c>
      <c r="AK38" s="43">
        <v>11.1</v>
      </c>
      <c r="AL38" s="43">
        <v>10.98</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18.79</v>
      </c>
      <c r="Q39" s="43">
        <v>17.940000000000001</v>
      </c>
      <c r="R39" s="43">
        <v>17.190000000000001</v>
      </c>
      <c r="S39" s="43">
        <v>16.53</v>
      </c>
      <c r="T39" s="43">
        <v>15.94</v>
      </c>
      <c r="U39" s="43">
        <v>15.42</v>
      </c>
      <c r="V39" s="43">
        <v>14.95</v>
      </c>
      <c r="W39" s="43">
        <v>14.52</v>
      </c>
      <c r="X39" s="43">
        <v>14.13</v>
      </c>
      <c r="Y39" s="43">
        <v>13.78</v>
      </c>
      <c r="Z39" s="43">
        <v>13.47</v>
      </c>
      <c r="AA39" s="43">
        <v>13.17</v>
      </c>
      <c r="AB39" s="43">
        <v>12.91</v>
      </c>
      <c r="AC39" s="43">
        <v>12.66</v>
      </c>
      <c r="AD39" s="43">
        <v>12.44</v>
      </c>
      <c r="AE39" s="43">
        <v>12.23</v>
      </c>
      <c r="AF39" s="43">
        <v>12.04</v>
      </c>
      <c r="AG39" s="43">
        <v>11.87</v>
      </c>
      <c r="AH39" s="43">
        <v>11.71</v>
      </c>
      <c r="AI39" s="43">
        <v>11.56</v>
      </c>
      <c r="AJ39" s="43">
        <v>11.43</v>
      </c>
      <c r="AK39" s="43">
        <v>11.3</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19.09</v>
      </c>
      <c r="Q40" s="43">
        <v>18.23</v>
      </c>
      <c r="R40" s="43">
        <v>17.47</v>
      </c>
      <c r="S40" s="43">
        <v>16.8</v>
      </c>
      <c r="T40" s="43">
        <v>16.21</v>
      </c>
      <c r="U40" s="43">
        <v>15.67</v>
      </c>
      <c r="V40" s="43">
        <v>15.19</v>
      </c>
      <c r="W40" s="43">
        <v>14.76</v>
      </c>
      <c r="X40" s="43">
        <v>14.37</v>
      </c>
      <c r="Y40" s="43">
        <v>14.02</v>
      </c>
      <c r="Z40" s="43">
        <v>13.69</v>
      </c>
      <c r="AA40" s="43">
        <v>13.4</v>
      </c>
      <c r="AB40" s="43">
        <v>13.13</v>
      </c>
      <c r="AC40" s="43">
        <v>12.88</v>
      </c>
      <c r="AD40" s="43">
        <v>12.66</v>
      </c>
      <c r="AE40" s="43">
        <v>12.45</v>
      </c>
      <c r="AF40" s="43">
        <v>12.26</v>
      </c>
      <c r="AG40" s="43">
        <v>12.09</v>
      </c>
      <c r="AH40" s="43">
        <v>11.92</v>
      </c>
      <c r="AI40" s="43">
        <v>11.78</v>
      </c>
      <c r="AJ40" s="43">
        <v>11.64</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19.399999999999999</v>
      </c>
      <c r="Q41" s="43">
        <v>18.53</v>
      </c>
      <c r="R41" s="43">
        <v>17.760000000000002</v>
      </c>
      <c r="S41" s="43">
        <v>17.079999999999998</v>
      </c>
      <c r="T41" s="43">
        <v>16.47</v>
      </c>
      <c r="U41" s="43">
        <v>15.93</v>
      </c>
      <c r="V41" s="43">
        <v>15.45</v>
      </c>
      <c r="W41" s="43">
        <v>15.01</v>
      </c>
      <c r="X41" s="43">
        <v>14.61</v>
      </c>
      <c r="Y41" s="43">
        <v>14.25</v>
      </c>
      <c r="Z41" s="43">
        <v>13.93</v>
      </c>
      <c r="AA41" s="43">
        <v>13.63</v>
      </c>
      <c r="AB41" s="43">
        <v>13.36</v>
      </c>
      <c r="AC41" s="43">
        <v>13.11</v>
      </c>
      <c r="AD41" s="43">
        <v>12.88</v>
      </c>
      <c r="AE41" s="43">
        <v>12.67</v>
      </c>
      <c r="AF41" s="43">
        <v>12.48</v>
      </c>
      <c r="AG41" s="43">
        <v>12.31</v>
      </c>
      <c r="AH41" s="43">
        <v>12.14</v>
      </c>
      <c r="AI41" s="43">
        <v>12</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19.72</v>
      </c>
      <c r="Q42" s="43">
        <v>18.829999999999998</v>
      </c>
      <c r="R42" s="43">
        <v>18.05</v>
      </c>
      <c r="S42" s="43">
        <v>17.36</v>
      </c>
      <c r="T42" s="43">
        <v>16.739999999999998</v>
      </c>
      <c r="U42" s="43">
        <v>16.2</v>
      </c>
      <c r="V42" s="43">
        <v>15.7</v>
      </c>
      <c r="W42" s="43">
        <v>15.26</v>
      </c>
      <c r="X42" s="43">
        <v>14.86</v>
      </c>
      <c r="Y42" s="43">
        <v>14.5</v>
      </c>
      <c r="Z42" s="43">
        <v>14.17</v>
      </c>
      <c r="AA42" s="43">
        <v>13.87</v>
      </c>
      <c r="AB42" s="43">
        <v>13.59</v>
      </c>
      <c r="AC42" s="43">
        <v>13.34</v>
      </c>
      <c r="AD42" s="43">
        <v>13.11</v>
      </c>
      <c r="AE42" s="43">
        <v>12.9</v>
      </c>
      <c r="AF42" s="43">
        <v>12.71</v>
      </c>
      <c r="AG42" s="43">
        <v>12.53</v>
      </c>
      <c r="AH42" s="43">
        <v>12.37</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20.04</v>
      </c>
      <c r="Q43" s="43">
        <v>19.14</v>
      </c>
      <c r="R43" s="43">
        <v>18.34</v>
      </c>
      <c r="S43" s="43">
        <v>17.64</v>
      </c>
      <c r="T43" s="43">
        <v>17.02</v>
      </c>
      <c r="U43" s="43">
        <v>16.47</v>
      </c>
      <c r="V43" s="43">
        <v>15.97</v>
      </c>
      <c r="W43" s="43">
        <v>15.52</v>
      </c>
      <c r="X43" s="43">
        <v>15.11</v>
      </c>
      <c r="Y43" s="43">
        <v>14.75</v>
      </c>
      <c r="Z43" s="43">
        <v>14.41</v>
      </c>
      <c r="AA43" s="43">
        <v>14.11</v>
      </c>
      <c r="AB43" s="43">
        <v>13.83</v>
      </c>
      <c r="AC43" s="43">
        <v>13.58</v>
      </c>
      <c r="AD43" s="43">
        <v>13.35</v>
      </c>
      <c r="AE43" s="43">
        <v>13.14</v>
      </c>
      <c r="AF43" s="43">
        <v>12.95</v>
      </c>
      <c r="AG43" s="43">
        <v>12.77</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20.37</v>
      </c>
      <c r="Q44" s="43">
        <v>19.45</v>
      </c>
      <c r="R44" s="43">
        <v>18.649999999999999</v>
      </c>
      <c r="S44" s="43">
        <v>17.940000000000001</v>
      </c>
      <c r="T44" s="43">
        <v>17.309999999999999</v>
      </c>
      <c r="U44" s="43">
        <v>16.739999999999998</v>
      </c>
      <c r="V44" s="43">
        <v>16.239999999999998</v>
      </c>
      <c r="W44" s="43">
        <v>15.79</v>
      </c>
      <c r="X44" s="43">
        <v>15.38</v>
      </c>
      <c r="Y44" s="43">
        <v>15</v>
      </c>
      <c r="Z44" s="43">
        <v>14.67</v>
      </c>
      <c r="AA44" s="43">
        <v>14.36</v>
      </c>
      <c r="AB44" s="43">
        <v>14.08</v>
      </c>
      <c r="AC44" s="43">
        <v>13.83</v>
      </c>
      <c r="AD44" s="43">
        <v>13.6</v>
      </c>
      <c r="AE44" s="43">
        <v>13.39</v>
      </c>
      <c r="AF44" s="43">
        <v>13.19</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20.7</v>
      </c>
      <c r="Q45" s="43">
        <v>19.77</v>
      </c>
      <c r="R45" s="43">
        <v>18.96</v>
      </c>
      <c r="S45" s="43">
        <v>18.239999999999998</v>
      </c>
      <c r="T45" s="43">
        <v>17.600000000000001</v>
      </c>
      <c r="U45" s="43">
        <v>17.03</v>
      </c>
      <c r="V45" s="43">
        <v>16.52</v>
      </c>
      <c r="W45" s="43">
        <v>16.059999999999999</v>
      </c>
      <c r="X45" s="43">
        <v>15.65</v>
      </c>
      <c r="Y45" s="43">
        <v>15.27</v>
      </c>
      <c r="Z45" s="43">
        <v>14.93</v>
      </c>
      <c r="AA45" s="43">
        <v>14.62</v>
      </c>
      <c r="AB45" s="43">
        <v>14.34</v>
      </c>
      <c r="AC45" s="43">
        <v>14.09</v>
      </c>
      <c r="AD45" s="43">
        <v>13.86</v>
      </c>
      <c r="AE45" s="43">
        <v>13.65</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21.05</v>
      </c>
      <c r="Q46" s="43">
        <v>20.100000000000001</v>
      </c>
      <c r="R46" s="43">
        <v>19.28</v>
      </c>
      <c r="S46" s="43">
        <v>18.55</v>
      </c>
      <c r="T46" s="43">
        <v>17.899999999999999</v>
      </c>
      <c r="U46" s="43">
        <v>17.32</v>
      </c>
      <c r="V46" s="43">
        <v>16.809999999999999</v>
      </c>
      <c r="W46" s="43">
        <v>16.34</v>
      </c>
      <c r="X46" s="43">
        <v>15.93</v>
      </c>
      <c r="Y46" s="43">
        <v>15.55</v>
      </c>
      <c r="Z46" s="43">
        <v>15.21</v>
      </c>
      <c r="AA46" s="43">
        <v>14.9</v>
      </c>
      <c r="AB46" s="43">
        <v>14.62</v>
      </c>
      <c r="AC46" s="43">
        <v>14.36</v>
      </c>
      <c r="AD46" s="43">
        <v>14.13</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21.4</v>
      </c>
      <c r="Q47" s="43">
        <v>20.440000000000001</v>
      </c>
      <c r="R47" s="43">
        <v>19.600000000000001</v>
      </c>
      <c r="S47" s="43">
        <v>18.86</v>
      </c>
      <c r="T47" s="43">
        <v>18.21</v>
      </c>
      <c r="U47" s="43">
        <v>17.63</v>
      </c>
      <c r="V47" s="43">
        <v>17.100000000000001</v>
      </c>
      <c r="W47" s="43">
        <v>16.64</v>
      </c>
      <c r="X47" s="43">
        <v>16.21</v>
      </c>
      <c r="Y47" s="43">
        <v>15.83</v>
      </c>
      <c r="Z47" s="43">
        <v>15.49</v>
      </c>
      <c r="AA47" s="43">
        <v>15.18</v>
      </c>
      <c r="AB47" s="43">
        <v>14.9</v>
      </c>
      <c r="AC47" s="43">
        <v>14.64</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21.76</v>
      </c>
      <c r="Q48" s="43">
        <v>20.79</v>
      </c>
      <c r="R48" s="43">
        <v>19.940000000000001</v>
      </c>
      <c r="S48" s="43">
        <v>19.190000000000001</v>
      </c>
      <c r="T48" s="43">
        <v>18.53</v>
      </c>
      <c r="U48" s="43">
        <v>17.940000000000001</v>
      </c>
      <c r="V48" s="43">
        <v>17.41</v>
      </c>
      <c r="W48" s="43">
        <v>16.940000000000001</v>
      </c>
      <c r="X48" s="43">
        <v>16.510000000000002</v>
      </c>
      <c r="Y48" s="43">
        <v>16.13</v>
      </c>
      <c r="Z48" s="43">
        <v>15.78</v>
      </c>
      <c r="AA48" s="43">
        <v>15.47</v>
      </c>
      <c r="AB48" s="43">
        <v>15.19</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22.12</v>
      </c>
      <c r="Q49" s="43">
        <v>21.14</v>
      </c>
      <c r="R49" s="43">
        <v>20.28</v>
      </c>
      <c r="S49" s="43">
        <v>19.53</v>
      </c>
      <c r="T49" s="43">
        <v>18.86</v>
      </c>
      <c r="U49" s="43">
        <v>18.260000000000002</v>
      </c>
      <c r="V49" s="43">
        <v>17.73</v>
      </c>
      <c r="W49" s="43">
        <v>17.25</v>
      </c>
      <c r="X49" s="43">
        <v>16.82</v>
      </c>
      <c r="Y49" s="43">
        <v>16.440000000000001</v>
      </c>
      <c r="Z49" s="43">
        <v>16.09</v>
      </c>
      <c r="AA49" s="43">
        <v>15.78</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22.5</v>
      </c>
      <c r="Q50" s="43">
        <v>21.51</v>
      </c>
      <c r="R50" s="43">
        <v>20.64</v>
      </c>
      <c r="S50" s="43">
        <v>19.87</v>
      </c>
      <c r="T50" s="43">
        <v>19.190000000000001</v>
      </c>
      <c r="U50" s="43">
        <v>18.59</v>
      </c>
      <c r="V50" s="43">
        <v>18.059999999999999</v>
      </c>
      <c r="W50" s="43">
        <v>17.579999999999998</v>
      </c>
      <c r="X50" s="43">
        <v>17.149999999999999</v>
      </c>
      <c r="Y50" s="43">
        <v>16.760000000000002</v>
      </c>
      <c r="Z50" s="43">
        <v>16.41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22.89</v>
      </c>
      <c r="Q51" s="43">
        <v>21.88</v>
      </c>
      <c r="R51" s="43">
        <v>21</v>
      </c>
      <c r="S51" s="43">
        <v>20.23</v>
      </c>
      <c r="T51" s="43">
        <v>19.55</v>
      </c>
      <c r="U51" s="43">
        <v>18.940000000000001</v>
      </c>
      <c r="V51" s="43">
        <v>18.399999999999999</v>
      </c>
      <c r="W51" s="43">
        <v>17.920000000000002</v>
      </c>
      <c r="X51" s="43">
        <v>17.489999999999998</v>
      </c>
      <c r="Y51" s="43">
        <v>17.100000000000001</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23.3</v>
      </c>
      <c r="Q52" s="43">
        <v>22.28</v>
      </c>
      <c r="R52" s="43">
        <v>21.39</v>
      </c>
      <c r="S52" s="43">
        <v>20.61</v>
      </c>
      <c r="T52" s="43">
        <v>19.920000000000002</v>
      </c>
      <c r="U52" s="43">
        <v>19.309999999999999</v>
      </c>
      <c r="V52" s="43">
        <v>18.760000000000002</v>
      </c>
      <c r="W52" s="43">
        <v>18.28</v>
      </c>
      <c r="X52" s="43">
        <v>17.84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23.72</v>
      </c>
      <c r="Q53" s="43">
        <v>22.69</v>
      </c>
      <c r="R53" s="43">
        <v>21.8</v>
      </c>
      <c r="S53" s="43">
        <v>21.01</v>
      </c>
      <c r="T53" s="43">
        <v>20.309999999999999</v>
      </c>
      <c r="U53" s="43">
        <v>19.7</v>
      </c>
      <c r="V53" s="43">
        <v>19.149999999999999</v>
      </c>
      <c r="W53" s="43">
        <v>18.66</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24.17</v>
      </c>
      <c r="Q54" s="43">
        <v>23.13</v>
      </c>
      <c r="R54" s="43">
        <v>22.22</v>
      </c>
      <c r="S54" s="43">
        <v>21.43</v>
      </c>
      <c r="T54" s="43">
        <v>20.73</v>
      </c>
      <c r="U54" s="43">
        <v>20.100000000000001</v>
      </c>
      <c r="V54" s="43">
        <v>19.55</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24.64</v>
      </c>
      <c r="Q55" s="43">
        <v>23.59</v>
      </c>
      <c r="R55" s="43">
        <v>22.67</v>
      </c>
      <c r="S55" s="43">
        <v>21.87</v>
      </c>
      <c r="T55" s="43">
        <v>21.16</v>
      </c>
      <c r="U55" s="43">
        <v>20.53</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25.13</v>
      </c>
      <c r="Q56" s="43">
        <v>24.07</v>
      </c>
      <c r="R56" s="43">
        <v>23.14</v>
      </c>
      <c r="S56" s="43">
        <v>22.33</v>
      </c>
      <c r="T56" s="43">
        <v>21.62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25.65</v>
      </c>
      <c r="Q57" s="43">
        <v>24.58</v>
      </c>
      <c r="R57" s="43">
        <v>23.64</v>
      </c>
      <c r="S57" s="43">
        <v>22.82</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26.2</v>
      </c>
      <c r="Q58" s="43">
        <v>25.11</v>
      </c>
      <c r="R58" s="43">
        <v>24.17</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26.78</v>
      </c>
      <c r="Q59" s="43">
        <v>25.68</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27.38</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hQwnIQJXY/1U9zqbA7VKUiqAM0i+ErxRSUVKwBFs8tWgkFftIihx0XEcy3HBiK+NiJodj2k6Py9oU94RvqdedA==" saltValue="2vmMCTS17YfNGW25+jpCqQ==" spinCount="100000" sheet="1" objects="1" scenarios="1"/>
  <conditionalFormatting sqref="A6:A21">
    <cfRule type="expression" dxfId="181" priority="13" stopIfTrue="1">
      <formula>MOD(ROW(),2)=0</formula>
    </cfRule>
    <cfRule type="expression" dxfId="180" priority="14" stopIfTrue="1">
      <formula>MOD(ROW(),2)&lt;&gt;0</formula>
    </cfRule>
  </conditionalFormatting>
  <conditionalFormatting sqref="A26:A74">
    <cfRule type="expression" dxfId="179" priority="9" stopIfTrue="1">
      <formula>MOD(ROW(),2)=0</formula>
    </cfRule>
    <cfRule type="expression" dxfId="178" priority="10" stopIfTrue="1">
      <formula>MOD(ROW(),2)&lt;&gt;0</formula>
    </cfRule>
  </conditionalFormatting>
  <conditionalFormatting sqref="B6:AW21">
    <cfRule type="expression" dxfId="177" priority="15" stopIfTrue="1">
      <formula>MOD(ROW(),2)=0</formula>
    </cfRule>
    <cfRule type="expression" dxfId="176" priority="16" stopIfTrue="1">
      <formula>MOD(ROW(),2)&lt;&gt;0</formula>
    </cfRule>
  </conditionalFormatting>
  <conditionalFormatting sqref="B26:AW74">
    <cfRule type="expression" dxfId="175" priority="11" stopIfTrue="1">
      <formula>MOD(ROW(),2)=0</formula>
    </cfRule>
    <cfRule type="expression" dxfId="174"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3C14-F5FE-4839-A772-C9758E0C79E9}">
  <sheetPr codeName="Sheet57"/>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x-704</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314</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323</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704</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324</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258</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c r="N27" s="43"/>
      <c r="O27" s="43"/>
      <c r="P27" s="43">
        <v>15.38</v>
      </c>
      <c r="Q27" s="43">
        <v>14.68</v>
      </c>
      <c r="R27" s="43">
        <v>14.06</v>
      </c>
      <c r="S27" s="43">
        <v>13.52</v>
      </c>
      <c r="T27" s="43">
        <v>13.03</v>
      </c>
      <c r="U27" s="43">
        <v>12.6</v>
      </c>
      <c r="V27" s="43">
        <v>12.21</v>
      </c>
      <c r="W27" s="43">
        <v>11.86</v>
      </c>
      <c r="X27" s="43">
        <v>11.54</v>
      </c>
      <c r="Y27" s="43">
        <v>11.24</v>
      </c>
      <c r="Z27" s="43">
        <v>10.98</v>
      </c>
      <c r="AA27" s="43">
        <v>10.73</v>
      </c>
      <c r="AB27" s="43">
        <v>10.51</v>
      </c>
      <c r="AC27" s="43">
        <v>10.3</v>
      </c>
      <c r="AD27" s="43">
        <v>10.11</v>
      </c>
      <c r="AE27" s="43">
        <v>9.94</v>
      </c>
      <c r="AF27" s="43">
        <v>9.77</v>
      </c>
      <c r="AG27" s="43">
        <v>9.6199999999999992</v>
      </c>
      <c r="AH27" s="43">
        <v>9.48</v>
      </c>
      <c r="AI27" s="43">
        <v>9.35</v>
      </c>
      <c r="AJ27" s="43">
        <v>9.23</v>
      </c>
      <c r="AK27" s="43">
        <v>9.11</v>
      </c>
      <c r="AL27" s="43">
        <v>9.01</v>
      </c>
      <c r="AM27" s="43">
        <v>8.91</v>
      </c>
      <c r="AN27" s="43">
        <v>8.81</v>
      </c>
      <c r="AO27" s="43">
        <v>8.73</v>
      </c>
      <c r="AP27" s="43">
        <v>8.65</v>
      </c>
      <c r="AQ27" s="43">
        <v>8.57</v>
      </c>
      <c r="AR27" s="43">
        <v>8.5</v>
      </c>
      <c r="AS27" s="43">
        <v>8.43</v>
      </c>
      <c r="AT27" s="43">
        <v>8.3699999999999992</v>
      </c>
      <c r="AU27" s="43">
        <v>8.31</v>
      </c>
      <c r="AV27" s="43">
        <v>8.26</v>
      </c>
      <c r="AW27" s="43">
        <v>8.2100000000000009</v>
      </c>
    </row>
    <row r="28" spans="1:49" x14ac:dyDescent="0.2">
      <c r="A28" s="42">
        <v>17</v>
      </c>
      <c r="B28" s="43"/>
      <c r="C28" s="43"/>
      <c r="D28" s="43"/>
      <c r="E28" s="43"/>
      <c r="F28" s="43"/>
      <c r="G28" s="43"/>
      <c r="H28" s="43"/>
      <c r="I28" s="43"/>
      <c r="J28" s="43"/>
      <c r="K28" s="43"/>
      <c r="L28" s="43"/>
      <c r="M28" s="43"/>
      <c r="N28" s="43"/>
      <c r="O28" s="43"/>
      <c r="P28" s="43">
        <v>15.66</v>
      </c>
      <c r="Q28" s="43">
        <v>14.94</v>
      </c>
      <c r="R28" s="43">
        <v>14.32</v>
      </c>
      <c r="S28" s="43">
        <v>13.76</v>
      </c>
      <c r="T28" s="43">
        <v>13.27</v>
      </c>
      <c r="U28" s="43">
        <v>12.83</v>
      </c>
      <c r="V28" s="43">
        <v>12.43</v>
      </c>
      <c r="W28" s="43">
        <v>12.07</v>
      </c>
      <c r="X28" s="43">
        <v>11.75</v>
      </c>
      <c r="Y28" s="43">
        <v>11.45</v>
      </c>
      <c r="Z28" s="43">
        <v>11.18</v>
      </c>
      <c r="AA28" s="43">
        <v>10.93</v>
      </c>
      <c r="AB28" s="43">
        <v>10.7</v>
      </c>
      <c r="AC28" s="43">
        <v>10.49</v>
      </c>
      <c r="AD28" s="43">
        <v>10.3</v>
      </c>
      <c r="AE28" s="43">
        <v>10.119999999999999</v>
      </c>
      <c r="AF28" s="43">
        <v>9.9499999999999993</v>
      </c>
      <c r="AG28" s="43">
        <v>9.8000000000000007</v>
      </c>
      <c r="AH28" s="43">
        <v>9.66</v>
      </c>
      <c r="AI28" s="43">
        <v>9.52</v>
      </c>
      <c r="AJ28" s="43">
        <v>9.4</v>
      </c>
      <c r="AK28" s="43">
        <v>9.2799999999999994</v>
      </c>
      <c r="AL28" s="43">
        <v>9.17</v>
      </c>
      <c r="AM28" s="43">
        <v>9.07</v>
      </c>
      <c r="AN28" s="43">
        <v>8.98</v>
      </c>
      <c r="AO28" s="43">
        <v>8.89</v>
      </c>
      <c r="AP28" s="43">
        <v>8.81</v>
      </c>
      <c r="AQ28" s="43">
        <v>8.73</v>
      </c>
      <c r="AR28" s="43">
        <v>8.66</v>
      </c>
      <c r="AS28" s="43">
        <v>8.6</v>
      </c>
      <c r="AT28" s="43">
        <v>8.5299999999999994</v>
      </c>
      <c r="AU28" s="43">
        <v>8.48</v>
      </c>
      <c r="AV28" s="43">
        <v>8.42</v>
      </c>
      <c r="AW28" s="43"/>
    </row>
    <row r="29" spans="1:49" x14ac:dyDescent="0.2">
      <c r="A29" s="42">
        <v>18</v>
      </c>
      <c r="B29" s="43"/>
      <c r="C29" s="43"/>
      <c r="D29" s="43"/>
      <c r="E29" s="43"/>
      <c r="F29" s="43"/>
      <c r="G29" s="43"/>
      <c r="H29" s="43"/>
      <c r="I29" s="43"/>
      <c r="J29" s="43"/>
      <c r="K29" s="43"/>
      <c r="L29" s="43"/>
      <c r="M29" s="43"/>
      <c r="N29" s="43"/>
      <c r="O29" s="43"/>
      <c r="P29" s="43">
        <v>15.96</v>
      </c>
      <c r="Q29" s="43">
        <v>15.23</v>
      </c>
      <c r="R29" s="43">
        <v>14.59</v>
      </c>
      <c r="S29" s="43">
        <v>14.03</v>
      </c>
      <c r="T29" s="43">
        <v>13.52</v>
      </c>
      <c r="U29" s="43">
        <v>13.07</v>
      </c>
      <c r="V29" s="43">
        <v>12.67</v>
      </c>
      <c r="W29" s="43">
        <v>12.3</v>
      </c>
      <c r="X29" s="43">
        <v>11.97</v>
      </c>
      <c r="Y29" s="43">
        <v>11.67</v>
      </c>
      <c r="Z29" s="43">
        <v>11.39</v>
      </c>
      <c r="AA29" s="43">
        <v>11.14</v>
      </c>
      <c r="AB29" s="43">
        <v>10.91</v>
      </c>
      <c r="AC29" s="43">
        <v>10.7</v>
      </c>
      <c r="AD29" s="43">
        <v>10.5</v>
      </c>
      <c r="AE29" s="43">
        <v>10.32</v>
      </c>
      <c r="AF29" s="43">
        <v>10.15</v>
      </c>
      <c r="AG29" s="43">
        <v>9.99</v>
      </c>
      <c r="AH29" s="43">
        <v>9.84</v>
      </c>
      <c r="AI29" s="43">
        <v>9.7100000000000009</v>
      </c>
      <c r="AJ29" s="43">
        <v>9.58</v>
      </c>
      <c r="AK29" s="43">
        <v>9.4700000000000006</v>
      </c>
      <c r="AL29" s="43">
        <v>9.36</v>
      </c>
      <c r="AM29" s="43">
        <v>9.25</v>
      </c>
      <c r="AN29" s="43">
        <v>9.16</v>
      </c>
      <c r="AO29" s="43">
        <v>9.07</v>
      </c>
      <c r="AP29" s="43">
        <v>8.99</v>
      </c>
      <c r="AQ29" s="43">
        <v>8.91</v>
      </c>
      <c r="AR29" s="43">
        <v>8.84</v>
      </c>
      <c r="AS29" s="43">
        <v>8.77</v>
      </c>
      <c r="AT29" s="43">
        <v>8.7100000000000009</v>
      </c>
      <c r="AU29" s="43">
        <v>8.65</v>
      </c>
      <c r="AV29" s="43"/>
      <c r="AW29" s="43"/>
    </row>
    <row r="30" spans="1:49" x14ac:dyDescent="0.2">
      <c r="A30" s="42">
        <v>19</v>
      </c>
      <c r="B30" s="43"/>
      <c r="C30" s="43"/>
      <c r="D30" s="43"/>
      <c r="E30" s="43"/>
      <c r="F30" s="43"/>
      <c r="G30" s="43"/>
      <c r="H30" s="43"/>
      <c r="I30" s="43"/>
      <c r="J30" s="43"/>
      <c r="K30" s="43"/>
      <c r="L30" s="43"/>
      <c r="M30" s="43"/>
      <c r="N30" s="43"/>
      <c r="O30" s="43"/>
      <c r="P30" s="43">
        <v>16.25</v>
      </c>
      <c r="Q30" s="43">
        <v>15.51</v>
      </c>
      <c r="R30" s="43">
        <v>14.86</v>
      </c>
      <c r="S30" s="43">
        <v>14.28</v>
      </c>
      <c r="T30" s="43">
        <v>13.77</v>
      </c>
      <c r="U30" s="43">
        <v>13.31</v>
      </c>
      <c r="V30" s="43">
        <v>12.9</v>
      </c>
      <c r="W30" s="43">
        <v>12.53</v>
      </c>
      <c r="X30" s="43">
        <v>12.19</v>
      </c>
      <c r="Y30" s="43">
        <v>11.89</v>
      </c>
      <c r="Z30" s="43">
        <v>11.6</v>
      </c>
      <c r="AA30" s="43">
        <v>11.35</v>
      </c>
      <c r="AB30" s="43">
        <v>11.11</v>
      </c>
      <c r="AC30" s="43">
        <v>10.89</v>
      </c>
      <c r="AD30" s="43">
        <v>10.69</v>
      </c>
      <c r="AE30" s="43">
        <v>10.51</v>
      </c>
      <c r="AF30" s="43">
        <v>10.34</v>
      </c>
      <c r="AG30" s="43">
        <v>10.18</v>
      </c>
      <c r="AH30" s="43">
        <v>10.029999999999999</v>
      </c>
      <c r="AI30" s="43">
        <v>9.89</v>
      </c>
      <c r="AJ30" s="43">
        <v>9.76</v>
      </c>
      <c r="AK30" s="43">
        <v>9.64</v>
      </c>
      <c r="AL30" s="43">
        <v>9.5299999999999994</v>
      </c>
      <c r="AM30" s="43">
        <v>9.43</v>
      </c>
      <c r="AN30" s="43">
        <v>9.34</v>
      </c>
      <c r="AO30" s="43">
        <v>9.25</v>
      </c>
      <c r="AP30" s="43">
        <v>9.16</v>
      </c>
      <c r="AQ30" s="43">
        <v>9.09</v>
      </c>
      <c r="AR30" s="43">
        <v>9.01</v>
      </c>
      <c r="AS30" s="43">
        <v>8.9499999999999993</v>
      </c>
      <c r="AT30" s="43">
        <v>8.8800000000000008</v>
      </c>
      <c r="AU30" s="43"/>
      <c r="AV30" s="43"/>
      <c r="AW30" s="43"/>
    </row>
    <row r="31" spans="1:49" x14ac:dyDescent="0.2">
      <c r="A31" s="42">
        <v>20</v>
      </c>
      <c r="B31" s="43"/>
      <c r="C31" s="43"/>
      <c r="D31" s="43"/>
      <c r="E31" s="43"/>
      <c r="F31" s="43"/>
      <c r="G31" s="43"/>
      <c r="H31" s="43"/>
      <c r="I31" s="43"/>
      <c r="J31" s="43"/>
      <c r="K31" s="43"/>
      <c r="L31" s="43"/>
      <c r="M31" s="43"/>
      <c r="N31" s="43"/>
      <c r="O31" s="43"/>
      <c r="P31" s="43">
        <v>16.52</v>
      </c>
      <c r="Q31" s="43">
        <v>15.76</v>
      </c>
      <c r="R31" s="43">
        <v>15.1</v>
      </c>
      <c r="S31" s="43">
        <v>14.52</v>
      </c>
      <c r="T31" s="43">
        <v>14</v>
      </c>
      <c r="U31" s="43">
        <v>13.54</v>
      </c>
      <c r="V31" s="43">
        <v>13.12</v>
      </c>
      <c r="W31" s="43">
        <v>12.74</v>
      </c>
      <c r="X31" s="43">
        <v>12.4</v>
      </c>
      <c r="Y31" s="43">
        <v>12.08</v>
      </c>
      <c r="Z31" s="43">
        <v>11.8</v>
      </c>
      <c r="AA31" s="43">
        <v>11.54</v>
      </c>
      <c r="AB31" s="43">
        <v>11.3</v>
      </c>
      <c r="AC31" s="43">
        <v>11.08</v>
      </c>
      <c r="AD31" s="43">
        <v>10.87</v>
      </c>
      <c r="AE31" s="43">
        <v>10.69</v>
      </c>
      <c r="AF31" s="43">
        <v>10.51</v>
      </c>
      <c r="AG31" s="43">
        <v>10.35</v>
      </c>
      <c r="AH31" s="43">
        <v>10.199999999999999</v>
      </c>
      <c r="AI31" s="43">
        <v>10.06</v>
      </c>
      <c r="AJ31" s="43">
        <v>9.93</v>
      </c>
      <c r="AK31" s="43">
        <v>9.81</v>
      </c>
      <c r="AL31" s="43">
        <v>9.6999999999999993</v>
      </c>
      <c r="AM31" s="43">
        <v>9.6</v>
      </c>
      <c r="AN31" s="43">
        <v>9.5</v>
      </c>
      <c r="AO31" s="43">
        <v>9.41</v>
      </c>
      <c r="AP31" s="43">
        <v>9.33</v>
      </c>
      <c r="AQ31" s="43">
        <v>9.25</v>
      </c>
      <c r="AR31" s="43">
        <v>9.18</v>
      </c>
      <c r="AS31" s="43">
        <v>9.11</v>
      </c>
      <c r="AT31" s="43"/>
      <c r="AU31" s="43"/>
      <c r="AV31" s="43"/>
      <c r="AW31" s="43"/>
    </row>
    <row r="32" spans="1:49" x14ac:dyDescent="0.2">
      <c r="A32" s="42">
        <v>21</v>
      </c>
      <c r="B32" s="43"/>
      <c r="C32" s="43"/>
      <c r="D32" s="43"/>
      <c r="E32" s="43"/>
      <c r="F32" s="43"/>
      <c r="G32" s="43"/>
      <c r="H32" s="43"/>
      <c r="I32" s="43"/>
      <c r="J32" s="43"/>
      <c r="K32" s="43"/>
      <c r="L32" s="43"/>
      <c r="M32" s="43"/>
      <c r="N32" s="43"/>
      <c r="O32" s="43"/>
      <c r="P32" s="43">
        <v>16.79</v>
      </c>
      <c r="Q32" s="43">
        <v>16.02</v>
      </c>
      <c r="R32" s="43">
        <v>15.35</v>
      </c>
      <c r="S32" s="43">
        <v>14.76</v>
      </c>
      <c r="T32" s="43">
        <v>14.23</v>
      </c>
      <c r="U32" s="43">
        <v>13.76</v>
      </c>
      <c r="V32" s="43">
        <v>13.33</v>
      </c>
      <c r="W32" s="43">
        <v>12.95</v>
      </c>
      <c r="X32" s="43">
        <v>12.6</v>
      </c>
      <c r="Y32" s="43">
        <v>12.29</v>
      </c>
      <c r="Z32" s="43">
        <v>12</v>
      </c>
      <c r="AA32" s="43">
        <v>11.73</v>
      </c>
      <c r="AB32" s="43">
        <v>11.49</v>
      </c>
      <c r="AC32" s="43">
        <v>11.26</v>
      </c>
      <c r="AD32" s="43">
        <v>11.06</v>
      </c>
      <c r="AE32" s="43">
        <v>10.87</v>
      </c>
      <c r="AF32" s="43">
        <v>10.69</v>
      </c>
      <c r="AG32" s="43">
        <v>10.53</v>
      </c>
      <c r="AH32" s="43">
        <v>10.37</v>
      </c>
      <c r="AI32" s="43">
        <v>10.23</v>
      </c>
      <c r="AJ32" s="43">
        <v>10.1</v>
      </c>
      <c r="AK32" s="43">
        <v>9.98</v>
      </c>
      <c r="AL32" s="43">
        <v>9.8699999999999992</v>
      </c>
      <c r="AM32" s="43">
        <v>9.77</v>
      </c>
      <c r="AN32" s="43">
        <v>9.67</v>
      </c>
      <c r="AO32" s="43">
        <v>9.58</v>
      </c>
      <c r="AP32" s="43">
        <v>9.49</v>
      </c>
      <c r="AQ32" s="43">
        <v>9.42</v>
      </c>
      <c r="AR32" s="43">
        <v>9.34</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17.059999999999999</v>
      </c>
      <c r="Q33" s="43">
        <v>16.28</v>
      </c>
      <c r="R33" s="43">
        <v>15.6</v>
      </c>
      <c r="S33" s="43">
        <v>15</v>
      </c>
      <c r="T33" s="43">
        <v>14.46</v>
      </c>
      <c r="U33" s="43">
        <v>13.98</v>
      </c>
      <c r="V33" s="43">
        <v>13.55</v>
      </c>
      <c r="W33" s="43">
        <v>13.16</v>
      </c>
      <c r="X33" s="43">
        <v>12.81</v>
      </c>
      <c r="Y33" s="43">
        <v>12.49</v>
      </c>
      <c r="Z33" s="43">
        <v>12.19</v>
      </c>
      <c r="AA33" s="43">
        <v>11.93</v>
      </c>
      <c r="AB33" s="43">
        <v>11.68</v>
      </c>
      <c r="AC33" s="43">
        <v>11.45</v>
      </c>
      <c r="AD33" s="43">
        <v>11.24</v>
      </c>
      <c r="AE33" s="43">
        <v>11.05</v>
      </c>
      <c r="AF33" s="43">
        <v>10.87</v>
      </c>
      <c r="AG33" s="43">
        <v>10.7</v>
      </c>
      <c r="AH33" s="43">
        <v>10.55</v>
      </c>
      <c r="AI33" s="43">
        <v>10.41</v>
      </c>
      <c r="AJ33" s="43">
        <v>10.28</v>
      </c>
      <c r="AK33" s="43">
        <v>10.16</v>
      </c>
      <c r="AL33" s="43">
        <v>10.039999999999999</v>
      </c>
      <c r="AM33" s="43">
        <v>9.94</v>
      </c>
      <c r="AN33" s="43">
        <v>9.84</v>
      </c>
      <c r="AO33" s="43">
        <v>9.75</v>
      </c>
      <c r="AP33" s="43">
        <v>9.67</v>
      </c>
      <c r="AQ33" s="43">
        <v>9.59</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17.329999999999998</v>
      </c>
      <c r="Q34" s="43">
        <v>16.55</v>
      </c>
      <c r="R34" s="43">
        <v>15.86</v>
      </c>
      <c r="S34" s="43">
        <v>15.24</v>
      </c>
      <c r="T34" s="43">
        <v>14.7</v>
      </c>
      <c r="U34" s="43">
        <v>14.21</v>
      </c>
      <c r="V34" s="43">
        <v>13.77</v>
      </c>
      <c r="W34" s="43">
        <v>13.38</v>
      </c>
      <c r="X34" s="43">
        <v>13.02</v>
      </c>
      <c r="Y34" s="43">
        <v>12.69</v>
      </c>
      <c r="Z34" s="43">
        <v>12.39</v>
      </c>
      <c r="AA34" s="43">
        <v>12.12</v>
      </c>
      <c r="AB34" s="43">
        <v>11.87</v>
      </c>
      <c r="AC34" s="43">
        <v>11.64</v>
      </c>
      <c r="AD34" s="43">
        <v>11.43</v>
      </c>
      <c r="AE34" s="43">
        <v>11.23</v>
      </c>
      <c r="AF34" s="43">
        <v>11.05</v>
      </c>
      <c r="AG34" s="43">
        <v>10.89</v>
      </c>
      <c r="AH34" s="43">
        <v>10.73</v>
      </c>
      <c r="AI34" s="43">
        <v>10.59</v>
      </c>
      <c r="AJ34" s="43">
        <v>10.46</v>
      </c>
      <c r="AK34" s="43">
        <v>10.33</v>
      </c>
      <c r="AL34" s="43">
        <v>10.220000000000001</v>
      </c>
      <c r="AM34" s="43">
        <v>10.11</v>
      </c>
      <c r="AN34" s="43">
        <v>10.01</v>
      </c>
      <c r="AO34" s="43">
        <v>9.92</v>
      </c>
      <c r="AP34" s="43">
        <v>9.84</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17.61</v>
      </c>
      <c r="Q35" s="43">
        <v>16.809999999999999</v>
      </c>
      <c r="R35" s="43">
        <v>16.11</v>
      </c>
      <c r="S35" s="43">
        <v>15.49</v>
      </c>
      <c r="T35" s="43">
        <v>14.94</v>
      </c>
      <c r="U35" s="43">
        <v>14.44</v>
      </c>
      <c r="V35" s="43">
        <v>14</v>
      </c>
      <c r="W35" s="43">
        <v>13.6</v>
      </c>
      <c r="X35" s="43">
        <v>13.23</v>
      </c>
      <c r="Y35" s="43">
        <v>12.9</v>
      </c>
      <c r="Z35" s="43">
        <v>12.6</v>
      </c>
      <c r="AA35" s="43">
        <v>12.32</v>
      </c>
      <c r="AB35" s="43">
        <v>12.07</v>
      </c>
      <c r="AC35" s="43">
        <v>11.84</v>
      </c>
      <c r="AD35" s="43">
        <v>11.62</v>
      </c>
      <c r="AE35" s="43">
        <v>11.42</v>
      </c>
      <c r="AF35" s="43">
        <v>11.24</v>
      </c>
      <c r="AG35" s="43">
        <v>11.07</v>
      </c>
      <c r="AH35" s="43">
        <v>10.92</v>
      </c>
      <c r="AI35" s="43">
        <v>10.77</v>
      </c>
      <c r="AJ35" s="43">
        <v>10.64</v>
      </c>
      <c r="AK35" s="43">
        <v>10.51</v>
      </c>
      <c r="AL35" s="43">
        <v>10.4</v>
      </c>
      <c r="AM35" s="43">
        <v>10.29</v>
      </c>
      <c r="AN35" s="43">
        <v>10.199999999999999</v>
      </c>
      <c r="AO35" s="43">
        <v>10.11</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17.899999999999999</v>
      </c>
      <c r="Q36" s="43">
        <v>17.09</v>
      </c>
      <c r="R36" s="43">
        <v>16.37</v>
      </c>
      <c r="S36" s="43">
        <v>15.74</v>
      </c>
      <c r="T36" s="43">
        <v>15.18</v>
      </c>
      <c r="U36" s="43">
        <v>14.68</v>
      </c>
      <c r="V36" s="43">
        <v>14.23</v>
      </c>
      <c r="W36" s="43">
        <v>13.82</v>
      </c>
      <c r="X36" s="43">
        <v>13.45</v>
      </c>
      <c r="Y36" s="43">
        <v>13.11</v>
      </c>
      <c r="Z36" s="43">
        <v>12.81</v>
      </c>
      <c r="AA36" s="43">
        <v>12.53</v>
      </c>
      <c r="AB36" s="43">
        <v>12.27</v>
      </c>
      <c r="AC36" s="43">
        <v>12.03</v>
      </c>
      <c r="AD36" s="43">
        <v>11.82</v>
      </c>
      <c r="AE36" s="43">
        <v>11.62</v>
      </c>
      <c r="AF36" s="43">
        <v>11.43</v>
      </c>
      <c r="AG36" s="43">
        <v>11.26</v>
      </c>
      <c r="AH36" s="43">
        <v>11.1</v>
      </c>
      <c r="AI36" s="43">
        <v>10.96</v>
      </c>
      <c r="AJ36" s="43">
        <v>10.83</v>
      </c>
      <c r="AK36" s="43">
        <v>10.7</v>
      </c>
      <c r="AL36" s="43">
        <v>10.59</v>
      </c>
      <c r="AM36" s="43">
        <v>10.48</v>
      </c>
      <c r="AN36" s="43">
        <v>10.38</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18.190000000000001</v>
      </c>
      <c r="Q37" s="43">
        <v>17.37</v>
      </c>
      <c r="R37" s="43">
        <v>16.64</v>
      </c>
      <c r="S37" s="43">
        <v>16</v>
      </c>
      <c r="T37" s="43">
        <v>15.43</v>
      </c>
      <c r="U37" s="43">
        <v>14.92</v>
      </c>
      <c r="V37" s="43">
        <v>14.46</v>
      </c>
      <c r="W37" s="43">
        <v>14.05</v>
      </c>
      <c r="X37" s="43">
        <v>13.67</v>
      </c>
      <c r="Y37" s="43">
        <v>13.33</v>
      </c>
      <c r="Z37" s="43">
        <v>13.02</v>
      </c>
      <c r="AA37" s="43">
        <v>12.74</v>
      </c>
      <c r="AB37" s="43">
        <v>12.48</v>
      </c>
      <c r="AC37" s="43">
        <v>12.24</v>
      </c>
      <c r="AD37" s="43">
        <v>12.02</v>
      </c>
      <c r="AE37" s="43">
        <v>11.82</v>
      </c>
      <c r="AF37" s="43">
        <v>11.63</v>
      </c>
      <c r="AG37" s="43">
        <v>11.46</v>
      </c>
      <c r="AH37" s="43">
        <v>11.3</v>
      </c>
      <c r="AI37" s="43">
        <v>11.15</v>
      </c>
      <c r="AJ37" s="43">
        <v>11.02</v>
      </c>
      <c r="AK37" s="43">
        <v>10.89</v>
      </c>
      <c r="AL37" s="43">
        <v>10.78</v>
      </c>
      <c r="AM37" s="43">
        <v>10.67</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18.489999999999998</v>
      </c>
      <c r="Q38" s="43">
        <v>17.649999999999999</v>
      </c>
      <c r="R38" s="43">
        <v>16.91</v>
      </c>
      <c r="S38" s="43">
        <v>16.260000000000002</v>
      </c>
      <c r="T38" s="43">
        <v>15.68</v>
      </c>
      <c r="U38" s="43">
        <v>15.17</v>
      </c>
      <c r="V38" s="43">
        <v>14.7</v>
      </c>
      <c r="W38" s="43">
        <v>14.28</v>
      </c>
      <c r="X38" s="43">
        <v>13.9</v>
      </c>
      <c r="Y38" s="43">
        <v>13.56</v>
      </c>
      <c r="Z38" s="43">
        <v>13.24</v>
      </c>
      <c r="AA38" s="43">
        <v>12.95</v>
      </c>
      <c r="AB38" s="43">
        <v>12.69</v>
      </c>
      <c r="AC38" s="43">
        <v>12.45</v>
      </c>
      <c r="AD38" s="43">
        <v>12.23</v>
      </c>
      <c r="AE38" s="43">
        <v>12.02</v>
      </c>
      <c r="AF38" s="43">
        <v>11.83</v>
      </c>
      <c r="AG38" s="43">
        <v>11.66</v>
      </c>
      <c r="AH38" s="43">
        <v>11.5</v>
      </c>
      <c r="AI38" s="43">
        <v>11.36</v>
      </c>
      <c r="AJ38" s="43">
        <v>11.22</v>
      </c>
      <c r="AK38" s="43">
        <v>11.1</v>
      </c>
      <c r="AL38" s="43">
        <v>10.98</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18.79</v>
      </c>
      <c r="Q39" s="43">
        <v>17.940000000000001</v>
      </c>
      <c r="R39" s="43">
        <v>17.190000000000001</v>
      </c>
      <c r="S39" s="43">
        <v>16.53</v>
      </c>
      <c r="T39" s="43">
        <v>15.94</v>
      </c>
      <c r="U39" s="43">
        <v>15.42</v>
      </c>
      <c r="V39" s="43">
        <v>14.95</v>
      </c>
      <c r="W39" s="43">
        <v>14.52</v>
      </c>
      <c r="X39" s="43">
        <v>14.13</v>
      </c>
      <c r="Y39" s="43">
        <v>13.78</v>
      </c>
      <c r="Z39" s="43">
        <v>13.47</v>
      </c>
      <c r="AA39" s="43">
        <v>13.17</v>
      </c>
      <c r="AB39" s="43">
        <v>12.91</v>
      </c>
      <c r="AC39" s="43">
        <v>12.66</v>
      </c>
      <c r="AD39" s="43">
        <v>12.44</v>
      </c>
      <c r="AE39" s="43">
        <v>12.23</v>
      </c>
      <c r="AF39" s="43">
        <v>12.04</v>
      </c>
      <c r="AG39" s="43">
        <v>11.87</v>
      </c>
      <c r="AH39" s="43">
        <v>11.71</v>
      </c>
      <c r="AI39" s="43">
        <v>11.56</v>
      </c>
      <c r="AJ39" s="43">
        <v>11.43</v>
      </c>
      <c r="AK39" s="43">
        <v>11.3</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19.09</v>
      </c>
      <c r="Q40" s="43">
        <v>18.23</v>
      </c>
      <c r="R40" s="43">
        <v>17.47</v>
      </c>
      <c r="S40" s="43">
        <v>16.8</v>
      </c>
      <c r="T40" s="43">
        <v>16.21</v>
      </c>
      <c r="U40" s="43">
        <v>15.67</v>
      </c>
      <c r="V40" s="43">
        <v>15.19</v>
      </c>
      <c r="W40" s="43">
        <v>14.76</v>
      </c>
      <c r="X40" s="43">
        <v>14.37</v>
      </c>
      <c r="Y40" s="43">
        <v>14.02</v>
      </c>
      <c r="Z40" s="43">
        <v>13.69</v>
      </c>
      <c r="AA40" s="43">
        <v>13.4</v>
      </c>
      <c r="AB40" s="43">
        <v>13.13</v>
      </c>
      <c r="AC40" s="43">
        <v>12.88</v>
      </c>
      <c r="AD40" s="43">
        <v>12.66</v>
      </c>
      <c r="AE40" s="43">
        <v>12.45</v>
      </c>
      <c r="AF40" s="43">
        <v>12.26</v>
      </c>
      <c r="AG40" s="43">
        <v>12.09</v>
      </c>
      <c r="AH40" s="43">
        <v>11.92</v>
      </c>
      <c r="AI40" s="43">
        <v>11.78</v>
      </c>
      <c r="AJ40" s="43">
        <v>11.64</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19.399999999999999</v>
      </c>
      <c r="Q41" s="43">
        <v>18.53</v>
      </c>
      <c r="R41" s="43">
        <v>17.760000000000002</v>
      </c>
      <c r="S41" s="43">
        <v>17.079999999999998</v>
      </c>
      <c r="T41" s="43">
        <v>16.47</v>
      </c>
      <c r="U41" s="43">
        <v>15.93</v>
      </c>
      <c r="V41" s="43">
        <v>15.45</v>
      </c>
      <c r="W41" s="43">
        <v>15.01</v>
      </c>
      <c r="X41" s="43">
        <v>14.61</v>
      </c>
      <c r="Y41" s="43">
        <v>14.25</v>
      </c>
      <c r="Z41" s="43">
        <v>13.93</v>
      </c>
      <c r="AA41" s="43">
        <v>13.63</v>
      </c>
      <c r="AB41" s="43">
        <v>13.36</v>
      </c>
      <c r="AC41" s="43">
        <v>13.11</v>
      </c>
      <c r="AD41" s="43">
        <v>12.88</v>
      </c>
      <c r="AE41" s="43">
        <v>12.67</v>
      </c>
      <c r="AF41" s="43">
        <v>12.48</v>
      </c>
      <c r="AG41" s="43">
        <v>12.31</v>
      </c>
      <c r="AH41" s="43">
        <v>12.14</v>
      </c>
      <c r="AI41" s="43">
        <v>12</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19.72</v>
      </c>
      <c r="Q42" s="43">
        <v>18.829999999999998</v>
      </c>
      <c r="R42" s="43">
        <v>18.05</v>
      </c>
      <c r="S42" s="43">
        <v>17.36</v>
      </c>
      <c r="T42" s="43">
        <v>16.739999999999998</v>
      </c>
      <c r="U42" s="43">
        <v>16.2</v>
      </c>
      <c r="V42" s="43">
        <v>15.7</v>
      </c>
      <c r="W42" s="43">
        <v>15.26</v>
      </c>
      <c r="X42" s="43">
        <v>14.86</v>
      </c>
      <c r="Y42" s="43">
        <v>14.5</v>
      </c>
      <c r="Z42" s="43">
        <v>14.17</v>
      </c>
      <c r="AA42" s="43">
        <v>13.87</v>
      </c>
      <c r="AB42" s="43">
        <v>13.59</v>
      </c>
      <c r="AC42" s="43">
        <v>13.34</v>
      </c>
      <c r="AD42" s="43">
        <v>13.11</v>
      </c>
      <c r="AE42" s="43">
        <v>12.9</v>
      </c>
      <c r="AF42" s="43">
        <v>12.71</v>
      </c>
      <c r="AG42" s="43">
        <v>12.53</v>
      </c>
      <c r="AH42" s="43">
        <v>12.37</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20.04</v>
      </c>
      <c r="Q43" s="43">
        <v>19.14</v>
      </c>
      <c r="R43" s="43">
        <v>18.34</v>
      </c>
      <c r="S43" s="43">
        <v>17.64</v>
      </c>
      <c r="T43" s="43">
        <v>17.02</v>
      </c>
      <c r="U43" s="43">
        <v>16.47</v>
      </c>
      <c r="V43" s="43">
        <v>15.97</v>
      </c>
      <c r="W43" s="43">
        <v>15.52</v>
      </c>
      <c r="X43" s="43">
        <v>15.11</v>
      </c>
      <c r="Y43" s="43">
        <v>14.75</v>
      </c>
      <c r="Z43" s="43">
        <v>14.41</v>
      </c>
      <c r="AA43" s="43">
        <v>14.11</v>
      </c>
      <c r="AB43" s="43">
        <v>13.83</v>
      </c>
      <c r="AC43" s="43">
        <v>13.58</v>
      </c>
      <c r="AD43" s="43">
        <v>13.35</v>
      </c>
      <c r="AE43" s="43">
        <v>13.14</v>
      </c>
      <c r="AF43" s="43">
        <v>12.95</v>
      </c>
      <c r="AG43" s="43">
        <v>12.77</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20.37</v>
      </c>
      <c r="Q44" s="43">
        <v>19.45</v>
      </c>
      <c r="R44" s="43">
        <v>18.649999999999999</v>
      </c>
      <c r="S44" s="43">
        <v>17.940000000000001</v>
      </c>
      <c r="T44" s="43">
        <v>17.309999999999999</v>
      </c>
      <c r="U44" s="43">
        <v>16.739999999999998</v>
      </c>
      <c r="V44" s="43">
        <v>16.239999999999998</v>
      </c>
      <c r="W44" s="43">
        <v>15.79</v>
      </c>
      <c r="X44" s="43">
        <v>15.38</v>
      </c>
      <c r="Y44" s="43">
        <v>15</v>
      </c>
      <c r="Z44" s="43">
        <v>14.67</v>
      </c>
      <c r="AA44" s="43">
        <v>14.36</v>
      </c>
      <c r="AB44" s="43">
        <v>14.08</v>
      </c>
      <c r="AC44" s="43">
        <v>13.83</v>
      </c>
      <c r="AD44" s="43">
        <v>13.6</v>
      </c>
      <c r="AE44" s="43">
        <v>13.39</v>
      </c>
      <c r="AF44" s="43">
        <v>13.19</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20.7</v>
      </c>
      <c r="Q45" s="43">
        <v>19.77</v>
      </c>
      <c r="R45" s="43">
        <v>18.96</v>
      </c>
      <c r="S45" s="43">
        <v>18.239999999999998</v>
      </c>
      <c r="T45" s="43">
        <v>17.600000000000001</v>
      </c>
      <c r="U45" s="43">
        <v>17.03</v>
      </c>
      <c r="V45" s="43">
        <v>16.52</v>
      </c>
      <c r="W45" s="43">
        <v>16.059999999999999</v>
      </c>
      <c r="X45" s="43">
        <v>15.65</v>
      </c>
      <c r="Y45" s="43">
        <v>15.27</v>
      </c>
      <c r="Z45" s="43">
        <v>14.93</v>
      </c>
      <c r="AA45" s="43">
        <v>14.62</v>
      </c>
      <c r="AB45" s="43">
        <v>14.34</v>
      </c>
      <c r="AC45" s="43">
        <v>14.09</v>
      </c>
      <c r="AD45" s="43">
        <v>13.86</v>
      </c>
      <c r="AE45" s="43">
        <v>13.65</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21.05</v>
      </c>
      <c r="Q46" s="43">
        <v>20.100000000000001</v>
      </c>
      <c r="R46" s="43">
        <v>19.28</v>
      </c>
      <c r="S46" s="43">
        <v>18.55</v>
      </c>
      <c r="T46" s="43">
        <v>17.899999999999999</v>
      </c>
      <c r="U46" s="43">
        <v>17.32</v>
      </c>
      <c r="V46" s="43">
        <v>16.809999999999999</v>
      </c>
      <c r="W46" s="43">
        <v>16.34</v>
      </c>
      <c r="X46" s="43">
        <v>15.93</v>
      </c>
      <c r="Y46" s="43">
        <v>15.55</v>
      </c>
      <c r="Z46" s="43">
        <v>15.21</v>
      </c>
      <c r="AA46" s="43">
        <v>14.9</v>
      </c>
      <c r="AB46" s="43">
        <v>14.62</v>
      </c>
      <c r="AC46" s="43">
        <v>14.36</v>
      </c>
      <c r="AD46" s="43">
        <v>14.13</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21.4</v>
      </c>
      <c r="Q47" s="43">
        <v>20.440000000000001</v>
      </c>
      <c r="R47" s="43">
        <v>19.600000000000001</v>
      </c>
      <c r="S47" s="43">
        <v>18.86</v>
      </c>
      <c r="T47" s="43">
        <v>18.21</v>
      </c>
      <c r="U47" s="43">
        <v>17.63</v>
      </c>
      <c r="V47" s="43">
        <v>17.100000000000001</v>
      </c>
      <c r="W47" s="43">
        <v>16.64</v>
      </c>
      <c r="X47" s="43">
        <v>16.21</v>
      </c>
      <c r="Y47" s="43">
        <v>15.83</v>
      </c>
      <c r="Z47" s="43">
        <v>15.49</v>
      </c>
      <c r="AA47" s="43">
        <v>15.18</v>
      </c>
      <c r="AB47" s="43">
        <v>14.9</v>
      </c>
      <c r="AC47" s="43">
        <v>14.64</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21.76</v>
      </c>
      <c r="Q48" s="43">
        <v>20.79</v>
      </c>
      <c r="R48" s="43">
        <v>19.940000000000001</v>
      </c>
      <c r="S48" s="43">
        <v>19.190000000000001</v>
      </c>
      <c r="T48" s="43">
        <v>18.53</v>
      </c>
      <c r="U48" s="43">
        <v>17.940000000000001</v>
      </c>
      <c r="V48" s="43">
        <v>17.41</v>
      </c>
      <c r="W48" s="43">
        <v>16.940000000000001</v>
      </c>
      <c r="X48" s="43">
        <v>16.510000000000002</v>
      </c>
      <c r="Y48" s="43">
        <v>16.13</v>
      </c>
      <c r="Z48" s="43">
        <v>15.78</v>
      </c>
      <c r="AA48" s="43">
        <v>15.47</v>
      </c>
      <c r="AB48" s="43">
        <v>15.19</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22.12</v>
      </c>
      <c r="Q49" s="43">
        <v>21.14</v>
      </c>
      <c r="R49" s="43">
        <v>20.28</v>
      </c>
      <c r="S49" s="43">
        <v>19.53</v>
      </c>
      <c r="T49" s="43">
        <v>18.86</v>
      </c>
      <c r="U49" s="43">
        <v>18.260000000000002</v>
      </c>
      <c r="V49" s="43">
        <v>17.73</v>
      </c>
      <c r="W49" s="43">
        <v>17.25</v>
      </c>
      <c r="X49" s="43">
        <v>16.82</v>
      </c>
      <c r="Y49" s="43">
        <v>16.440000000000001</v>
      </c>
      <c r="Z49" s="43">
        <v>16.09</v>
      </c>
      <c r="AA49" s="43">
        <v>15.78</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22.5</v>
      </c>
      <c r="Q50" s="43">
        <v>21.51</v>
      </c>
      <c r="R50" s="43">
        <v>20.64</v>
      </c>
      <c r="S50" s="43">
        <v>19.87</v>
      </c>
      <c r="T50" s="43">
        <v>19.190000000000001</v>
      </c>
      <c r="U50" s="43">
        <v>18.59</v>
      </c>
      <c r="V50" s="43">
        <v>18.059999999999999</v>
      </c>
      <c r="W50" s="43">
        <v>17.579999999999998</v>
      </c>
      <c r="X50" s="43">
        <v>17.149999999999999</v>
      </c>
      <c r="Y50" s="43">
        <v>16.760000000000002</v>
      </c>
      <c r="Z50" s="43">
        <v>16.41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22.89</v>
      </c>
      <c r="Q51" s="43">
        <v>21.88</v>
      </c>
      <c r="R51" s="43">
        <v>21</v>
      </c>
      <c r="S51" s="43">
        <v>20.23</v>
      </c>
      <c r="T51" s="43">
        <v>19.55</v>
      </c>
      <c r="U51" s="43">
        <v>18.940000000000001</v>
      </c>
      <c r="V51" s="43">
        <v>18.399999999999999</v>
      </c>
      <c r="W51" s="43">
        <v>17.920000000000002</v>
      </c>
      <c r="X51" s="43">
        <v>17.489999999999998</v>
      </c>
      <c r="Y51" s="43">
        <v>17.100000000000001</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23.3</v>
      </c>
      <c r="Q52" s="43">
        <v>22.28</v>
      </c>
      <c r="R52" s="43">
        <v>21.39</v>
      </c>
      <c r="S52" s="43">
        <v>20.61</v>
      </c>
      <c r="T52" s="43">
        <v>19.920000000000002</v>
      </c>
      <c r="U52" s="43">
        <v>19.309999999999999</v>
      </c>
      <c r="V52" s="43">
        <v>18.760000000000002</v>
      </c>
      <c r="W52" s="43">
        <v>18.28</v>
      </c>
      <c r="X52" s="43">
        <v>17.84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23.72</v>
      </c>
      <c r="Q53" s="43">
        <v>22.69</v>
      </c>
      <c r="R53" s="43">
        <v>21.8</v>
      </c>
      <c r="S53" s="43">
        <v>21.01</v>
      </c>
      <c r="T53" s="43">
        <v>20.309999999999999</v>
      </c>
      <c r="U53" s="43">
        <v>19.7</v>
      </c>
      <c r="V53" s="43">
        <v>19.149999999999999</v>
      </c>
      <c r="W53" s="43">
        <v>18.66</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24.17</v>
      </c>
      <c r="Q54" s="43">
        <v>23.13</v>
      </c>
      <c r="R54" s="43">
        <v>22.22</v>
      </c>
      <c r="S54" s="43">
        <v>21.43</v>
      </c>
      <c r="T54" s="43">
        <v>20.73</v>
      </c>
      <c r="U54" s="43">
        <v>20.100000000000001</v>
      </c>
      <c r="V54" s="43">
        <v>19.55</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24.64</v>
      </c>
      <c r="Q55" s="43">
        <v>23.59</v>
      </c>
      <c r="R55" s="43">
        <v>22.67</v>
      </c>
      <c r="S55" s="43">
        <v>21.87</v>
      </c>
      <c r="T55" s="43">
        <v>21.16</v>
      </c>
      <c r="U55" s="43">
        <v>20.53</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25.13</v>
      </c>
      <c r="Q56" s="43">
        <v>24.07</v>
      </c>
      <c r="R56" s="43">
        <v>23.14</v>
      </c>
      <c r="S56" s="43">
        <v>22.33</v>
      </c>
      <c r="T56" s="43">
        <v>21.62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25.65</v>
      </c>
      <c r="Q57" s="43">
        <v>24.58</v>
      </c>
      <c r="R57" s="43">
        <v>23.64</v>
      </c>
      <c r="S57" s="43">
        <v>22.82</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26.2</v>
      </c>
      <c r="Q58" s="43">
        <v>25.11</v>
      </c>
      <c r="R58" s="43">
        <v>24.17</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26.78</v>
      </c>
      <c r="Q59" s="43">
        <v>25.68</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27.38</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3/ytMFEo0P2VU8w46iYhlUAQ/E8nggPbvEwUaQKSMC3LcqLt+7yMnHpqMtJE8cyBacKJmhW4e9P0qwEU8BTPqQ==" saltValue="IKUYqQSkRa+GWrBgtZNLnw==" spinCount="100000" sheet="1" objects="1" scenarios="1"/>
  <conditionalFormatting sqref="A6:A21">
    <cfRule type="expression" dxfId="173" priority="13" stopIfTrue="1">
      <formula>MOD(ROW(),2)=0</formula>
    </cfRule>
    <cfRule type="expression" dxfId="172" priority="14" stopIfTrue="1">
      <formula>MOD(ROW(),2)&lt;&gt;0</formula>
    </cfRule>
  </conditionalFormatting>
  <conditionalFormatting sqref="A26:A74">
    <cfRule type="expression" dxfId="171" priority="9" stopIfTrue="1">
      <formula>MOD(ROW(),2)=0</formula>
    </cfRule>
    <cfRule type="expression" dxfId="170" priority="10" stopIfTrue="1">
      <formula>MOD(ROW(),2)&lt;&gt;0</formula>
    </cfRule>
  </conditionalFormatting>
  <conditionalFormatting sqref="B6:AW21">
    <cfRule type="expression" dxfId="169" priority="15" stopIfTrue="1">
      <formula>MOD(ROW(),2)=0</formula>
    </cfRule>
    <cfRule type="expression" dxfId="168" priority="16" stopIfTrue="1">
      <formula>MOD(ROW(),2)&lt;&gt;0</formula>
    </cfRule>
  </conditionalFormatting>
  <conditionalFormatting sqref="B26:AW74">
    <cfRule type="expression" dxfId="167" priority="11" stopIfTrue="1">
      <formula>MOD(ROW(),2)=0</formula>
    </cfRule>
    <cfRule type="expression" dxfId="166"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896C-7A86-4C5D-97B9-16BC801A89D0}">
  <sheetPr codeName="Sheet58"/>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x-705</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325</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326</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705</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327</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281</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v>15.88</v>
      </c>
      <c r="N27" s="43">
        <v>14.93</v>
      </c>
      <c r="O27" s="43">
        <v>14.12</v>
      </c>
      <c r="P27" s="43">
        <v>13.42</v>
      </c>
      <c r="Q27" s="43">
        <v>12.81</v>
      </c>
      <c r="R27" s="43">
        <v>12.27</v>
      </c>
      <c r="S27" s="43">
        <v>11.79</v>
      </c>
      <c r="T27" s="43">
        <v>11.37</v>
      </c>
      <c r="U27" s="43">
        <v>10.99</v>
      </c>
      <c r="V27" s="43">
        <v>10.65</v>
      </c>
      <c r="W27" s="43">
        <v>10.34</v>
      </c>
      <c r="X27" s="43">
        <v>10.06</v>
      </c>
      <c r="Y27" s="43">
        <v>9.81</v>
      </c>
      <c r="Z27" s="43">
        <v>9.58</v>
      </c>
      <c r="AA27" s="43">
        <v>9.36</v>
      </c>
      <c r="AB27" s="43">
        <v>9.17</v>
      </c>
      <c r="AC27" s="43">
        <v>8.99</v>
      </c>
      <c r="AD27" s="43">
        <v>8.82</v>
      </c>
      <c r="AE27" s="43">
        <v>8.67</v>
      </c>
      <c r="AF27" s="43">
        <v>8.5299999999999994</v>
      </c>
      <c r="AG27" s="43">
        <v>8.39</v>
      </c>
      <c r="AH27" s="43">
        <v>8.27</v>
      </c>
      <c r="AI27" s="43">
        <v>8.16</v>
      </c>
      <c r="AJ27" s="43">
        <v>8.0500000000000007</v>
      </c>
      <c r="AK27" s="43">
        <v>7.95</v>
      </c>
      <c r="AL27" s="43">
        <v>7.86</v>
      </c>
      <c r="AM27" s="43">
        <v>7.77</v>
      </c>
      <c r="AN27" s="43">
        <v>7.69</v>
      </c>
      <c r="AO27" s="43">
        <v>7.61</v>
      </c>
      <c r="AP27" s="43">
        <v>7.54</v>
      </c>
      <c r="AQ27" s="43">
        <v>7.48</v>
      </c>
      <c r="AR27" s="43">
        <v>7.41</v>
      </c>
      <c r="AS27" s="43">
        <v>7.36</v>
      </c>
      <c r="AT27" s="43">
        <v>7.3</v>
      </c>
      <c r="AU27" s="43">
        <v>7.25</v>
      </c>
      <c r="AV27" s="43">
        <v>7.21</v>
      </c>
      <c r="AW27" s="43">
        <v>7.16</v>
      </c>
    </row>
    <row r="28" spans="1:49" x14ac:dyDescent="0.2">
      <c r="A28" s="42">
        <v>17</v>
      </c>
      <c r="B28" s="43"/>
      <c r="C28" s="43"/>
      <c r="D28" s="43"/>
      <c r="E28" s="43"/>
      <c r="F28" s="43"/>
      <c r="G28" s="43"/>
      <c r="H28" s="43"/>
      <c r="I28" s="43"/>
      <c r="J28" s="43"/>
      <c r="K28" s="43"/>
      <c r="L28" s="43"/>
      <c r="M28" s="43">
        <v>16.170000000000002</v>
      </c>
      <c r="N28" s="43">
        <v>15.2</v>
      </c>
      <c r="O28" s="43">
        <v>14.37</v>
      </c>
      <c r="P28" s="43">
        <v>13.66</v>
      </c>
      <c r="Q28" s="43">
        <v>13.04</v>
      </c>
      <c r="R28" s="43">
        <v>12.49</v>
      </c>
      <c r="S28" s="43">
        <v>12.01</v>
      </c>
      <c r="T28" s="43">
        <v>11.58</v>
      </c>
      <c r="U28" s="43">
        <v>11.19</v>
      </c>
      <c r="V28" s="43">
        <v>10.84</v>
      </c>
      <c r="W28" s="43">
        <v>10.53</v>
      </c>
      <c r="X28" s="43">
        <v>10.25</v>
      </c>
      <c r="Y28" s="43">
        <v>9.99</v>
      </c>
      <c r="Z28" s="43">
        <v>9.75</v>
      </c>
      <c r="AA28" s="43">
        <v>9.5299999999999994</v>
      </c>
      <c r="AB28" s="43">
        <v>9.34</v>
      </c>
      <c r="AC28" s="43">
        <v>9.15</v>
      </c>
      <c r="AD28" s="43">
        <v>8.98</v>
      </c>
      <c r="AE28" s="43">
        <v>8.83</v>
      </c>
      <c r="AF28" s="43">
        <v>8.68</v>
      </c>
      <c r="AG28" s="43">
        <v>8.5500000000000007</v>
      </c>
      <c r="AH28" s="43">
        <v>8.42</v>
      </c>
      <c r="AI28" s="43">
        <v>8.31</v>
      </c>
      <c r="AJ28" s="43">
        <v>8.1999999999999993</v>
      </c>
      <c r="AK28" s="43">
        <v>8.1</v>
      </c>
      <c r="AL28" s="43">
        <v>8</v>
      </c>
      <c r="AM28" s="43">
        <v>7.91</v>
      </c>
      <c r="AN28" s="43">
        <v>7.83</v>
      </c>
      <c r="AO28" s="43">
        <v>7.76</v>
      </c>
      <c r="AP28" s="43">
        <v>7.68</v>
      </c>
      <c r="AQ28" s="43">
        <v>7.62</v>
      </c>
      <c r="AR28" s="43">
        <v>7.56</v>
      </c>
      <c r="AS28" s="43">
        <v>7.5</v>
      </c>
      <c r="AT28" s="43">
        <v>7.44</v>
      </c>
      <c r="AU28" s="43">
        <v>7.39</v>
      </c>
      <c r="AV28" s="43">
        <v>7.35</v>
      </c>
      <c r="AW28" s="43"/>
    </row>
    <row r="29" spans="1:49" x14ac:dyDescent="0.2">
      <c r="A29" s="42">
        <v>18</v>
      </c>
      <c r="B29" s="43"/>
      <c r="C29" s="43"/>
      <c r="D29" s="43"/>
      <c r="E29" s="43"/>
      <c r="F29" s="43"/>
      <c r="G29" s="43"/>
      <c r="H29" s="43"/>
      <c r="I29" s="43"/>
      <c r="J29" s="43"/>
      <c r="K29" s="43"/>
      <c r="L29" s="43"/>
      <c r="M29" s="43">
        <v>16.46</v>
      </c>
      <c r="N29" s="43">
        <v>15.47</v>
      </c>
      <c r="O29" s="43">
        <v>14.63</v>
      </c>
      <c r="P29" s="43">
        <v>13.9</v>
      </c>
      <c r="Q29" s="43">
        <v>13.27</v>
      </c>
      <c r="R29" s="43">
        <v>12.71</v>
      </c>
      <c r="S29" s="43">
        <v>12.22</v>
      </c>
      <c r="T29" s="43">
        <v>11.78</v>
      </c>
      <c r="U29" s="43">
        <v>11.39</v>
      </c>
      <c r="V29" s="43">
        <v>11.04</v>
      </c>
      <c r="W29" s="43">
        <v>10.72</v>
      </c>
      <c r="X29" s="43">
        <v>10.43</v>
      </c>
      <c r="Y29" s="43">
        <v>10.17</v>
      </c>
      <c r="Z29" s="43">
        <v>9.93</v>
      </c>
      <c r="AA29" s="43">
        <v>9.7100000000000009</v>
      </c>
      <c r="AB29" s="43">
        <v>9.51</v>
      </c>
      <c r="AC29" s="43">
        <v>9.32</v>
      </c>
      <c r="AD29" s="43">
        <v>9.15</v>
      </c>
      <c r="AE29" s="43">
        <v>8.99</v>
      </c>
      <c r="AF29" s="43">
        <v>8.84</v>
      </c>
      <c r="AG29" s="43">
        <v>8.6999999999999993</v>
      </c>
      <c r="AH29" s="43">
        <v>8.58</v>
      </c>
      <c r="AI29" s="43">
        <v>8.4600000000000009</v>
      </c>
      <c r="AJ29" s="43">
        <v>8.35</v>
      </c>
      <c r="AK29" s="43">
        <v>8.25</v>
      </c>
      <c r="AL29" s="43">
        <v>8.15</v>
      </c>
      <c r="AM29" s="43">
        <v>8.06</v>
      </c>
      <c r="AN29" s="43">
        <v>7.98</v>
      </c>
      <c r="AO29" s="43">
        <v>7.9</v>
      </c>
      <c r="AP29" s="43">
        <v>7.83</v>
      </c>
      <c r="AQ29" s="43">
        <v>7.76</v>
      </c>
      <c r="AR29" s="43">
        <v>7.7</v>
      </c>
      <c r="AS29" s="43">
        <v>7.64</v>
      </c>
      <c r="AT29" s="43">
        <v>7.59</v>
      </c>
      <c r="AU29" s="43">
        <v>7.54</v>
      </c>
      <c r="AV29" s="43"/>
      <c r="AW29" s="43"/>
    </row>
    <row r="30" spans="1:49" x14ac:dyDescent="0.2">
      <c r="A30" s="42">
        <v>19</v>
      </c>
      <c r="B30" s="43"/>
      <c r="C30" s="43"/>
      <c r="D30" s="43"/>
      <c r="E30" s="43"/>
      <c r="F30" s="43"/>
      <c r="G30" s="43"/>
      <c r="H30" s="43"/>
      <c r="I30" s="43"/>
      <c r="J30" s="43"/>
      <c r="K30" s="43"/>
      <c r="L30" s="43"/>
      <c r="M30" s="43">
        <v>16.75</v>
      </c>
      <c r="N30" s="43">
        <v>15.75</v>
      </c>
      <c r="O30" s="43">
        <v>14.89</v>
      </c>
      <c r="P30" s="43">
        <v>14.15</v>
      </c>
      <c r="Q30" s="43">
        <v>13.51</v>
      </c>
      <c r="R30" s="43">
        <v>12.94</v>
      </c>
      <c r="S30" s="43">
        <v>12.44</v>
      </c>
      <c r="T30" s="43">
        <v>12</v>
      </c>
      <c r="U30" s="43">
        <v>11.6</v>
      </c>
      <c r="V30" s="43">
        <v>11.24</v>
      </c>
      <c r="W30" s="43">
        <v>10.91</v>
      </c>
      <c r="X30" s="43">
        <v>10.62</v>
      </c>
      <c r="Y30" s="43">
        <v>10.35</v>
      </c>
      <c r="Z30" s="43">
        <v>10.11</v>
      </c>
      <c r="AA30" s="43">
        <v>9.8800000000000008</v>
      </c>
      <c r="AB30" s="43">
        <v>9.68</v>
      </c>
      <c r="AC30" s="43">
        <v>9.49</v>
      </c>
      <c r="AD30" s="43">
        <v>9.31</v>
      </c>
      <c r="AE30" s="43">
        <v>9.15</v>
      </c>
      <c r="AF30" s="43">
        <v>9</v>
      </c>
      <c r="AG30" s="43">
        <v>8.86</v>
      </c>
      <c r="AH30" s="43">
        <v>8.74</v>
      </c>
      <c r="AI30" s="43">
        <v>8.6199999999999992</v>
      </c>
      <c r="AJ30" s="43">
        <v>8.5</v>
      </c>
      <c r="AK30" s="43">
        <v>8.4</v>
      </c>
      <c r="AL30" s="43">
        <v>8.3000000000000007</v>
      </c>
      <c r="AM30" s="43">
        <v>8.2100000000000009</v>
      </c>
      <c r="AN30" s="43">
        <v>8.1300000000000008</v>
      </c>
      <c r="AO30" s="43">
        <v>8.0500000000000007</v>
      </c>
      <c r="AP30" s="43">
        <v>7.98</v>
      </c>
      <c r="AQ30" s="43">
        <v>7.91</v>
      </c>
      <c r="AR30" s="43">
        <v>7.85</v>
      </c>
      <c r="AS30" s="43">
        <v>7.79</v>
      </c>
      <c r="AT30" s="43">
        <v>7.74</v>
      </c>
      <c r="AU30" s="43"/>
      <c r="AV30" s="43"/>
      <c r="AW30" s="43"/>
    </row>
    <row r="31" spans="1:49" x14ac:dyDescent="0.2">
      <c r="A31" s="42">
        <v>20</v>
      </c>
      <c r="B31" s="43"/>
      <c r="C31" s="43"/>
      <c r="D31" s="43"/>
      <c r="E31" s="43"/>
      <c r="F31" s="43"/>
      <c r="G31" s="43"/>
      <c r="H31" s="43"/>
      <c r="I31" s="43"/>
      <c r="J31" s="43"/>
      <c r="K31" s="43"/>
      <c r="L31" s="43"/>
      <c r="M31" s="43">
        <v>17.05</v>
      </c>
      <c r="N31" s="43">
        <v>16.03</v>
      </c>
      <c r="O31" s="43">
        <v>15.16</v>
      </c>
      <c r="P31" s="43">
        <v>14.41</v>
      </c>
      <c r="Q31" s="43">
        <v>13.75</v>
      </c>
      <c r="R31" s="43">
        <v>13.18</v>
      </c>
      <c r="S31" s="43">
        <v>12.67</v>
      </c>
      <c r="T31" s="43">
        <v>12.21</v>
      </c>
      <c r="U31" s="43">
        <v>11.81</v>
      </c>
      <c r="V31" s="43">
        <v>11.44</v>
      </c>
      <c r="W31" s="43">
        <v>11.11</v>
      </c>
      <c r="X31" s="43">
        <v>10.81</v>
      </c>
      <c r="Y31" s="43">
        <v>10.54</v>
      </c>
      <c r="Z31" s="43">
        <v>10.29</v>
      </c>
      <c r="AA31" s="43">
        <v>10.06</v>
      </c>
      <c r="AB31" s="43">
        <v>9.86</v>
      </c>
      <c r="AC31" s="43">
        <v>9.66</v>
      </c>
      <c r="AD31" s="43">
        <v>9.49</v>
      </c>
      <c r="AE31" s="43">
        <v>9.32</v>
      </c>
      <c r="AF31" s="43">
        <v>9.17</v>
      </c>
      <c r="AG31" s="43">
        <v>9.0299999999999994</v>
      </c>
      <c r="AH31" s="43">
        <v>8.9</v>
      </c>
      <c r="AI31" s="43">
        <v>8.7799999999999994</v>
      </c>
      <c r="AJ31" s="43">
        <v>8.66</v>
      </c>
      <c r="AK31" s="43">
        <v>8.56</v>
      </c>
      <c r="AL31" s="43">
        <v>8.4600000000000009</v>
      </c>
      <c r="AM31" s="43">
        <v>8.3699999999999992</v>
      </c>
      <c r="AN31" s="43">
        <v>8.2899999999999991</v>
      </c>
      <c r="AO31" s="43">
        <v>8.2100000000000009</v>
      </c>
      <c r="AP31" s="43">
        <v>8.14</v>
      </c>
      <c r="AQ31" s="43">
        <v>8.07</v>
      </c>
      <c r="AR31" s="43">
        <v>8.01</v>
      </c>
      <c r="AS31" s="43">
        <v>7.95</v>
      </c>
      <c r="AT31" s="43"/>
      <c r="AU31" s="43"/>
      <c r="AV31" s="43"/>
      <c r="AW31" s="43"/>
    </row>
    <row r="32" spans="1:49" x14ac:dyDescent="0.2">
      <c r="A32" s="42">
        <v>21</v>
      </c>
      <c r="B32" s="43"/>
      <c r="C32" s="43"/>
      <c r="D32" s="43"/>
      <c r="E32" s="43"/>
      <c r="F32" s="43"/>
      <c r="G32" s="43"/>
      <c r="H32" s="43"/>
      <c r="I32" s="43"/>
      <c r="J32" s="43"/>
      <c r="K32" s="43"/>
      <c r="L32" s="43"/>
      <c r="M32" s="43">
        <v>17.36</v>
      </c>
      <c r="N32" s="43">
        <v>16.32</v>
      </c>
      <c r="O32" s="43">
        <v>15.43</v>
      </c>
      <c r="P32" s="43">
        <v>14.66</v>
      </c>
      <c r="Q32" s="43">
        <v>14</v>
      </c>
      <c r="R32" s="43">
        <v>13.41</v>
      </c>
      <c r="S32" s="43">
        <v>12.89</v>
      </c>
      <c r="T32" s="43">
        <v>12.43</v>
      </c>
      <c r="U32" s="43">
        <v>12.02</v>
      </c>
      <c r="V32" s="43">
        <v>11.65</v>
      </c>
      <c r="W32" s="43">
        <v>11.31</v>
      </c>
      <c r="X32" s="43">
        <v>11.01</v>
      </c>
      <c r="Y32" s="43">
        <v>10.73</v>
      </c>
      <c r="Z32" s="43">
        <v>10.48</v>
      </c>
      <c r="AA32" s="43">
        <v>10.25</v>
      </c>
      <c r="AB32" s="43">
        <v>10.039999999999999</v>
      </c>
      <c r="AC32" s="43">
        <v>9.84</v>
      </c>
      <c r="AD32" s="43">
        <v>9.66</v>
      </c>
      <c r="AE32" s="43">
        <v>9.49</v>
      </c>
      <c r="AF32" s="43">
        <v>9.34</v>
      </c>
      <c r="AG32" s="43">
        <v>9.1999999999999993</v>
      </c>
      <c r="AH32" s="43">
        <v>9.06</v>
      </c>
      <c r="AI32" s="43">
        <v>8.94</v>
      </c>
      <c r="AJ32" s="43">
        <v>8.83</v>
      </c>
      <c r="AK32" s="43">
        <v>8.7200000000000006</v>
      </c>
      <c r="AL32" s="43">
        <v>8.6199999999999992</v>
      </c>
      <c r="AM32" s="43">
        <v>8.5299999999999994</v>
      </c>
      <c r="AN32" s="43">
        <v>8.4499999999999993</v>
      </c>
      <c r="AO32" s="43">
        <v>8.3699999999999992</v>
      </c>
      <c r="AP32" s="43">
        <v>8.2899999999999991</v>
      </c>
      <c r="AQ32" s="43">
        <v>8.23</v>
      </c>
      <c r="AR32" s="43">
        <v>8.16</v>
      </c>
      <c r="AS32" s="43"/>
      <c r="AT32" s="43"/>
      <c r="AU32" s="43"/>
      <c r="AV32" s="43"/>
      <c r="AW32" s="43"/>
    </row>
    <row r="33" spans="1:49" x14ac:dyDescent="0.2">
      <c r="A33" s="42">
        <v>22</v>
      </c>
      <c r="B33" s="43"/>
      <c r="C33" s="43"/>
      <c r="D33" s="43"/>
      <c r="E33" s="43"/>
      <c r="F33" s="43"/>
      <c r="G33" s="43"/>
      <c r="H33" s="43"/>
      <c r="I33" s="43"/>
      <c r="J33" s="43"/>
      <c r="K33" s="43"/>
      <c r="L33" s="43"/>
      <c r="M33" s="43">
        <v>17.66</v>
      </c>
      <c r="N33" s="43">
        <v>16.61</v>
      </c>
      <c r="O33" s="43">
        <v>15.7</v>
      </c>
      <c r="P33" s="43">
        <v>14.93</v>
      </c>
      <c r="Q33" s="43">
        <v>14.25</v>
      </c>
      <c r="R33" s="43">
        <v>13.65</v>
      </c>
      <c r="S33" s="43">
        <v>13.12</v>
      </c>
      <c r="T33" s="43">
        <v>12.65</v>
      </c>
      <c r="U33" s="43">
        <v>12.23</v>
      </c>
      <c r="V33" s="43">
        <v>11.86</v>
      </c>
      <c r="W33" s="43">
        <v>11.52</v>
      </c>
      <c r="X33" s="43">
        <v>11.21</v>
      </c>
      <c r="Y33" s="43">
        <v>10.93</v>
      </c>
      <c r="Z33" s="43">
        <v>10.67</v>
      </c>
      <c r="AA33" s="43">
        <v>10.43</v>
      </c>
      <c r="AB33" s="43">
        <v>10.220000000000001</v>
      </c>
      <c r="AC33" s="43">
        <v>10.02</v>
      </c>
      <c r="AD33" s="43">
        <v>9.84</v>
      </c>
      <c r="AE33" s="43">
        <v>9.67</v>
      </c>
      <c r="AF33" s="43">
        <v>9.51</v>
      </c>
      <c r="AG33" s="43">
        <v>9.3699999999999992</v>
      </c>
      <c r="AH33" s="43">
        <v>9.23</v>
      </c>
      <c r="AI33" s="43">
        <v>9.11</v>
      </c>
      <c r="AJ33" s="43">
        <v>8.99</v>
      </c>
      <c r="AK33" s="43">
        <v>8.89</v>
      </c>
      <c r="AL33" s="43">
        <v>8.7899999999999991</v>
      </c>
      <c r="AM33" s="43">
        <v>8.69</v>
      </c>
      <c r="AN33" s="43">
        <v>8.61</v>
      </c>
      <c r="AO33" s="43">
        <v>8.5299999999999994</v>
      </c>
      <c r="AP33" s="43">
        <v>8.4600000000000009</v>
      </c>
      <c r="AQ33" s="43">
        <v>8.39</v>
      </c>
      <c r="AR33" s="43"/>
      <c r="AS33" s="43"/>
      <c r="AT33" s="43"/>
      <c r="AU33" s="43"/>
      <c r="AV33" s="43"/>
      <c r="AW33" s="43"/>
    </row>
    <row r="34" spans="1:49" x14ac:dyDescent="0.2">
      <c r="A34" s="42">
        <v>23</v>
      </c>
      <c r="B34" s="43"/>
      <c r="C34" s="43"/>
      <c r="D34" s="43"/>
      <c r="E34" s="43"/>
      <c r="F34" s="43"/>
      <c r="G34" s="43"/>
      <c r="H34" s="43"/>
      <c r="I34" s="43"/>
      <c r="J34" s="43"/>
      <c r="K34" s="43"/>
      <c r="L34" s="43"/>
      <c r="M34" s="43">
        <v>17.97</v>
      </c>
      <c r="N34" s="43">
        <v>16.899999999999999</v>
      </c>
      <c r="O34" s="43">
        <v>15.98</v>
      </c>
      <c r="P34" s="43">
        <v>15.19</v>
      </c>
      <c r="Q34" s="43">
        <v>14.5</v>
      </c>
      <c r="R34" s="43">
        <v>13.89</v>
      </c>
      <c r="S34" s="43">
        <v>13.36</v>
      </c>
      <c r="T34" s="43">
        <v>12.88</v>
      </c>
      <c r="U34" s="43">
        <v>12.45</v>
      </c>
      <c r="V34" s="43">
        <v>12.07</v>
      </c>
      <c r="W34" s="43">
        <v>11.72</v>
      </c>
      <c r="X34" s="43">
        <v>11.41</v>
      </c>
      <c r="Y34" s="43">
        <v>11.12</v>
      </c>
      <c r="Z34" s="43">
        <v>10.86</v>
      </c>
      <c r="AA34" s="43">
        <v>10.62</v>
      </c>
      <c r="AB34" s="43">
        <v>10.4</v>
      </c>
      <c r="AC34" s="43">
        <v>10.199999999999999</v>
      </c>
      <c r="AD34" s="43">
        <v>10.01</v>
      </c>
      <c r="AE34" s="43">
        <v>9.84</v>
      </c>
      <c r="AF34" s="43">
        <v>9.68</v>
      </c>
      <c r="AG34" s="43">
        <v>9.5399999999999991</v>
      </c>
      <c r="AH34" s="43">
        <v>9.4</v>
      </c>
      <c r="AI34" s="43">
        <v>9.2799999999999994</v>
      </c>
      <c r="AJ34" s="43">
        <v>9.16</v>
      </c>
      <c r="AK34" s="43">
        <v>9.0500000000000007</v>
      </c>
      <c r="AL34" s="43">
        <v>8.9499999999999993</v>
      </c>
      <c r="AM34" s="43">
        <v>8.86</v>
      </c>
      <c r="AN34" s="43">
        <v>8.7799999999999994</v>
      </c>
      <c r="AO34" s="43">
        <v>8.6999999999999993</v>
      </c>
      <c r="AP34" s="43">
        <v>8.6199999999999992</v>
      </c>
      <c r="AQ34" s="43"/>
      <c r="AR34" s="43"/>
      <c r="AS34" s="43"/>
      <c r="AT34" s="43"/>
      <c r="AU34" s="43"/>
      <c r="AV34" s="43"/>
      <c r="AW34" s="43"/>
    </row>
    <row r="35" spans="1:49" x14ac:dyDescent="0.2">
      <c r="A35" s="42">
        <v>24</v>
      </c>
      <c r="B35" s="43"/>
      <c r="C35" s="43"/>
      <c r="D35" s="43"/>
      <c r="E35" s="43"/>
      <c r="F35" s="43"/>
      <c r="G35" s="43"/>
      <c r="H35" s="43"/>
      <c r="I35" s="43"/>
      <c r="J35" s="43"/>
      <c r="K35" s="43"/>
      <c r="L35" s="43"/>
      <c r="M35" s="43">
        <v>18.29</v>
      </c>
      <c r="N35" s="43">
        <v>17.2</v>
      </c>
      <c r="O35" s="43">
        <v>16.260000000000002</v>
      </c>
      <c r="P35" s="43">
        <v>15.46</v>
      </c>
      <c r="Q35" s="43">
        <v>14.76</v>
      </c>
      <c r="R35" s="43">
        <v>14.14</v>
      </c>
      <c r="S35" s="43">
        <v>13.59</v>
      </c>
      <c r="T35" s="43">
        <v>13.11</v>
      </c>
      <c r="U35" s="43">
        <v>12.67</v>
      </c>
      <c r="V35" s="43">
        <v>12.28</v>
      </c>
      <c r="W35" s="43">
        <v>11.93</v>
      </c>
      <c r="X35" s="43">
        <v>11.61</v>
      </c>
      <c r="Y35" s="43">
        <v>11.32</v>
      </c>
      <c r="Z35" s="43">
        <v>11.06</v>
      </c>
      <c r="AA35" s="43">
        <v>10.81</v>
      </c>
      <c r="AB35" s="43">
        <v>10.59</v>
      </c>
      <c r="AC35" s="43">
        <v>10.39</v>
      </c>
      <c r="AD35" s="43">
        <v>10.199999999999999</v>
      </c>
      <c r="AE35" s="43">
        <v>10.02</v>
      </c>
      <c r="AF35" s="43">
        <v>9.86</v>
      </c>
      <c r="AG35" s="43">
        <v>9.7200000000000006</v>
      </c>
      <c r="AH35" s="43">
        <v>9.58</v>
      </c>
      <c r="AI35" s="43">
        <v>9.4499999999999993</v>
      </c>
      <c r="AJ35" s="43">
        <v>9.33</v>
      </c>
      <c r="AK35" s="43">
        <v>9.23</v>
      </c>
      <c r="AL35" s="43">
        <v>9.1300000000000008</v>
      </c>
      <c r="AM35" s="43">
        <v>9.0299999999999994</v>
      </c>
      <c r="AN35" s="43">
        <v>8.9499999999999993</v>
      </c>
      <c r="AO35" s="43">
        <v>8.8699999999999992</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v>18.61</v>
      </c>
      <c r="N36" s="43">
        <v>17.5</v>
      </c>
      <c r="O36" s="43">
        <v>16.55</v>
      </c>
      <c r="P36" s="43">
        <v>15.73</v>
      </c>
      <c r="Q36" s="43">
        <v>15.02</v>
      </c>
      <c r="R36" s="43">
        <v>14.39</v>
      </c>
      <c r="S36" s="43">
        <v>13.84</v>
      </c>
      <c r="T36" s="43">
        <v>13.34</v>
      </c>
      <c r="U36" s="43">
        <v>12.9</v>
      </c>
      <c r="V36" s="43">
        <v>12.51</v>
      </c>
      <c r="W36" s="43">
        <v>12.15</v>
      </c>
      <c r="X36" s="43">
        <v>11.82</v>
      </c>
      <c r="Y36" s="43">
        <v>11.53</v>
      </c>
      <c r="Z36" s="43">
        <v>11.26</v>
      </c>
      <c r="AA36" s="43">
        <v>11.01</v>
      </c>
      <c r="AB36" s="43">
        <v>10.78</v>
      </c>
      <c r="AC36" s="43">
        <v>10.58</v>
      </c>
      <c r="AD36" s="43">
        <v>10.39</v>
      </c>
      <c r="AE36" s="43">
        <v>10.210000000000001</v>
      </c>
      <c r="AF36" s="43">
        <v>10.050000000000001</v>
      </c>
      <c r="AG36" s="43">
        <v>9.9</v>
      </c>
      <c r="AH36" s="43">
        <v>9.76</v>
      </c>
      <c r="AI36" s="43">
        <v>9.6300000000000008</v>
      </c>
      <c r="AJ36" s="43">
        <v>9.51</v>
      </c>
      <c r="AK36" s="43">
        <v>9.41</v>
      </c>
      <c r="AL36" s="43">
        <v>9.3000000000000007</v>
      </c>
      <c r="AM36" s="43">
        <v>9.2100000000000009</v>
      </c>
      <c r="AN36" s="43">
        <v>9.1300000000000008</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v>18.940000000000001</v>
      </c>
      <c r="N37" s="43">
        <v>17.809999999999999</v>
      </c>
      <c r="O37" s="43">
        <v>16.850000000000001</v>
      </c>
      <c r="P37" s="43">
        <v>16.010000000000002</v>
      </c>
      <c r="Q37" s="43">
        <v>15.29</v>
      </c>
      <c r="R37" s="43">
        <v>14.65</v>
      </c>
      <c r="S37" s="43">
        <v>14.08</v>
      </c>
      <c r="T37" s="43">
        <v>13.58</v>
      </c>
      <c r="U37" s="43">
        <v>13.13</v>
      </c>
      <c r="V37" s="43">
        <v>12.73</v>
      </c>
      <c r="W37" s="43">
        <v>12.37</v>
      </c>
      <c r="X37" s="43">
        <v>12.04</v>
      </c>
      <c r="Y37" s="43">
        <v>11.74</v>
      </c>
      <c r="Z37" s="43">
        <v>11.46</v>
      </c>
      <c r="AA37" s="43">
        <v>11.21</v>
      </c>
      <c r="AB37" s="43">
        <v>10.98</v>
      </c>
      <c r="AC37" s="43">
        <v>10.77</v>
      </c>
      <c r="AD37" s="43">
        <v>10.58</v>
      </c>
      <c r="AE37" s="43">
        <v>10.4</v>
      </c>
      <c r="AF37" s="43">
        <v>10.24</v>
      </c>
      <c r="AG37" s="43">
        <v>10.09</v>
      </c>
      <c r="AH37" s="43">
        <v>9.9499999999999993</v>
      </c>
      <c r="AI37" s="43">
        <v>9.82</v>
      </c>
      <c r="AJ37" s="43">
        <v>9.6999999999999993</v>
      </c>
      <c r="AK37" s="43">
        <v>9.59</v>
      </c>
      <c r="AL37" s="43">
        <v>9.49</v>
      </c>
      <c r="AM37" s="43">
        <v>9.4</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v>19.28</v>
      </c>
      <c r="N38" s="43">
        <v>18.13</v>
      </c>
      <c r="O38" s="43">
        <v>17.149999999999999</v>
      </c>
      <c r="P38" s="43">
        <v>16.3</v>
      </c>
      <c r="Q38" s="43">
        <v>15.56</v>
      </c>
      <c r="R38" s="43">
        <v>14.91</v>
      </c>
      <c r="S38" s="43">
        <v>14.34</v>
      </c>
      <c r="T38" s="43">
        <v>13.83</v>
      </c>
      <c r="U38" s="43">
        <v>13.37</v>
      </c>
      <c r="V38" s="43">
        <v>12.96</v>
      </c>
      <c r="W38" s="43">
        <v>12.59</v>
      </c>
      <c r="X38" s="43">
        <v>12.26</v>
      </c>
      <c r="Y38" s="43">
        <v>11.95</v>
      </c>
      <c r="Z38" s="43">
        <v>11.67</v>
      </c>
      <c r="AA38" s="43">
        <v>11.42</v>
      </c>
      <c r="AB38" s="43">
        <v>11.19</v>
      </c>
      <c r="AC38" s="43">
        <v>10.98</v>
      </c>
      <c r="AD38" s="43">
        <v>10.78</v>
      </c>
      <c r="AE38" s="43">
        <v>10.6</v>
      </c>
      <c r="AF38" s="43">
        <v>10.43</v>
      </c>
      <c r="AG38" s="43">
        <v>10.28</v>
      </c>
      <c r="AH38" s="43">
        <v>10.14</v>
      </c>
      <c r="AI38" s="43">
        <v>10.01</v>
      </c>
      <c r="AJ38" s="43">
        <v>9.89</v>
      </c>
      <c r="AK38" s="43">
        <v>9.7799999999999994</v>
      </c>
      <c r="AL38" s="43">
        <v>9.68</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v>19.62</v>
      </c>
      <c r="N39" s="43">
        <v>18.45</v>
      </c>
      <c r="O39" s="43">
        <v>17.45</v>
      </c>
      <c r="P39" s="43">
        <v>16.59</v>
      </c>
      <c r="Q39" s="43">
        <v>15.84</v>
      </c>
      <c r="R39" s="43">
        <v>15.18</v>
      </c>
      <c r="S39" s="43">
        <v>14.6</v>
      </c>
      <c r="T39" s="43">
        <v>14.08</v>
      </c>
      <c r="U39" s="43">
        <v>13.61</v>
      </c>
      <c r="V39" s="43">
        <v>13.2</v>
      </c>
      <c r="W39" s="43">
        <v>12.82</v>
      </c>
      <c r="X39" s="43">
        <v>12.48</v>
      </c>
      <c r="Y39" s="43">
        <v>12.17</v>
      </c>
      <c r="Z39" s="43">
        <v>11.89</v>
      </c>
      <c r="AA39" s="43">
        <v>11.63</v>
      </c>
      <c r="AB39" s="43">
        <v>11.4</v>
      </c>
      <c r="AC39" s="43">
        <v>11.18</v>
      </c>
      <c r="AD39" s="43">
        <v>10.98</v>
      </c>
      <c r="AE39" s="43">
        <v>10.8</v>
      </c>
      <c r="AF39" s="43">
        <v>10.63</v>
      </c>
      <c r="AG39" s="43">
        <v>10.48</v>
      </c>
      <c r="AH39" s="43">
        <v>10.34</v>
      </c>
      <c r="AI39" s="43">
        <v>10.210000000000001</v>
      </c>
      <c r="AJ39" s="43">
        <v>10.09</v>
      </c>
      <c r="AK39" s="43">
        <v>9.98</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v>19.97</v>
      </c>
      <c r="N40" s="43">
        <v>18.78</v>
      </c>
      <c r="O40" s="43">
        <v>17.760000000000002</v>
      </c>
      <c r="P40" s="43">
        <v>16.89</v>
      </c>
      <c r="Q40" s="43">
        <v>16.12</v>
      </c>
      <c r="R40" s="43">
        <v>15.45</v>
      </c>
      <c r="S40" s="43">
        <v>14.86</v>
      </c>
      <c r="T40" s="43">
        <v>14.33</v>
      </c>
      <c r="U40" s="43">
        <v>13.86</v>
      </c>
      <c r="V40" s="43">
        <v>13.44</v>
      </c>
      <c r="W40" s="43">
        <v>13.05</v>
      </c>
      <c r="X40" s="43">
        <v>12.71</v>
      </c>
      <c r="Y40" s="43">
        <v>12.4</v>
      </c>
      <c r="Z40" s="43">
        <v>12.11</v>
      </c>
      <c r="AA40" s="43">
        <v>11.85</v>
      </c>
      <c r="AB40" s="43">
        <v>11.61</v>
      </c>
      <c r="AC40" s="43">
        <v>11.39</v>
      </c>
      <c r="AD40" s="43">
        <v>11.19</v>
      </c>
      <c r="AE40" s="43">
        <v>11.01</v>
      </c>
      <c r="AF40" s="43">
        <v>10.84</v>
      </c>
      <c r="AG40" s="43">
        <v>10.69</v>
      </c>
      <c r="AH40" s="43">
        <v>10.54</v>
      </c>
      <c r="AI40" s="43">
        <v>10.41</v>
      </c>
      <c r="AJ40" s="43">
        <v>10.29</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v>20.32</v>
      </c>
      <c r="N41" s="43">
        <v>19.11</v>
      </c>
      <c r="O41" s="43">
        <v>18.079999999999998</v>
      </c>
      <c r="P41" s="43">
        <v>17.190000000000001</v>
      </c>
      <c r="Q41" s="43">
        <v>16.41</v>
      </c>
      <c r="R41" s="43">
        <v>15.73</v>
      </c>
      <c r="S41" s="43">
        <v>15.12</v>
      </c>
      <c r="T41" s="43">
        <v>14.59</v>
      </c>
      <c r="U41" s="43">
        <v>14.11</v>
      </c>
      <c r="V41" s="43">
        <v>13.68</v>
      </c>
      <c r="W41" s="43">
        <v>13.29</v>
      </c>
      <c r="X41" s="43">
        <v>12.94</v>
      </c>
      <c r="Y41" s="43">
        <v>12.62</v>
      </c>
      <c r="Z41" s="43">
        <v>12.34</v>
      </c>
      <c r="AA41" s="43">
        <v>12.07</v>
      </c>
      <c r="AB41" s="43">
        <v>11.83</v>
      </c>
      <c r="AC41" s="43">
        <v>11.61</v>
      </c>
      <c r="AD41" s="43">
        <v>11.41</v>
      </c>
      <c r="AE41" s="43">
        <v>11.22</v>
      </c>
      <c r="AF41" s="43">
        <v>11.05</v>
      </c>
      <c r="AG41" s="43">
        <v>10.9</v>
      </c>
      <c r="AH41" s="43">
        <v>10.76</v>
      </c>
      <c r="AI41" s="43">
        <v>10.63</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v>20.68</v>
      </c>
      <c r="N42" s="43">
        <v>19.45</v>
      </c>
      <c r="O42" s="43">
        <v>18.399999999999999</v>
      </c>
      <c r="P42" s="43">
        <v>17.489999999999998</v>
      </c>
      <c r="Q42" s="43">
        <v>16.7</v>
      </c>
      <c r="R42" s="43">
        <v>16.010000000000002</v>
      </c>
      <c r="S42" s="43">
        <v>15.4</v>
      </c>
      <c r="T42" s="43">
        <v>14.85</v>
      </c>
      <c r="U42" s="43">
        <v>14.37</v>
      </c>
      <c r="V42" s="43">
        <v>13.93</v>
      </c>
      <c r="W42" s="43">
        <v>13.54</v>
      </c>
      <c r="X42" s="43">
        <v>13.18</v>
      </c>
      <c r="Y42" s="43">
        <v>12.86</v>
      </c>
      <c r="Z42" s="43">
        <v>12.57</v>
      </c>
      <c r="AA42" s="43">
        <v>12.3</v>
      </c>
      <c r="AB42" s="43">
        <v>12.06</v>
      </c>
      <c r="AC42" s="43">
        <v>11.83</v>
      </c>
      <c r="AD42" s="43">
        <v>11.63</v>
      </c>
      <c r="AE42" s="43">
        <v>11.45</v>
      </c>
      <c r="AF42" s="43">
        <v>11.28</v>
      </c>
      <c r="AG42" s="43">
        <v>11.12</v>
      </c>
      <c r="AH42" s="43">
        <v>10.98</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v>21.05</v>
      </c>
      <c r="N43" s="43">
        <v>19.8</v>
      </c>
      <c r="O43" s="43">
        <v>18.73</v>
      </c>
      <c r="P43" s="43">
        <v>17.809999999999999</v>
      </c>
      <c r="Q43" s="43">
        <v>17</v>
      </c>
      <c r="R43" s="43">
        <v>16.3</v>
      </c>
      <c r="S43" s="43">
        <v>15.68</v>
      </c>
      <c r="T43" s="43">
        <v>15.12</v>
      </c>
      <c r="U43" s="43">
        <v>14.63</v>
      </c>
      <c r="V43" s="43">
        <v>14.19</v>
      </c>
      <c r="W43" s="43">
        <v>13.79</v>
      </c>
      <c r="X43" s="43">
        <v>13.43</v>
      </c>
      <c r="Y43" s="43">
        <v>13.1</v>
      </c>
      <c r="Z43" s="43">
        <v>12.81</v>
      </c>
      <c r="AA43" s="43">
        <v>12.54</v>
      </c>
      <c r="AB43" s="43">
        <v>12.29</v>
      </c>
      <c r="AC43" s="43">
        <v>12.07</v>
      </c>
      <c r="AD43" s="43">
        <v>11.86</v>
      </c>
      <c r="AE43" s="43">
        <v>11.68</v>
      </c>
      <c r="AF43" s="43">
        <v>11.5</v>
      </c>
      <c r="AG43" s="43">
        <v>11.35</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v>21.43</v>
      </c>
      <c r="N44" s="43">
        <v>20.149999999999999</v>
      </c>
      <c r="O44" s="43">
        <v>19.07</v>
      </c>
      <c r="P44" s="43">
        <v>18.13</v>
      </c>
      <c r="Q44" s="43">
        <v>17.309999999999999</v>
      </c>
      <c r="R44" s="43">
        <v>16.600000000000001</v>
      </c>
      <c r="S44" s="43">
        <v>15.96</v>
      </c>
      <c r="T44" s="43">
        <v>15.4</v>
      </c>
      <c r="U44" s="43">
        <v>14.9</v>
      </c>
      <c r="V44" s="43">
        <v>14.45</v>
      </c>
      <c r="W44" s="43">
        <v>14.05</v>
      </c>
      <c r="X44" s="43">
        <v>13.68</v>
      </c>
      <c r="Y44" s="43">
        <v>13.35</v>
      </c>
      <c r="Z44" s="43">
        <v>13.05</v>
      </c>
      <c r="AA44" s="43">
        <v>12.78</v>
      </c>
      <c r="AB44" s="43">
        <v>12.54</v>
      </c>
      <c r="AC44" s="43">
        <v>12.31</v>
      </c>
      <c r="AD44" s="43">
        <v>12.1</v>
      </c>
      <c r="AE44" s="43">
        <v>11.92</v>
      </c>
      <c r="AF44" s="43">
        <v>11.74</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v>21.81</v>
      </c>
      <c r="N45" s="43">
        <v>20.51</v>
      </c>
      <c r="O45" s="43">
        <v>19.41</v>
      </c>
      <c r="P45" s="43">
        <v>18.46</v>
      </c>
      <c r="Q45" s="43">
        <v>17.63</v>
      </c>
      <c r="R45" s="43">
        <v>16.899999999999999</v>
      </c>
      <c r="S45" s="43">
        <v>16.260000000000002</v>
      </c>
      <c r="T45" s="43">
        <v>15.69</v>
      </c>
      <c r="U45" s="43">
        <v>15.18</v>
      </c>
      <c r="V45" s="43">
        <v>14.73</v>
      </c>
      <c r="W45" s="43">
        <v>14.32</v>
      </c>
      <c r="X45" s="43">
        <v>13.95</v>
      </c>
      <c r="Y45" s="43">
        <v>13.61</v>
      </c>
      <c r="Z45" s="43">
        <v>13.31</v>
      </c>
      <c r="AA45" s="43">
        <v>13.04</v>
      </c>
      <c r="AB45" s="43">
        <v>12.79</v>
      </c>
      <c r="AC45" s="43">
        <v>12.56</v>
      </c>
      <c r="AD45" s="43">
        <v>12.35</v>
      </c>
      <c r="AE45" s="43">
        <v>12.16</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v>22.2</v>
      </c>
      <c r="N46" s="43">
        <v>20.88</v>
      </c>
      <c r="O46" s="43">
        <v>19.760000000000002</v>
      </c>
      <c r="P46" s="43">
        <v>18.79</v>
      </c>
      <c r="Q46" s="43">
        <v>17.95</v>
      </c>
      <c r="R46" s="43">
        <v>17.21</v>
      </c>
      <c r="S46" s="43">
        <v>16.559999999999999</v>
      </c>
      <c r="T46" s="43">
        <v>15.98</v>
      </c>
      <c r="U46" s="43">
        <v>15.47</v>
      </c>
      <c r="V46" s="43">
        <v>15</v>
      </c>
      <c r="W46" s="43">
        <v>14.59</v>
      </c>
      <c r="X46" s="43">
        <v>14.22</v>
      </c>
      <c r="Y46" s="43">
        <v>13.88</v>
      </c>
      <c r="Z46" s="43">
        <v>13.58</v>
      </c>
      <c r="AA46" s="43">
        <v>13.3</v>
      </c>
      <c r="AB46" s="43">
        <v>13.05</v>
      </c>
      <c r="AC46" s="43">
        <v>12.82</v>
      </c>
      <c r="AD46" s="43">
        <v>12.61</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v>22.59</v>
      </c>
      <c r="N47" s="43">
        <v>21.25</v>
      </c>
      <c r="O47" s="43">
        <v>20.11</v>
      </c>
      <c r="P47" s="43">
        <v>19.13</v>
      </c>
      <c r="Q47" s="43">
        <v>18.27</v>
      </c>
      <c r="R47" s="43">
        <v>17.53</v>
      </c>
      <c r="S47" s="43">
        <v>16.87</v>
      </c>
      <c r="T47" s="43">
        <v>16.28</v>
      </c>
      <c r="U47" s="43">
        <v>15.76</v>
      </c>
      <c r="V47" s="43">
        <v>15.29</v>
      </c>
      <c r="W47" s="43">
        <v>14.87</v>
      </c>
      <c r="X47" s="43">
        <v>14.5</v>
      </c>
      <c r="Y47" s="43">
        <v>14.16</v>
      </c>
      <c r="Z47" s="43">
        <v>13.85</v>
      </c>
      <c r="AA47" s="43">
        <v>13.57</v>
      </c>
      <c r="AB47" s="43">
        <v>13.32</v>
      </c>
      <c r="AC47" s="43">
        <v>13.09</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v>23</v>
      </c>
      <c r="N48" s="43">
        <v>21.64</v>
      </c>
      <c r="O48" s="43">
        <v>20.48</v>
      </c>
      <c r="P48" s="43">
        <v>19.48</v>
      </c>
      <c r="Q48" s="43">
        <v>18.61</v>
      </c>
      <c r="R48" s="43">
        <v>17.850000000000001</v>
      </c>
      <c r="S48" s="43">
        <v>17.18</v>
      </c>
      <c r="T48" s="43">
        <v>16.59</v>
      </c>
      <c r="U48" s="43">
        <v>16.059999999999999</v>
      </c>
      <c r="V48" s="43">
        <v>15.59</v>
      </c>
      <c r="W48" s="43">
        <v>15.16</v>
      </c>
      <c r="X48" s="43">
        <v>14.78</v>
      </c>
      <c r="Y48" s="43">
        <v>14.44</v>
      </c>
      <c r="Z48" s="43">
        <v>14.13</v>
      </c>
      <c r="AA48" s="43">
        <v>13.85</v>
      </c>
      <c r="AB48" s="43">
        <v>13.6</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v>23.41</v>
      </c>
      <c r="N49" s="43">
        <v>22.03</v>
      </c>
      <c r="O49" s="43">
        <v>20.85</v>
      </c>
      <c r="P49" s="43">
        <v>19.829999999999998</v>
      </c>
      <c r="Q49" s="43">
        <v>18.95</v>
      </c>
      <c r="R49" s="43">
        <v>18.18</v>
      </c>
      <c r="S49" s="43">
        <v>17.510000000000002</v>
      </c>
      <c r="T49" s="43">
        <v>16.899999999999999</v>
      </c>
      <c r="U49" s="43">
        <v>16.37</v>
      </c>
      <c r="V49" s="43">
        <v>15.89</v>
      </c>
      <c r="W49" s="43">
        <v>15.47</v>
      </c>
      <c r="X49" s="43">
        <v>15.08</v>
      </c>
      <c r="Y49" s="43">
        <v>14.74</v>
      </c>
      <c r="Z49" s="43">
        <v>14.43</v>
      </c>
      <c r="AA49" s="43">
        <v>14.14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v>23.83</v>
      </c>
      <c r="N50" s="43">
        <v>22.43</v>
      </c>
      <c r="O50" s="43">
        <v>21.23</v>
      </c>
      <c r="P50" s="43">
        <v>20.21</v>
      </c>
      <c r="Q50" s="43">
        <v>19.309999999999999</v>
      </c>
      <c r="R50" s="43">
        <v>18.53</v>
      </c>
      <c r="S50" s="43">
        <v>17.84</v>
      </c>
      <c r="T50" s="43">
        <v>17.239999999999998</v>
      </c>
      <c r="U50" s="43">
        <v>16.7</v>
      </c>
      <c r="V50" s="43">
        <v>16.22</v>
      </c>
      <c r="W50" s="43">
        <v>15.78</v>
      </c>
      <c r="X50" s="43">
        <v>15.4</v>
      </c>
      <c r="Y50" s="43">
        <v>15.05</v>
      </c>
      <c r="Z50" s="43">
        <v>14.74</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v>24.28</v>
      </c>
      <c r="N51" s="43">
        <v>22.85</v>
      </c>
      <c r="O51" s="43">
        <v>21.64</v>
      </c>
      <c r="P51" s="43">
        <v>20.59</v>
      </c>
      <c r="Q51" s="43">
        <v>19.690000000000001</v>
      </c>
      <c r="R51" s="43">
        <v>18.899999999999999</v>
      </c>
      <c r="S51" s="43">
        <v>18.2</v>
      </c>
      <c r="T51" s="43">
        <v>17.59</v>
      </c>
      <c r="U51" s="43">
        <v>17.04</v>
      </c>
      <c r="V51" s="43">
        <v>16.55</v>
      </c>
      <c r="W51" s="43">
        <v>16.12</v>
      </c>
      <c r="X51" s="43">
        <v>15.73</v>
      </c>
      <c r="Y51" s="43">
        <v>15.38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v>24.74</v>
      </c>
      <c r="N52" s="43">
        <v>23.29</v>
      </c>
      <c r="O52" s="43">
        <v>22.06</v>
      </c>
      <c r="P52" s="43">
        <v>21</v>
      </c>
      <c r="Q52" s="43">
        <v>20.079999999999998</v>
      </c>
      <c r="R52" s="43">
        <v>19.28</v>
      </c>
      <c r="S52" s="43">
        <v>18.579999999999998</v>
      </c>
      <c r="T52" s="43">
        <v>17.96</v>
      </c>
      <c r="U52" s="43">
        <v>17.399999999999999</v>
      </c>
      <c r="V52" s="43">
        <v>16.91</v>
      </c>
      <c r="W52" s="43">
        <v>16.48</v>
      </c>
      <c r="X52" s="43">
        <v>16.079999999999998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v>25.22</v>
      </c>
      <c r="N53" s="43">
        <v>23.75</v>
      </c>
      <c r="O53" s="43">
        <v>22.5</v>
      </c>
      <c r="P53" s="43">
        <v>21.43</v>
      </c>
      <c r="Q53" s="43">
        <v>20.5</v>
      </c>
      <c r="R53" s="43">
        <v>19.68</v>
      </c>
      <c r="S53" s="43">
        <v>18.97</v>
      </c>
      <c r="T53" s="43">
        <v>18.34</v>
      </c>
      <c r="U53" s="43">
        <v>17.79</v>
      </c>
      <c r="V53" s="43">
        <v>17.29</v>
      </c>
      <c r="W53" s="43">
        <v>16.850000000000001</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v>25.72</v>
      </c>
      <c r="N54" s="43">
        <v>24.23</v>
      </c>
      <c r="O54" s="43">
        <v>22.96</v>
      </c>
      <c r="P54" s="43">
        <v>21.87</v>
      </c>
      <c r="Q54" s="43">
        <v>20.93</v>
      </c>
      <c r="R54" s="43">
        <v>20.11</v>
      </c>
      <c r="S54" s="43">
        <v>19.39</v>
      </c>
      <c r="T54" s="43">
        <v>18.75</v>
      </c>
      <c r="U54" s="43">
        <v>18.190000000000001</v>
      </c>
      <c r="V54" s="43">
        <v>17.690000000000001</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v>26.24</v>
      </c>
      <c r="N55" s="43">
        <v>24.73</v>
      </c>
      <c r="O55" s="43">
        <v>23.44</v>
      </c>
      <c r="P55" s="43">
        <v>22.34</v>
      </c>
      <c r="Q55" s="43">
        <v>21.38</v>
      </c>
      <c r="R55" s="43">
        <v>20.55</v>
      </c>
      <c r="S55" s="43">
        <v>19.82</v>
      </c>
      <c r="T55" s="43">
        <v>19.18</v>
      </c>
      <c r="U55" s="43">
        <v>18.61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v>26.78</v>
      </c>
      <c r="N56" s="43">
        <v>25.25</v>
      </c>
      <c r="O56" s="43">
        <v>23.94</v>
      </c>
      <c r="P56" s="43">
        <v>22.82</v>
      </c>
      <c r="Q56" s="43">
        <v>21.86</v>
      </c>
      <c r="R56" s="43">
        <v>21.02</v>
      </c>
      <c r="S56" s="43">
        <v>20.28</v>
      </c>
      <c r="T56" s="43">
        <v>19.63</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v>27.35</v>
      </c>
      <c r="N57" s="43">
        <v>25.79</v>
      </c>
      <c r="O57" s="43">
        <v>24.47</v>
      </c>
      <c r="P57" s="43">
        <v>23.34</v>
      </c>
      <c r="Q57" s="43">
        <v>22.36</v>
      </c>
      <c r="R57" s="43">
        <v>21.51</v>
      </c>
      <c r="S57" s="43">
        <v>20.77</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v>27.95</v>
      </c>
      <c r="N58" s="43">
        <v>26.37</v>
      </c>
      <c r="O58" s="43">
        <v>25.03</v>
      </c>
      <c r="P58" s="43">
        <v>23.88</v>
      </c>
      <c r="Q58" s="43">
        <v>22.89</v>
      </c>
      <c r="R58" s="43">
        <v>22.03</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v>28.58</v>
      </c>
      <c r="N59" s="43">
        <v>26.98</v>
      </c>
      <c r="O59" s="43">
        <v>25.62</v>
      </c>
      <c r="P59" s="43">
        <v>24.46</v>
      </c>
      <c r="Q59" s="43">
        <v>23.45</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v>29.23</v>
      </c>
      <c r="N60" s="43">
        <v>27.6</v>
      </c>
      <c r="O60" s="43">
        <v>26.23</v>
      </c>
      <c r="P60" s="43">
        <v>25.05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v>29.9</v>
      </c>
      <c r="N61" s="43">
        <v>28.26</v>
      </c>
      <c r="O61" s="43">
        <v>26.86</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v>30.61</v>
      </c>
      <c r="N62" s="43">
        <v>28.94</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v>31.35</v>
      </c>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IkImy68+7THYz7w6RUOLIIx/rc7ZOFZwjLoJgPLUzwcj8fLEjlpGEQzWq+zEgPnt1g2tmLOJBbcfQz792I9Vsg==" saltValue="jXpZl6s2Hfl8bXhs6PNWiQ==" spinCount="100000" sheet="1" objects="1" scenarios="1"/>
  <conditionalFormatting sqref="A6:A21">
    <cfRule type="expression" dxfId="165" priority="13" stopIfTrue="1">
      <formula>MOD(ROW(),2)=0</formula>
    </cfRule>
    <cfRule type="expression" dxfId="164" priority="14" stopIfTrue="1">
      <formula>MOD(ROW(),2)&lt;&gt;0</formula>
    </cfRule>
  </conditionalFormatting>
  <conditionalFormatting sqref="A26:A74">
    <cfRule type="expression" dxfId="163" priority="9" stopIfTrue="1">
      <formula>MOD(ROW(),2)=0</formula>
    </cfRule>
    <cfRule type="expression" dxfId="162" priority="10" stopIfTrue="1">
      <formula>MOD(ROW(),2)&lt;&gt;0</formula>
    </cfRule>
  </conditionalFormatting>
  <conditionalFormatting sqref="B6:AW21">
    <cfRule type="expression" dxfId="161" priority="15" stopIfTrue="1">
      <formula>MOD(ROW(),2)=0</formula>
    </cfRule>
    <cfRule type="expression" dxfId="160" priority="16" stopIfTrue="1">
      <formula>MOD(ROW(),2)&lt;&gt;0</formula>
    </cfRule>
  </conditionalFormatting>
  <conditionalFormatting sqref="B26:AW74">
    <cfRule type="expression" dxfId="159" priority="11" stopIfTrue="1">
      <formula>MOD(ROW(),2)=0</formula>
    </cfRule>
    <cfRule type="expression" dxfId="158" priority="1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E555-2DBD-4C9B-8D7E-77FD6480BBDF}">
  <sheetPr codeName="Sheet59"/>
  <dimension ref="A1:AW74"/>
  <sheetViews>
    <sheetView showGridLines="0" topLeftCell="A2"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x-706</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325</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328</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706</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329</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330</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v>15.88</v>
      </c>
      <c r="N27" s="43">
        <v>14.93</v>
      </c>
      <c r="O27" s="43">
        <v>14.12</v>
      </c>
      <c r="P27" s="43">
        <v>13.42</v>
      </c>
      <c r="Q27" s="43">
        <v>12.81</v>
      </c>
      <c r="R27" s="43">
        <v>12.27</v>
      </c>
      <c r="S27" s="43">
        <v>11.79</v>
      </c>
      <c r="T27" s="43">
        <v>11.37</v>
      </c>
      <c r="U27" s="43">
        <v>10.99</v>
      </c>
      <c r="V27" s="43">
        <v>10.65</v>
      </c>
      <c r="W27" s="43">
        <v>10.34</v>
      </c>
      <c r="X27" s="43">
        <v>10.06</v>
      </c>
      <c r="Y27" s="43">
        <v>9.81</v>
      </c>
      <c r="Z27" s="43">
        <v>9.58</v>
      </c>
      <c r="AA27" s="43">
        <v>9.36</v>
      </c>
      <c r="AB27" s="43">
        <v>9.17</v>
      </c>
      <c r="AC27" s="43">
        <v>8.99</v>
      </c>
      <c r="AD27" s="43">
        <v>8.82</v>
      </c>
      <c r="AE27" s="43">
        <v>8.67</v>
      </c>
      <c r="AF27" s="43">
        <v>8.5299999999999994</v>
      </c>
      <c r="AG27" s="43">
        <v>8.39</v>
      </c>
      <c r="AH27" s="43">
        <v>8.27</v>
      </c>
      <c r="AI27" s="43">
        <v>8.16</v>
      </c>
      <c r="AJ27" s="43">
        <v>8.0500000000000007</v>
      </c>
      <c r="AK27" s="43">
        <v>7.95</v>
      </c>
      <c r="AL27" s="43">
        <v>7.86</v>
      </c>
      <c r="AM27" s="43">
        <v>7.77</v>
      </c>
      <c r="AN27" s="43">
        <v>7.69</v>
      </c>
      <c r="AO27" s="43">
        <v>7.61</v>
      </c>
      <c r="AP27" s="43">
        <v>7.54</v>
      </c>
      <c r="AQ27" s="43">
        <v>7.48</v>
      </c>
      <c r="AR27" s="43">
        <v>7.41</v>
      </c>
      <c r="AS27" s="43">
        <v>7.36</v>
      </c>
      <c r="AT27" s="43">
        <v>7.3</v>
      </c>
      <c r="AU27" s="43">
        <v>7.25</v>
      </c>
      <c r="AV27" s="43">
        <v>7.21</v>
      </c>
      <c r="AW27" s="43">
        <v>7.16</v>
      </c>
    </row>
    <row r="28" spans="1:49" x14ac:dyDescent="0.2">
      <c r="A28" s="42">
        <v>17</v>
      </c>
      <c r="B28" s="43"/>
      <c r="C28" s="43"/>
      <c r="D28" s="43"/>
      <c r="E28" s="43"/>
      <c r="F28" s="43"/>
      <c r="G28" s="43"/>
      <c r="H28" s="43"/>
      <c r="I28" s="43"/>
      <c r="J28" s="43"/>
      <c r="K28" s="43"/>
      <c r="L28" s="43"/>
      <c r="M28" s="43">
        <v>16.170000000000002</v>
      </c>
      <c r="N28" s="43">
        <v>15.2</v>
      </c>
      <c r="O28" s="43">
        <v>14.37</v>
      </c>
      <c r="P28" s="43">
        <v>13.66</v>
      </c>
      <c r="Q28" s="43">
        <v>13.04</v>
      </c>
      <c r="R28" s="43">
        <v>12.49</v>
      </c>
      <c r="S28" s="43">
        <v>12.01</v>
      </c>
      <c r="T28" s="43">
        <v>11.58</v>
      </c>
      <c r="U28" s="43">
        <v>11.19</v>
      </c>
      <c r="V28" s="43">
        <v>10.84</v>
      </c>
      <c r="W28" s="43">
        <v>10.53</v>
      </c>
      <c r="X28" s="43">
        <v>10.25</v>
      </c>
      <c r="Y28" s="43">
        <v>9.99</v>
      </c>
      <c r="Z28" s="43">
        <v>9.75</v>
      </c>
      <c r="AA28" s="43">
        <v>9.5299999999999994</v>
      </c>
      <c r="AB28" s="43">
        <v>9.34</v>
      </c>
      <c r="AC28" s="43">
        <v>9.15</v>
      </c>
      <c r="AD28" s="43">
        <v>8.98</v>
      </c>
      <c r="AE28" s="43">
        <v>8.83</v>
      </c>
      <c r="AF28" s="43">
        <v>8.68</v>
      </c>
      <c r="AG28" s="43">
        <v>8.5500000000000007</v>
      </c>
      <c r="AH28" s="43">
        <v>8.42</v>
      </c>
      <c r="AI28" s="43">
        <v>8.31</v>
      </c>
      <c r="AJ28" s="43">
        <v>8.1999999999999993</v>
      </c>
      <c r="AK28" s="43">
        <v>8.1</v>
      </c>
      <c r="AL28" s="43">
        <v>8</v>
      </c>
      <c r="AM28" s="43">
        <v>7.91</v>
      </c>
      <c r="AN28" s="43">
        <v>7.83</v>
      </c>
      <c r="AO28" s="43">
        <v>7.76</v>
      </c>
      <c r="AP28" s="43">
        <v>7.68</v>
      </c>
      <c r="AQ28" s="43">
        <v>7.62</v>
      </c>
      <c r="AR28" s="43">
        <v>7.56</v>
      </c>
      <c r="AS28" s="43">
        <v>7.5</v>
      </c>
      <c r="AT28" s="43">
        <v>7.44</v>
      </c>
      <c r="AU28" s="43">
        <v>7.39</v>
      </c>
      <c r="AV28" s="43">
        <v>7.35</v>
      </c>
      <c r="AW28" s="43"/>
    </row>
    <row r="29" spans="1:49" x14ac:dyDescent="0.2">
      <c r="A29" s="42">
        <v>18</v>
      </c>
      <c r="B29" s="43"/>
      <c r="C29" s="43"/>
      <c r="D29" s="43"/>
      <c r="E29" s="43"/>
      <c r="F29" s="43"/>
      <c r="G29" s="43"/>
      <c r="H29" s="43"/>
      <c r="I29" s="43"/>
      <c r="J29" s="43"/>
      <c r="K29" s="43"/>
      <c r="L29" s="43"/>
      <c r="M29" s="43">
        <v>16.46</v>
      </c>
      <c r="N29" s="43">
        <v>15.47</v>
      </c>
      <c r="O29" s="43">
        <v>14.63</v>
      </c>
      <c r="P29" s="43">
        <v>13.9</v>
      </c>
      <c r="Q29" s="43">
        <v>13.27</v>
      </c>
      <c r="R29" s="43">
        <v>12.71</v>
      </c>
      <c r="S29" s="43">
        <v>12.22</v>
      </c>
      <c r="T29" s="43">
        <v>11.78</v>
      </c>
      <c r="U29" s="43">
        <v>11.39</v>
      </c>
      <c r="V29" s="43">
        <v>11.04</v>
      </c>
      <c r="W29" s="43">
        <v>10.72</v>
      </c>
      <c r="X29" s="43">
        <v>10.43</v>
      </c>
      <c r="Y29" s="43">
        <v>10.17</v>
      </c>
      <c r="Z29" s="43">
        <v>9.93</v>
      </c>
      <c r="AA29" s="43">
        <v>9.7100000000000009</v>
      </c>
      <c r="AB29" s="43">
        <v>9.51</v>
      </c>
      <c r="AC29" s="43">
        <v>9.32</v>
      </c>
      <c r="AD29" s="43">
        <v>9.15</v>
      </c>
      <c r="AE29" s="43">
        <v>8.99</v>
      </c>
      <c r="AF29" s="43">
        <v>8.84</v>
      </c>
      <c r="AG29" s="43">
        <v>8.6999999999999993</v>
      </c>
      <c r="AH29" s="43">
        <v>8.58</v>
      </c>
      <c r="AI29" s="43">
        <v>8.4600000000000009</v>
      </c>
      <c r="AJ29" s="43">
        <v>8.35</v>
      </c>
      <c r="AK29" s="43">
        <v>8.25</v>
      </c>
      <c r="AL29" s="43">
        <v>8.15</v>
      </c>
      <c r="AM29" s="43">
        <v>8.06</v>
      </c>
      <c r="AN29" s="43">
        <v>7.98</v>
      </c>
      <c r="AO29" s="43">
        <v>7.9</v>
      </c>
      <c r="AP29" s="43">
        <v>7.83</v>
      </c>
      <c r="AQ29" s="43">
        <v>7.76</v>
      </c>
      <c r="AR29" s="43">
        <v>7.7</v>
      </c>
      <c r="AS29" s="43">
        <v>7.64</v>
      </c>
      <c r="AT29" s="43">
        <v>7.59</v>
      </c>
      <c r="AU29" s="43">
        <v>7.54</v>
      </c>
      <c r="AV29" s="43"/>
      <c r="AW29" s="43"/>
    </row>
    <row r="30" spans="1:49" x14ac:dyDescent="0.2">
      <c r="A30" s="42">
        <v>19</v>
      </c>
      <c r="B30" s="43"/>
      <c r="C30" s="43"/>
      <c r="D30" s="43"/>
      <c r="E30" s="43"/>
      <c r="F30" s="43"/>
      <c r="G30" s="43"/>
      <c r="H30" s="43"/>
      <c r="I30" s="43"/>
      <c r="J30" s="43"/>
      <c r="K30" s="43"/>
      <c r="L30" s="43"/>
      <c r="M30" s="43">
        <v>16.75</v>
      </c>
      <c r="N30" s="43">
        <v>15.75</v>
      </c>
      <c r="O30" s="43">
        <v>14.89</v>
      </c>
      <c r="P30" s="43">
        <v>14.15</v>
      </c>
      <c r="Q30" s="43">
        <v>13.51</v>
      </c>
      <c r="R30" s="43">
        <v>12.94</v>
      </c>
      <c r="S30" s="43">
        <v>12.44</v>
      </c>
      <c r="T30" s="43">
        <v>12</v>
      </c>
      <c r="U30" s="43">
        <v>11.6</v>
      </c>
      <c r="V30" s="43">
        <v>11.24</v>
      </c>
      <c r="W30" s="43">
        <v>10.91</v>
      </c>
      <c r="X30" s="43">
        <v>10.62</v>
      </c>
      <c r="Y30" s="43">
        <v>10.35</v>
      </c>
      <c r="Z30" s="43">
        <v>10.11</v>
      </c>
      <c r="AA30" s="43">
        <v>9.8800000000000008</v>
      </c>
      <c r="AB30" s="43">
        <v>9.68</v>
      </c>
      <c r="AC30" s="43">
        <v>9.49</v>
      </c>
      <c r="AD30" s="43">
        <v>9.31</v>
      </c>
      <c r="AE30" s="43">
        <v>9.15</v>
      </c>
      <c r="AF30" s="43">
        <v>9</v>
      </c>
      <c r="AG30" s="43">
        <v>8.86</v>
      </c>
      <c r="AH30" s="43">
        <v>8.74</v>
      </c>
      <c r="AI30" s="43">
        <v>8.6199999999999992</v>
      </c>
      <c r="AJ30" s="43">
        <v>8.5</v>
      </c>
      <c r="AK30" s="43">
        <v>8.4</v>
      </c>
      <c r="AL30" s="43">
        <v>8.3000000000000007</v>
      </c>
      <c r="AM30" s="43">
        <v>8.2100000000000009</v>
      </c>
      <c r="AN30" s="43">
        <v>8.1300000000000008</v>
      </c>
      <c r="AO30" s="43">
        <v>8.0500000000000007</v>
      </c>
      <c r="AP30" s="43">
        <v>7.98</v>
      </c>
      <c r="AQ30" s="43">
        <v>7.91</v>
      </c>
      <c r="AR30" s="43">
        <v>7.85</v>
      </c>
      <c r="AS30" s="43">
        <v>7.79</v>
      </c>
      <c r="AT30" s="43">
        <v>7.74</v>
      </c>
      <c r="AU30" s="43"/>
      <c r="AV30" s="43"/>
      <c r="AW30" s="43"/>
    </row>
    <row r="31" spans="1:49" x14ac:dyDescent="0.2">
      <c r="A31" s="42">
        <v>20</v>
      </c>
      <c r="B31" s="43"/>
      <c r="C31" s="43"/>
      <c r="D31" s="43"/>
      <c r="E31" s="43"/>
      <c r="F31" s="43"/>
      <c r="G31" s="43"/>
      <c r="H31" s="43"/>
      <c r="I31" s="43"/>
      <c r="J31" s="43"/>
      <c r="K31" s="43"/>
      <c r="L31" s="43"/>
      <c r="M31" s="43">
        <v>17.05</v>
      </c>
      <c r="N31" s="43">
        <v>16.03</v>
      </c>
      <c r="O31" s="43">
        <v>15.16</v>
      </c>
      <c r="P31" s="43">
        <v>14.41</v>
      </c>
      <c r="Q31" s="43">
        <v>13.75</v>
      </c>
      <c r="R31" s="43">
        <v>13.18</v>
      </c>
      <c r="S31" s="43">
        <v>12.67</v>
      </c>
      <c r="T31" s="43">
        <v>12.21</v>
      </c>
      <c r="U31" s="43">
        <v>11.81</v>
      </c>
      <c r="V31" s="43">
        <v>11.44</v>
      </c>
      <c r="W31" s="43">
        <v>11.11</v>
      </c>
      <c r="X31" s="43">
        <v>10.81</v>
      </c>
      <c r="Y31" s="43">
        <v>10.54</v>
      </c>
      <c r="Z31" s="43">
        <v>10.29</v>
      </c>
      <c r="AA31" s="43">
        <v>10.06</v>
      </c>
      <c r="AB31" s="43">
        <v>9.86</v>
      </c>
      <c r="AC31" s="43">
        <v>9.66</v>
      </c>
      <c r="AD31" s="43">
        <v>9.49</v>
      </c>
      <c r="AE31" s="43">
        <v>9.32</v>
      </c>
      <c r="AF31" s="43">
        <v>9.17</v>
      </c>
      <c r="AG31" s="43">
        <v>9.0299999999999994</v>
      </c>
      <c r="AH31" s="43">
        <v>8.9</v>
      </c>
      <c r="AI31" s="43">
        <v>8.7799999999999994</v>
      </c>
      <c r="AJ31" s="43">
        <v>8.66</v>
      </c>
      <c r="AK31" s="43">
        <v>8.56</v>
      </c>
      <c r="AL31" s="43">
        <v>8.4600000000000009</v>
      </c>
      <c r="AM31" s="43">
        <v>8.3699999999999992</v>
      </c>
      <c r="AN31" s="43">
        <v>8.2899999999999991</v>
      </c>
      <c r="AO31" s="43">
        <v>8.2100000000000009</v>
      </c>
      <c r="AP31" s="43">
        <v>8.14</v>
      </c>
      <c r="AQ31" s="43">
        <v>8.07</v>
      </c>
      <c r="AR31" s="43">
        <v>8.01</v>
      </c>
      <c r="AS31" s="43">
        <v>7.95</v>
      </c>
      <c r="AT31" s="43"/>
      <c r="AU31" s="43"/>
      <c r="AV31" s="43"/>
      <c r="AW31" s="43"/>
    </row>
    <row r="32" spans="1:49" x14ac:dyDescent="0.2">
      <c r="A32" s="42">
        <v>21</v>
      </c>
      <c r="B32" s="43"/>
      <c r="C32" s="43"/>
      <c r="D32" s="43"/>
      <c r="E32" s="43"/>
      <c r="F32" s="43"/>
      <c r="G32" s="43"/>
      <c r="H32" s="43"/>
      <c r="I32" s="43"/>
      <c r="J32" s="43"/>
      <c r="K32" s="43"/>
      <c r="L32" s="43"/>
      <c r="M32" s="43">
        <v>17.36</v>
      </c>
      <c r="N32" s="43">
        <v>16.32</v>
      </c>
      <c r="O32" s="43">
        <v>15.43</v>
      </c>
      <c r="P32" s="43">
        <v>14.66</v>
      </c>
      <c r="Q32" s="43">
        <v>14</v>
      </c>
      <c r="R32" s="43">
        <v>13.41</v>
      </c>
      <c r="S32" s="43">
        <v>12.89</v>
      </c>
      <c r="T32" s="43">
        <v>12.43</v>
      </c>
      <c r="U32" s="43">
        <v>12.02</v>
      </c>
      <c r="V32" s="43">
        <v>11.65</v>
      </c>
      <c r="W32" s="43">
        <v>11.31</v>
      </c>
      <c r="X32" s="43">
        <v>11.01</v>
      </c>
      <c r="Y32" s="43">
        <v>10.73</v>
      </c>
      <c r="Z32" s="43">
        <v>10.48</v>
      </c>
      <c r="AA32" s="43">
        <v>10.25</v>
      </c>
      <c r="AB32" s="43">
        <v>10.039999999999999</v>
      </c>
      <c r="AC32" s="43">
        <v>9.84</v>
      </c>
      <c r="AD32" s="43">
        <v>9.66</v>
      </c>
      <c r="AE32" s="43">
        <v>9.49</v>
      </c>
      <c r="AF32" s="43">
        <v>9.34</v>
      </c>
      <c r="AG32" s="43">
        <v>9.1999999999999993</v>
      </c>
      <c r="AH32" s="43">
        <v>9.06</v>
      </c>
      <c r="AI32" s="43">
        <v>8.94</v>
      </c>
      <c r="AJ32" s="43">
        <v>8.83</v>
      </c>
      <c r="AK32" s="43">
        <v>8.7200000000000006</v>
      </c>
      <c r="AL32" s="43">
        <v>8.6199999999999992</v>
      </c>
      <c r="AM32" s="43">
        <v>8.5299999999999994</v>
      </c>
      <c r="AN32" s="43">
        <v>8.4499999999999993</v>
      </c>
      <c r="AO32" s="43">
        <v>8.3699999999999992</v>
      </c>
      <c r="AP32" s="43">
        <v>8.2899999999999991</v>
      </c>
      <c r="AQ32" s="43">
        <v>8.23</v>
      </c>
      <c r="AR32" s="43">
        <v>8.16</v>
      </c>
      <c r="AS32" s="43"/>
      <c r="AT32" s="43"/>
      <c r="AU32" s="43"/>
      <c r="AV32" s="43"/>
      <c r="AW32" s="43"/>
    </row>
    <row r="33" spans="1:49" x14ac:dyDescent="0.2">
      <c r="A33" s="42">
        <v>22</v>
      </c>
      <c r="B33" s="43"/>
      <c r="C33" s="43"/>
      <c r="D33" s="43"/>
      <c r="E33" s="43"/>
      <c r="F33" s="43"/>
      <c r="G33" s="43"/>
      <c r="H33" s="43"/>
      <c r="I33" s="43"/>
      <c r="J33" s="43"/>
      <c r="K33" s="43"/>
      <c r="L33" s="43"/>
      <c r="M33" s="43">
        <v>17.66</v>
      </c>
      <c r="N33" s="43">
        <v>16.61</v>
      </c>
      <c r="O33" s="43">
        <v>15.7</v>
      </c>
      <c r="P33" s="43">
        <v>14.93</v>
      </c>
      <c r="Q33" s="43">
        <v>14.25</v>
      </c>
      <c r="R33" s="43">
        <v>13.65</v>
      </c>
      <c r="S33" s="43">
        <v>13.12</v>
      </c>
      <c r="T33" s="43">
        <v>12.65</v>
      </c>
      <c r="U33" s="43">
        <v>12.23</v>
      </c>
      <c r="V33" s="43">
        <v>11.86</v>
      </c>
      <c r="W33" s="43">
        <v>11.52</v>
      </c>
      <c r="X33" s="43">
        <v>11.21</v>
      </c>
      <c r="Y33" s="43">
        <v>10.93</v>
      </c>
      <c r="Z33" s="43">
        <v>10.67</v>
      </c>
      <c r="AA33" s="43">
        <v>10.43</v>
      </c>
      <c r="AB33" s="43">
        <v>10.220000000000001</v>
      </c>
      <c r="AC33" s="43">
        <v>10.02</v>
      </c>
      <c r="AD33" s="43">
        <v>9.84</v>
      </c>
      <c r="AE33" s="43">
        <v>9.67</v>
      </c>
      <c r="AF33" s="43">
        <v>9.51</v>
      </c>
      <c r="AG33" s="43">
        <v>9.3699999999999992</v>
      </c>
      <c r="AH33" s="43">
        <v>9.23</v>
      </c>
      <c r="AI33" s="43">
        <v>9.11</v>
      </c>
      <c r="AJ33" s="43">
        <v>8.99</v>
      </c>
      <c r="AK33" s="43">
        <v>8.89</v>
      </c>
      <c r="AL33" s="43">
        <v>8.7899999999999991</v>
      </c>
      <c r="AM33" s="43">
        <v>8.69</v>
      </c>
      <c r="AN33" s="43">
        <v>8.61</v>
      </c>
      <c r="AO33" s="43">
        <v>8.5299999999999994</v>
      </c>
      <c r="AP33" s="43">
        <v>8.4600000000000009</v>
      </c>
      <c r="AQ33" s="43">
        <v>8.39</v>
      </c>
      <c r="AR33" s="43"/>
      <c r="AS33" s="43"/>
      <c r="AT33" s="43"/>
      <c r="AU33" s="43"/>
      <c r="AV33" s="43"/>
      <c r="AW33" s="43"/>
    </row>
    <row r="34" spans="1:49" x14ac:dyDescent="0.2">
      <c r="A34" s="42">
        <v>23</v>
      </c>
      <c r="B34" s="43"/>
      <c r="C34" s="43"/>
      <c r="D34" s="43"/>
      <c r="E34" s="43"/>
      <c r="F34" s="43"/>
      <c r="G34" s="43"/>
      <c r="H34" s="43"/>
      <c r="I34" s="43"/>
      <c r="J34" s="43"/>
      <c r="K34" s="43"/>
      <c r="L34" s="43"/>
      <c r="M34" s="43">
        <v>17.97</v>
      </c>
      <c r="N34" s="43">
        <v>16.899999999999999</v>
      </c>
      <c r="O34" s="43">
        <v>15.98</v>
      </c>
      <c r="P34" s="43">
        <v>15.19</v>
      </c>
      <c r="Q34" s="43">
        <v>14.5</v>
      </c>
      <c r="R34" s="43">
        <v>13.89</v>
      </c>
      <c r="S34" s="43">
        <v>13.36</v>
      </c>
      <c r="T34" s="43">
        <v>12.88</v>
      </c>
      <c r="U34" s="43">
        <v>12.45</v>
      </c>
      <c r="V34" s="43">
        <v>12.07</v>
      </c>
      <c r="W34" s="43">
        <v>11.72</v>
      </c>
      <c r="X34" s="43">
        <v>11.41</v>
      </c>
      <c r="Y34" s="43">
        <v>11.12</v>
      </c>
      <c r="Z34" s="43">
        <v>10.86</v>
      </c>
      <c r="AA34" s="43">
        <v>10.62</v>
      </c>
      <c r="AB34" s="43">
        <v>10.4</v>
      </c>
      <c r="AC34" s="43">
        <v>10.199999999999999</v>
      </c>
      <c r="AD34" s="43">
        <v>10.01</v>
      </c>
      <c r="AE34" s="43">
        <v>9.84</v>
      </c>
      <c r="AF34" s="43">
        <v>9.68</v>
      </c>
      <c r="AG34" s="43">
        <v>9.5399999999999991</v>
      </c>
      <c r="AH34" s="43">
        <v>9.4</v>
      </c>
      <c r="AI34" s="43">
        <v>9.2799999999999994</v>
      </c>
      <c r="AJ34" s="43">
        <v>9.16</v>
      </c>
      <c r="AK34" s="43">
        <v>9.0500000000000007</v>
      </c>
      <c r="AL34" s="43">
        <v>8.9499999999999993</v>
      </c>
      <c r="AM34" s="43">
        <v>8.86</v>
      </c>
      <c r="AN34" s="43">
        <v>8.7799999999999994</v>
      </c>
      <c r="AO34" s="43">
        <v>8.6999999999999993</v>
      </c>
      <c r="AP34" s="43">
        <v>8.6199999999999992</v>
      </c>
      <c r="AQ34" s="43"/>
      <c r="AR34" s="43"/>
      <c r="AS34" s="43"/>
      <c r="AT34" s="43"/>
      <c r="AU34" s="43"/>
      <c r="AV34" s="43"/>
      <c r="AW34" s="43"/>
    </row>
    <row r="35" spans="1:49" x14ac:dyDescent="0.2">
      <c r="A35" s="42">
        <v>24</v>
      </c>
      <c r="B35" s="43"/>
      <c r="C35" s="43"/>
      <c r="D35" s="43"/>
      <c r="E35" s="43"/>
      <c r="F35" s="43"/>
      <c r="G35" s="43"/>
      <c r="H35" s="43"/>
      <c r="I35" s="43"/>
      <c r="J35" s="43"/>
      <c r="K35" s="43"/>
      <c r="L35" s="43"/>
      <c r="M35" s="43">
        <v>18.29</v>
      </c>
      <c r="N35" s="43">
        <v>17.2</v>
      </c>
      <c r="O35" s="43">
        <v>16.260000000000002</v>
      </c>
      <c r="P35" s="43">
        <v>15.46</v>
      </c>
      <c r="Q35" s="43">
        <v>14.76</v>
      </c>
      <c r="R35" s="43">
        <v>14.14</v>
      </c>
      <c r="S35" s="43">
        <v>13.59</v>
      </c>
      <c r="T35" s="43">
        <v>13.11</v>
      </c>
      <c r="U35" s="43">
        <v>12.67</v>
      </c>
      <c r="V35" s="43">
        <v>12.28</v>
      </c>
      <c r="W35" s="43">
        <v>11.93</v>
      </c>
      <c r="X35" s="43">
        <v>11.61</v>
      </c>
      <c r="Y35" s="43">
        <v>11.32</v>
      </c>
      <c r="Z35" s="43">
        <v>11.06</v>
      </c>
      <c r="AA35" s="43">
        <v>10.81</v>
      </c>
      <c r="AB35" s="43">
        <v>10.59</v>
      </c>
      <c r="AC35" s="43">
        <v>10.39</v>
      </c>
      <c r="AD35" s="43">
        <v>10.199999999999999</v>
      </c>
      <c r="AE35" s="43">
        <v>10.02</v>
      </c>
      <c r="AF35" s="43">
        <v>9.86</v>
      </c>
      <c r="AG35" s="43">
        <v>9.7200000000000006</v>
      </c>
      <c r="AH35" s="43">
        <v>9.58</v>
      </c>
      <c r="AI35" s="43">
        <v>9.4499999999999993</v>
      </c>
      <c r="AJ35" s="43">
        <v>9.33</v>
      </c>
      <c r="AK35" s="43">
        <v>9.23</v>
      </c>
      <c r="AL35" s="43">
        <v>9.1300000000000008</v>
      </c>
      <c r="AM35" s="43">
        <v>9.0299999999999994</v>
      </c>
      <c r="AN35" s="43">
        <v>8.9499999999999993</v>
      </c>
      <c r="AO35" s="43">
        <v>8.8699999999999992</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v>18.61</v>
      </c>
      <c r="N36" s="43">
        <v>17.5</v>
      </c>
      <c r="O36" s="43">
        <v>16.55</v>
      </c>
      <c r="P36" s="43">
        <v>15.73</v>
      </c>
      <c r="Q36" s="43">
        <v>15.02</v>
      </c>
      <c r="R36" s="43">
        <v>14.39</v>
      </c>
      <c r="S36" s="43">
        <v>13.84</v>
      </c>
      <c r="T36" s="43">
        <v>13.34</v>
      </c>
      <c r="U36" s="43">
        <v>12.9</v>
      </c>
      <c r="V36" s="43">
        <v>12.51</v>
      </c>
      <c r="W36" s="43">
        <v>12.15</v>
      </c>
      <c r="X36" s="43">
        <v>11.82</v>
      </c>
      <c r="Y36" s="43">
        <v>11.53</v>
      </c>
      <c r="Z36" s="43">
        <v>11.26</v>
      </c>
      <c r="AA36" s="43">
        <v>11.01</v>
      </c>
      <c r="AB36" s="43">
        <v>10.78</v>
      </c>
      <c r="AC36" s="43">
        <v>10.58</v>
      </c>
      <c r="AD36" s="43">
        <v>10.39</v>
      </c>
      <c r="AE36" s="43">
        <v>10.210000000000001</v>
      </c>
      <c r="AF36" s="43">
        <v>10.050000000000001</v>
      </c>
      <c r="AG36" s="43">
        <v>9.9</v>
      </c>
      <c r="AH36" s="43">
        <v>9.76</v>
      </c>
      <c r="AI36" s="43">
        <v>9.6300000000000008</v>
      </c>
      <c r="AJ36" s="43">
        <v>9.51</v>
      </c>
      <c r="AK36" s="43">
        <v>9.41</v>
      </c>
      <c r="AL36" s="43">
        <v>9.3000000000000007</v>
      </c>
      <c r="AM36" s="43">
        <v>9.2100000000000009</v>
      </c>
      <c r="AN36" s="43">
        <v>9.1300000000000008</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v>18.940000000000001</v>
      </c>
      <c r="N37" s="43">
        <v>17.809999999999999</v>
      </c>
      <c r="O37" s="43">
        <v>16.850000000000001</v>
      </c>
      <c r="P37" s="43">
        <v>16.010000000000002</v>
      </c>
      <c r="Q37" s="43">
        <v>15.29</v>
      </c>
      <c r="R37" s="43">
        <v>14.65</v>
      </c>
      <c r="S37" s="43">
        <v>14.08</v>
      </c>
      <c r="T37" s="43">
        <v>13.58</v>
      </c>
      <c r="U37" s="43">
        <v>13.13</v>
      </c>
      <c r="V37" s="43">
        <v>12.73</v>
      </c>
      <c r="W37" s="43">
        <v>12.37</v>
      </c>
      <c r="X37" s="43">
        <v>12.04</v>
      </c>
      <c r="Y37" s="43">
        <v>11.74</v>
      </c>
      <c r="Z37" s="43">
        <v>11.46</v>
      </c>
      <c r="AA37" s="43">
        <v>11.21</v>
      </c>
      <c r="AB37" s="43">
        <v>10.98</v>
      </c>
      <c r="AC37" s="43">
        <v>10.77</v>
      </c>
      <c r="AD37" s="43">
        <v>10.58</v>
      </c>
      <c r="AE37" s="43">
        <v>10.4</v>
      </c>
      <c r="AF37" s="43">
        <v>10.24</v>
      </c>
      <c r="AG37" s="43">
        <v>10.09</v>
      </c>
      <c r="AH37" s="43">
        <v>9.9499999999999993</v>
      </c>
      <c r="AI37" s="43">
        <v>9.82</v>
      </c>
      <c r="AJ37" s="43">
        <v>9.6999999999999993</v>
      </c>
      <c r="AK37" s="43">
        <v>9.59</v>
      </c>
      <c r="AL37" s="43">
        <v>9.49</v>
      </c>
      <c r="AM37" s="43">
        <v>9.4</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v>19.28</v>
      </c>
      <c r="N38" s="43">
        <v>18.13</v>
      </c>
      <c r="O38" s="43">
        <v>17.149999999999999</v>
      </c>
      <c r="P38" s="43">
        <v>16.3</v>
      </c>
      <c r="Q38" s="43">
        <v>15.56</v>
      </c>
      <c r="R38" s="43">
        <v>14.91</v>
      </c>
      <c r="S38" s="43">
        <v>14.34</v>
      </c>
      <c r="T38" s="43">
        <v>13.83</v>
      </c>
      <c r="U38" s="43">
        <v>13.37</v>
      </c>
      <c r="V38" s="43">
        <v>12.96</v>
      </c>
      <c r="W38" s="43">
        <v>12.59</v>
      </c>
      <c r="X38" s="43">
        <v>12.26</v>
      </c>
      <c r="Y38" s="43">
        <v>11.95</v>
      </c>
      <c r="Z38" s="43">
        <v>11.67</v>
      </c>
      <c r="AA38" s="43">
        <v>11.42</v>
      </c>
      <c r="AB38" s="43">
        <v>11.19</v>
      </c>
      <c r="AC38" s="43">
        <v>10.98</v>
      </c>
      <c r="AD38" s="43">
        <v>10.78</v>
      </c>
      <c r="AE38" s="43">
        <v>10.6</v>
      </c>
      <c r="AF38" s="43">
        <v>10.43</v>
      </c>
      <c r="AG38" s="43">
        <v>10.28</v>
      </c>
      <c r="AH38" s="43">
        <v>10.14</v>
      </c>
      <c r="AI38" s="43">
        <v>10.01</v>
      </c>
      <c r="AJ38" s="43">
        <v>9.89</v>
      </c>
      <c r="AK38" s="43">
        <v>9.7799999999999994</v>
      </c>
      <c r="AL38" s="43">
        <v>9.68</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v>19.62</v>
      </c>
      <c r="N39" s="43">
        <v>18.45</v>
      </c>
      <c r="O39" s="43">
        <v>17.45</v>
      </c>
      <c r="P39" s="43">
        <v>16.59</v>
      </c>
      <c r="Q39" s="43">
        <v>15.84</v>
      </c>
      <c r="R39" s="43">
        <v>15.18</v>
      </c>
      <c r="S39" s="43">
        <v>14.6</v>
      </c>
      <c r="T39" s="43">
        <v>14.08</v>
      </c>
      <c r="U39" s="43">
        <v>13.61</v>
      </c>
      <c r="V39" s="43">
        <v>13.2</v>
      </c>
      <c r="W39" s="43">
        <v>12.82</v>
      </c>
      <c r="X39" s="43">
        <v>12.48</v>
      </c>
      <c r="Y39" s="43">
        <v>12.17</v>
      </c>
      <c r="Z39" s="43">
        <v>11.89</v>
      </c>
      <c r="AA39" s="43">
        <v>11.63</v>
      </c>
      <c r="AB39" s="43">
        <v>11.4</v>
      </c>
      <c r="AC39" s="43">
        <v>11.18</v>
      </c>
      <c r="AD39" s="43">
        <v>10.98</v>
      </c>
      <c r="AE39" s="43">
        <v>10.8</v>
      </c>
      <c r="AF39" s="43">
        <v>10.63</v>
      </c>
      <c r="AG39" s="43">
        <v>10.48</v>
      </c>
      <c r="AH39" s="43">
        <v>10.34</v>
      </c>
      <c r="AI39" s="43">
        <v>10.210000000000001</v>
      </c>
      <c r="AJ39" s="43">
        <v>10.09</v>
      </c>
      <c r="AK39" s="43">
        <v>9.98</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v>19.97</v>
      </c>
      <c r="N40" s="43">
        <v>18.78</v>
      </c>
      <c r="O40" s="43">
        <v>17.760000000000002</v>
      </c>
      <c r="P40" s="43">
        <v>16.89</v>
      </c>
      <c r="Q40" s="43">
        <v>16.12</v>
      </c>
      <c r="R40" s="43">
        <v>15.45</v>
      </c>
      <c r="S40" s="43">
        <v>14.86</v>
      </c>
      <c r="T40" s="43">
        <v>14.33</v>
      </c>
      <c r="U40" s="43">
        <v>13.86</v>
      </c>
      <c r="V40" s="43">
        <v>13.44</v>
      </c>
      <c r="W40" s="43">
        <v>13.05</v>
      </c>
      <c r="X40" s="43">
        <v>12.71</v>
      </c>
      <c r="Y40" s="43">
        <v>12.4</v>
      </c>
      <c r="Z40" s="43">
        <v>12.11</v>
      </c>
      <c r="AA40" s="43">
        <v>11.85</v>
      </c>
      <c r="AB40" s="43">
        <v>11.61</v>
      </c>
      <c r="AC40" s="43">
        <v>11.39</v>
      </c>
      <c r="AD40" s="43">
        <v>11.19</v>
      </c>
      <c r="AE40" s="43">
        <v>11.01</v>
      </c>
      <c r="AF40" s="43">
        <v>10.84</v>
      </c>
      <c r="AG40" s="43">
        <v>10.69</v>
      </c>
      <c r="AH40" s="43">
        <v>10.54</v>
      </c>
      <c r="AI40" s="43">
        <v>10.41</v>
      </c>
      <c r="AJ40" s="43">
        <v>10.29</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v>20.32</v>
      </c>
      <c r="N41" s="43">
        <v>19.11</v>
      </c>
      <c r="O41" s="43">
        <v>18.079999999999998</v>
      </c>
      <c r="P41" s="43">
        <v>17.190000000000001</v>
      </c>
      <c r="Q41" s="43">
        <v>16.41</v>
      </c>
      <c r="R41" s="43">
        <v>15.73</v>
      </c>
      <c r="S41" s="43">
        <v>15.12</v>
      </c>
      <c r="T41" s="43">
        <v>14.59</v>
      </c>
      <c r="U41" s="43">
        <v>14.11</v>
      </c>
      <c r="V41" s="43">
        <v>13.68</v>
      </c>
      <c r="W41" s="43">
        <v>13.29</v>
      </c>
      <c r="X41" s="43">
        <v>12.94</v>
      </c>
      <c r="Y41" s="43">
        <v>12.62</v>
      </c>
      <c r="Z41" s="43">
        <v>12.34</v>
      </c>
      <c r="AA41" s="43">
        <v>12.07</v>
      </c>
      <c r="AB41" s="43">
        <v>11.83</v>
      </c>
      <c r="AC41" s="43">
        <v>11.61</v>
      </c>
      <c r="AD41" s="43">
        <v>11.41</v>
      </c>
      <c r="AE41" s="43">
        <v>11.22</v>
      </c>
      <c r="AF41" s="43">
        <v>11.05</v>
      </c>
      <c r="AG41" s="43">
        <v>10.9</v>
      </c>
      <c r="AH41" s="43">
        <v>10.76</v>
      </c>
      <c r="AI41" s="43">
        <v>10.63</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v>20.68</v>
      </c>
      <c r="N42" s="43">
        <v>19.45</v>
      </c>
      <c r="O42" s="43">
        <v>18.399999999999999</v>
      </c>
      <c r="P42" s="43">
        <v>17.489999999999998</v>
      </c>
      <c r="Q42" s="43">
        <v>16.7</v>
      </c>
      <c r="R42" s="43">
        <v>16.010000000000002</v>
      </c>
      <c r="S42" s="43">
        <v>15.4</v>
      </c>
      <c r="T42" s="43">
        <v>14.85</v>
      </c>
      <c r="U42" s="43">
        <v>14.37</v>
      </c>
      <c r="V42" s="43">
        <v>13.93</v>
      </c>
      <c r="W42" s="43">
        <v>13.54</v>
      </c>
      <c r="X42" s="43">
        <v>13.18</v>
      </c>
      <c r="Y42" s="43">
        <v>12.86</v>
      </c>
      <c r="Z42" s="43">
        <v>12.57</v>
      </c>
      <c r="AA42" s="43">
        <v>12.3</v>
      </c>
      <c r="AB42" s="43">
        <v>12.06</v>
      </c>
      <c r="AC42" s="43">
        <v>11.83</v>
      </c>
      <c r="AD42" s="43">
        <v>11.63</v>
      </c>
      <c r="AE42" s="43">
        <v>11.45</v>
      </c>
      <c r="AF42" s="43">
        <v>11.28</v>
      </c>
      <c r="AG42" s="43">
        <v>11.12</v>
      </c>
      <c r="AH42" s="43">
        <v>10.98</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v>21.05</v>
      </c>
      <c r="N43" s="43">
        <v>19.8</v>
      </c>
      <c r="O43" s="43">
        <v>18.73</v>
      </c>
      <c r="P43" s="43">
        <v>17.809999999999999</v>
      </c>
      <c r="Q43" s="43">
        <v>17</v>
      </c>
      <c r="R43" s="43">
        <v>16.3</v>
      </c>
      <c r="S43" s="43">
        <v>15.68</v>
      </c>
      <c r="T43" s="43">
        <v>15.12</v>
      </c>
      <c r="U43" s="43">
        <v>14.63</v>
      </c>
      <c r="V43" s="43">
        <v>14.19</v>
      </c>
      <c r="W43" s="43">
        <v>13.79</v>
      </c>
      <c r="X43" s="43">
        <v>13.43</v>
      </c>
      <c r="Y43" s="43">
        <v>13.1</v>
      </c>
      <c r="Z43" s="43">
        <v>12.81</v>
      </c>
      <c r="AA43" s="43">
        <v>12.54</v>
      </c>
      <c r="AB43" s="43">
        <v>12.29</v>
      </c>
      <c r="AC43" s="43">
        <v>12.07</v>
      </c>
      <c r="AD43" s="43">
        <v>11.86</v>
      </c>
      <c r="AE43" s="43">
        <v>11.68</v>
      </c>
      <c r="AF43" s="43">
        <v>11.5</v>
      </c>
      <c r="AG43" s="43">
        <v>11.35</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v>21.43</v>
      </c>
      <c r="N44" s="43">
        <v>20.149999999999999</v>
      </c>
      <c r="O44" s="43">
        <v>19.07</v>
      </c>
      <c r="P44" s="43">
        <v>18.13</v>
      </c>
      <c r="Q44" s="43">
        <v>17.309999999999999</v>
      </c>
      <c r="R44" s="43">
        <v>16.600000000000001</v>
      </c>
      <c r="S44" s="43">
        <v>15.96</v>
      </c>
      <c r="T44" s="43">
        <v>15.4</v>
      </c>
      <c r="U44" s="43">
        <v>14.9</v>
      </c>
      <c r="V44" s="43">
        <v>14.45</v>
      </c>
      <c r="W44" s="43">
        <v>14.05</v>
      </c>
      <c r="X44" s="43">
        <v>13.68</v>
      </c>
      <c r="Y44" s="43">
        <v>13.35</v>
      </c>
      <c r="Z44" s="43">
        <v>13.05</v>
      </c>
      <c r="AA44" s="43">
        <v>12.78</v>
      </c>
      <c r="AB44" s="43">
        <v>12.54</v>
      </c>
      <c r="AC44" s="43">
        <v>12.31</v>
      </c>
      <c r="AD44" s="43">
        <v>12.1</v>
      </c>
      <c r="AE44" s="43">
        <v>11.92</v>
      </c>
      <c r="AF44" s="43">
        <v>11.74</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v>21.81</v>
      </c>
      <c r="N45" s="43">
        <v>20.51</v>
      </c>
      <c r="O45" s="43">
        <v>19.41</v>
      </c>
      <c r="P45" s="43">
        <v>18.46</v>
      </c>
      <c r="Q45" s="43">
        <v>17.63</v>
      </c>
      <c r="R45" s="43">
        <v>16.899999999999999</v>
      </c>
      <c r="S45" s="43">
        <v>16.260000000000002</v>
      </c>
      <c r="T45" s="43">
        <v>15.69</v>
      </c>
      <c r="U45" s="43">
        <v>15.18</v>
      </c>
      <c r="V45" s="43">
        <v>14.73</v>
      </c>
      <c r="W45" s="43">
        <v>14.32</v>
      </c>
      <c r="X45" s="43">
        <v>13.95</v>
      </c>
      <c r="Y45" s="43">
        <v>13.61</v>
      </c>
      <c r="Z45" s="43">
        <v>13.31</v>
      </c>
      <c r="AA45" s="43">
        <v>13.04</v>
      </c>
      <c r="AB45" s="43">
        <v>12.79</v>
      </c>
      <c r="AC45" s="43">
        <v>12.56</v>
      </c>
      <c r="AD45" s="43">
        <v>12.35</v>
      </c>
      <c r="AE45" s="43">
        <v>12.16</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v>22.2</v>
      </c>
      <c r="N46" s="43">
        <v>20.88</v>
      </c>
      <c r="O46" s="43">
        <v>19.760000000000002</v>
      </c>
      <c r="P46" s="43">
        <v>18.79</v>
      </c>
      <c r="Q46" s="43">
        <v>17.95</v>
      </c>
      <c r="R46" s="43">
        <v>17.21</v>
      </c>
      <c r="S46" s="43">
        <v>16.559999999999999</v>
      </c>
      <c r="T46" s="43">
        <v>15.98</v>
      </c>
      <c r="U46" s="43">
        <v>15.47</v>
      </c>
      <c r="V46" s="43">
        <v>15</v>
      </c>
      <c r="W46" s="43">
        <v>14.59</v>
      </c>
      <c r="X46" s="43">
        <v>14.22</v>
      </c>
      <c r="Y46" s="43">
        <v>13.88</v>
      </c>
      <c r="Z46" s="43">
        <v>13.58</v>
      </c>
      <c r="AA46" s="43">
        <v>13.3</v>
      </c>
      <c r="AB46" s="43">
        <v>13.05</v>
      </c>
      <c r="AC46" s="43">
        <v>12.82</v>
      </c>
      <c r="AD46" s="43">
        <v>12.61</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v>22.59</v>
      </c>
      <c r="N47" s="43">
        <v>21.25</v>
      </c>
      <c r="O47" s="43">
        <v>20.11</v>
      </c>
      <c r="P47" s="43">
        <v>19.13</v>
      </c>
      <c r="Q47" s="43">
        <v>18.27</v>
      </c>
      <c r="R47" s="43">
        <v>17.53</v>
      </c>
      <c r="S47" s="43">
        <v>16.87</v>
      </c>
      <c r="T47" s="43">
        <v>16.28</v>
      </c>
      <c r="U47" s="43">
        <v>15.76</v>
      </c>
      <c r="V47" s="43">
        <v>15.29</v>
      </c>
      <c r="W47" s="43">
        <v>14.87</v>
      </c>
      <c r="X47" s="43">
        <v>14.5</v>
      </c>
      <c r="Y47" s="43">
        <v>14.16</v>
      </c>
      <c r="Z47" s="43">
        <v>13.85</v>
      </c>
      <c r="AA47" s="43">
        <v>13.57</v>
      </c>
      <c r="AB47" s="43">
        <v>13.32</v>
      </c>
      <c r="AC47" s="43">
        <v>13.09</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v>23</v>
      </c>
      <c r="N48" s="43">
        <v>21.64</v>
      </c>
      <c r="O48" s="43">
        <v>20.48</v>
      </c>
      <c r="P48" s="43">
        <v>19.48</v>
      </c>
      <c r="Q48" s="43">
        <v>18.61</v>
      </c>
      <c r="R48" s="43">
        <v>17.850000000000001</v>
      </c>
      <c r="S48" s="43">
        <v>17.18</v>
      </c>
      <c r="T48" s="43">
        <v>16.59</v>
      </c>
      <c r="U48" s="43">
        <v>16.059999999999999</v>
      </c>
      <c r="V48" s="43">
        <v>15.59</v>
      </c>
      <c r="W48" s="43">
        <v>15.16</v>
      </c>
      <c r="X48" s="43">
        <v>14.78</v>
      </c>
      <c r="Y48" s="43">
        <v>14.44</v>
      </c>
      <c r="Z48" s="43">
        <v>14.13</v>
      </c>
      <c r="AA48" s="43">
        <v>13.85</v>
      </c>
      <c r="AB48" s="43">
        <v>13.6</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v>23.41</v>
      </c>
      <c r="N49" s="43">
        <v>22.03</v>
      </c>
      <c r="O49" s="43">
        <v>20.85</v>
      </c>
      <c r="P49" s="43">
        <v>19.829999999999998</v>
      </c>
      <c r="Q49" s="43">
        <v>18.95</v>
      </c>
      <c r="R49" s="43">
        <v>18.18</v>
      </c>
      <c r="S49" s="43">
        <v>17.510000000000002</v>
      </c>
      <c r="T49" s="43">
        <v>16.899999999999999</v>
      </c>
      <c r="U49" s="43">
        <v>16.37</v>
      </c>
      <c r="V49" s="43">
        <v>15.89</v>
      </c>
      <c r="W49" s="43">
        <v>15.47</v>
      </c>
      <c r="X49" s="43">
        <v>15.08</v>
      </c>
      <c r="Y49" s="43">
        <v>14.74</v>
      </c>
      <c r="Z49" s="43">
        <v>14.43</v>
      </c>
      <c r="AA49" s="43">
        <v>14.14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v>23.83</v>
      </c>
      <c r="N50" s="43">
        <v>22.43</v>
      </c>
      <c r="O50" s="43">
        <v>21.23</v>
      </c>
      <c r="P50" s="43">
        <v>20.21</v>
      </c>
      <c r="Q50" s="43">
        <v>19.309999999999999</v>
      </c>
      <c r="R50" s="43">
        <v>18.53</v>
      </c>
      <c r="S50" s="43">
        <v>17.84</v>
      </c>
      <c r="T50" s="43">
        <v>17.239999999999998</v>
      </c>
      <c r="U50" s="43">
        <v>16.7</v>
      </c>
      <c r="V50" s="43">
        <v>16.22</v>
      </c>
      <c r="W50" s="43">
        <v>15.78</v>
      </c>
      <c r="X50" s="43">
        <v>15.4</v>
      </c>
      <c r="Y50" s="43">
        <v>15.05</v>
      </c>
      <c r="Z50" s="43">
        <v>14.74</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v>24.28</v>
      </c>
      <c r="N51" s="43">
        <v>22.85</v>
      </c>
      <c r="O51" s="43">
        <v>21.64</v>
      </c>
      <c r="P51" s="43">
        <v>20.59</v>
      </c>
      <c r="Q51" s="43">
        <v>19.690000000000001</v>
      </c>
      <c r="R51" s="43">
        <v>18.899999999999999</v>
      </c>
      <c r="S51" s="43">
        <v>18.2</v>
      </c>
      <c r="T51" s="43">
        <v>17.59</v>
      </c>
      <c r="U51" s="43">
        <v>17.04</v>
      </c>
      <c r="V51" s="43">
        <v>16.55</v>
      </c>
      <c r="W51" s="43">
        <v>16.12</v>
      </c>
      <c r="X51" s="43">
        <v>15.73</v>
      </c>
      <c r="Y51" s="43">
        <v>15.38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v>24.74</v>
      </c>
      <c r="N52" s="43">
        <v>23.29</v>
      </c>
      <c r="O52" s="43">
        <v>22.06</v>
      </c>
      <c r="P52" s="43">
        <v>21</v>
      </c>
      <c r="Q52" s="43">
        <v>20.079999999999998</v>
      </c>
      <c r="R52" s="43">
        <v>19.28</v>
      </c>
      <c r="S52" s="43">
        <v>18.579999999999998</v>
      </c>
      <c r="T52" s="43">
        <v>17.96</v>
      </c>
      <c r="U52" s="43">
        <v>17.399999999999999</v>
      </c>
      <c r="V52" s="43">
        <v>16.91</v>
      </c>
      <c r="W52" s="43">
        <v>16.48</v>
      </c>
      <c r="X52" s="43">
        <v>16.079999999999998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v>25.22</v>
      </c>
      <c r="N53" s="43">
        <v>23.75</v>
      </c>
      <c r="O53" s="43">
        <v>22.5</v>
      </c>
      <c r="P53" s="43">
        <v>21.43</v>
      </c>
      <c r="Q53" s="43">
        <v>20.5</v>
      </c>
      <c r="R53" s="43">
        <v>19.68</v>
      </c>
      <c r="S53" s="43">
        <v>18.97</v>
      </c>
      <c r="T53" s="43">
        <v>18.34</v>
      </c>
      <c r="U53" s="43">
        <v>17.79</v>
      </c>
      <c r="V53" s="43">
        <v>17.29</v>
      </c>
      <c r="W53" s="43">
        <v>16.850000000000001</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v>25.72</v>
      </c>
      <c r="N54" s="43">
        <v>24.23</v>
      </c>
      <c r="O54" s="43">
        <v>22.96</v>
      </c>
      <c r="P54" s="43">
        <v>21.87</v>
      </c>
      <c r="Q54" s="43">
        <v>20.93</v>
      </c>
      <c r="R54" s="43">
        <v>20.11</v>
      </c>
      <c r="S54" s="43">
        <v>19.39</v>
      </c>
      <c r="T54" s="43">
        <v>18.75</v>
      </c>
      <c r="U54" s="43">
        <v>18.190000000000001</v>
      </c>
      <c r="V54" s="43">
        <v>17.690000000000001</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v>26.24</v>
      </c>
      <c r="N55" s="43">
        <v>24.73</v>
      </c>
      <c r="O55" s="43">
        <v>23.44</v>
      </c>
      <c r="P55" s="43">
        <v>22.34</v>
      </c>
      <c r="Q55" s="43">
        <v>21.38</v>
      </c>
      <c r="R55" s="43">
        <v>20.55</v>
      </c>
      <c r="S55" s="43">
        <v>19.82</v>
      </c>
      <c r="T55" s="43">
        <v>19.18</v>
      </c>
      <c r="U55" s="43">
        <v>18.61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v>26.78</v>
      </c>
      <c r="N56" s="43">
        <v>25.25</v>
      </c>
      <c r="O56" s="43">
        <v>23.94</v>
      </c>
      <c r="P56" s="43">
        <v>22.82</v>
      </c>
      <c r="Q56" s="43">
        <v>21.86</v>
      </c>
      <c r="R56" s="43">
        <v>21.02</v>
      </c>
      <c r="S56" s="43">
        <v>20.28</v>
      </c>
      <c r="T56" s="43">
        <v>19.63</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v>27.35</v>
      </c>
      <c r="N57" s="43">
        <v>25.79</v>
      </c>
      <c r="O57" s="43">
        <v>24.47</v>
      </c>
      <c r="P57" s="43">
        <v>23.34</v>
      </c>
      <c r="Q57" s="43">
        <v>22.36</v>
      </c>
      <c r="R57" s="43">
        <v>21.51</v>
      </c>
      <c r="S57" s="43">
        <v>20.77</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v>27.95</v>
      </c>
      <c r="N58" s="43">
        <v>26.37</v>
      </c>
      <c r="O58" s="43">
        <v>25.03</v>
      </c>
      <c r="P58" s="43">
        <v>23.88</v>
      </c>
      <c r="Q58" s="43">
        <v>22.89</v>
      </c>
      <c r="R58" s="43">
        <v>22.03</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v>28.58</v>
      </c>
      <c r="N59" s="43">
        <v>26.98</v>
      </c>
      <c r="O59" s="43">
        <v>25.62</v>
      </c>
      <c r="P59" s="43">
        <v>24.46</v>
      </c>
      <c r="Q59" s="43">
        <v>23.45</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v>29.23</v>
      </c>
      <c r="N60" s="43">
        <v>27.6</v>
      </c>
      <c r="O60" s="43">
        <v>26.23</v>
      </c>
      <c r="P60" s="43">
        <v>25.05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v>29.9</v>
      </c>
      <c r="N61" s="43">
        <v>28.26</v>
      </c>
      <c r="O61" s="43">
        <v>26.86</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v>30.61</v>
      </c>
      <c r="N62" s="43">
        <v>28.94</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v>31.35</v>
      </c>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mxf/f6XGyTIbItlfULWxdPxXlDJoD8BqzCGYtgiNy7Hm0aNUv4W9IHzFxjccCdKkgAGVxC3sgaHbpXul289RYg==" saltValue="G5kQDleLy0YD41+8knmwQw==" spinCount="100000" sheet="1" objects="1" scenarios="1"/>
  <conditionalFormatting sqref="A6:A21">
    <cfRule type="expression" dxfId="157" priority="13" stopIfTrue="1">
      <formula>MOD(ROW(),2)=0</formula>
    </cfRule>
    <cfRule type="expression" dxfId="156" priority="14" stopIfTrue="1">
      <formula>MOD(ROW(),2)&lt;&gt;0</formula>
    </cfRule>
  </conditionalFormatting>
  <conditionalFormatting sqref="A26:A74">
    <cfRule type="expression" dxfId="155" priority="9" stopIfTrue="1">
      <formula>MOD(ROW(),2)=0</formula>
    </cfRule>
    <cfRule type="expression" dxfId="154" priority="10" stopIfTrue="1">
      <formula>MOD(ROW(),2)&lt;&gt;0</formula>
    </cfRule>
  </conditionalFormatting>
  <conditionalFormatting sqref="B6:AW21">
    <cfRule type="expression" dxfId="153" priority="15" stopIfTrue="1">
      <formula>MOD(ROW(),2)=0</formula>
    </cfRule>
    <cfRule type="expression" dxfId="152" priority="16" stopIfTrue="1">
      <formula>MOD(ROW(),2)&lt;&gt;0</formula>
    </cfRule>
  </conditionalFormatting>
  <conditionalFormatting sqref="B26:AW74">
    <cfRule type="expression" dxfId="151" priority="11" stopIfTrue="1">
      <formula>MOD(ROW(),2)=0</formula>
    </cfRule>
    <cfRule type="expression" dxfId="150" priority="1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F765-A0B3-41CF-A215-0D8944BA3292}">
  <sheetPr codeName="Sheet60"/>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x-707</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325</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331</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707</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332</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333</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v>16.850000000000001</v>
      </c>
      <c r="N27" s="43">
        <v>15.84</v>
      </c>
      <c r="O27" s="43">
        <v>14.98</v>
      </c>
      <c r="P27" s="43">
        <v>14.23</v>
      </c>
      <c r="Q27" s="43">
        <v>13.59</v>
      </c>
      <c r="R27" s="43">
        <v>13.02</v>
      </c>
      <c r="S27" s="43">
        <v>12.51</v>
      </c>
      <c r="T27" s="43">
        <v>12.06</v>
      </c>
      <c r="U27" s="43">
        <v>11.66</v>
      </c>
      <c r="V27" s="43">
        <v>11.3</v>
      </c>
      <c r="W27" s="43">
        <v>10.97</v>
      </c>
      <c r="X27" s="43">
        <v>10.68</v>
      </c>
      <c r="Y27" s="43">
        <v>10.41</v>
      </c>
      <c r="Z27" s="43">
        <v>10.16</v>
      </c>
      <c r="AA27" s="43">
        <v>9.94</v>
      </c>
      <c r="AB27" s="43">
        <v>9.73</v>
      </c>
      <c r="AC27" s="43">
        <v>9.5399999999999991</v>
      </c>
      <c r="AD27" s="43">
        <v>9.36</v>
      </c>
      <c r="AE27" s="43">
        <v>9.1999999999999993</v>
      </c>
      <c r="AF27" s="43">
        <v>9.0500000000000007</v>
      </c>
      <c r="AG27" s="43">
        <v>8.91</v>
      </c>
      <c r="AH27" s="43">
        <v>8.77</v>
      </c>
      <c r="AI27" s="43">
        <v>8.65</v>
      </c>
      <c r="AJ27" s="43">
        <v>8.5399999999999991</v>
      </c>
      <c r="AK27" s="43">
        <v>8.43</v>
      </c>
      <c r="AL27" s="43">
        <v>8.34</v>
      </c>
      <c r="AM27" s="43">
        <v>8.24</v>
      </c>
      <c r="AN27" s="43">
        <v>8.16</v>
      </c>
      <c r="AO27" s="43">
        <v>8.08</v>
      </c>
      <c r="AP27" s="43">
        <v>8</v>
      </c>
      <c r="AQ27" s="43">
        <v>7.93</v>
      </c>
      <c r="AR27" s="43">
        <v>7.87</v>
      </c>
      <c r="AS27" s="43">
        <v>7.81</v>
      </c>
      <c r="AT27" s="43">
        <v>7.75</v>
      </c>
      <c r="AU27" s="43">
        <v>7.7</v>
      </c>
      <c r="AV27" s="43">
        <v>7.65</v>
      </c>
      <c r="AW27" s="43">
        <v>7.6</v>
      </c>
    </row>
    <row r="28" spans="1:49" x14ac:dyDescent="0.2">
      <c r="A28" s="42">
        <v>17</v>
      </c>
      <c r="B28" s="43"/>
      <c r="C28" s="43"/>
      <c r="D28" s="43"/>
      <c r="E28" s="43"/>
      <c r="F28" s="43"/>
      <c r="G28" s="43"/>
      <c r="H28" s="43"/>
      <c r="I28" s="43"/>
      <c r="J28" s="43"/>
      <c r="K28" s="43"/>
      <c r="L28" s="43"/>
      <c r="M28" s="43">
        <v>17.18</v>
      </c>
      <c r="N28" s="43">
        <v>16.149999999999999</v>
      </c>
      <c r="O28" s="43">
        <v>15.27</v>
      </c>
      <c r="P28" s="43">
        <v>14.51</v>
      </c>
      <c r="Q28" s="43">
        <v>13.85</v>
      </c>
      <c r="R28" s="43">
        <v>13.27</v>
      </c>
      <c r="S28" s="43">
        <v>12.76</v>
      </c>
      <c r="T28" s="43">
        <v>12.3</v>
      </c>
      <c r="U28" s="43">
        <v>11.89</v>
      </c>
      <c r="V28" s="43">
        <v>11.52</v>
      </c>
      <c r="W28" s="43">
        <v>11.19</v>
      </c>
      <c r="X28" s="43">
        <v>10.89</v>
      </c>
      <c r="Y28" s="43">
        <v>10.61</v>
      </c>
      <c r="Z28" s="43">
        <v>10.36</v>
      </c>
      <c r="AA28" s="43">
        <v>10.130000000000001</v>
      </c>
      <c r="AB28" s="43">
        <v>9.92</v>
      </c>
      <c r="AC28" s="43">
        <v>9.73</v>
      </c>
      <c r="AD28" s="43">
        <v>9.5500000000000007</v>
      </c>
      <c r="AE28" s="43">
        <v>9.3800000000000008</v>
      </c>
      <c r="AF28" s="43">
        <v>9.23</v>
      </c>
      <c r="AG28" s="43">
        <v>9.08</v>
      </c>
      <c r="AH28" s="43">
        <v>8.9499999999999993</v>
      </c>
      <c r="AI28" s="43">
        <v>8.83</v>
      </c>
      <c r="AJ28" s="43">
        <v>8.7100000000000009</v>
      </c>
      <c r="AK28" s="43">
        <v>8.6</v>
      </c>
      <c r="AL28" s="43">
        <v>8.5</v>
      </c>
      <c r="AM28" s="43">
        <v>8.41</v>
      </c>
      <c r="AN28" s="43">
        <v>8.32</v>
      </c>
      <c r="AO28" s="43">
        <v>8.24</v>
      </c>
      <c r="AP28" s="43">
        <v>8.17</v>
      </c>
      <c r="AQ28" s="43">
        <v>8.09</v>
      </c>
      <c r="AR28" s="43">
        <v>8.0299999999999994</v>
      </c>
      <c r="AS28" s="43">
        <v>7.97</v>
      </c>
      <c r="AT28" s="43">
        <v>7.91</v>
      </c>
      <c r="AU28" s="43">
        <v>7.86</v>
      </c>
      <c r="AV28" s="43">
        <v>7.81</v>
      </c>
      <c r="AW28" s="43"/>
    </row>
    <row r="29" spans="1:49" x14ac:dyDescent="0.2">
      <c r="A29" s="42">
        <v>18</v>
      </c>
      <c r="B29" s="43"/>
      <c r="C29" s="43"/>
      <c r="D29" s="43"/>
      <c r="E29" s="43"/>
      <c r="F29" s="43"/>
      <c r="G29" s="43"/>
      <c r="H29" s="43"/>
      <c r="I29" s="43"/>
      <c r="J29" s="43"/>
      <c r="K29" s="43"/>
      <c r="L29" s="43"/>
      <c r="M29" s="43">
        <v>17.53</v>
      </c>
      <c r="N29" s="43">
        <v>16.48</v>
      </c>
      <c r="O29" s="43">
        <v>15.58</v>
      </c>
      <c r="P29" s="43">
        <v>14.81</v>
      </c>
      <c r="Q29" s="43">
        <v>14.14</v>
      </c>
      <c r="R29" s="43">
        <v>13.54</v>
      </c>
      <c r="S29" s="43">
        <v>13.02</v>
      </c>
      <c r="T29" s="43">
        <v>12.55</v>
      </c>
      <c r="U29" s="43">
        <v>12.14</v>
      </c>
      <c r="V29" s="43">
        <v>11.76</v>
      </c>
      <c r="W29" s="43">
        <v>11.42</v>
      </c>
      <c r="X29" s="43">
        <v>11.11</v>
      </c>
      <c r="Y29" s="43">
        <v>10.83</v>
      </c>
      <c r="Z29" s="43">
        <v>10.58</v>
      </c>
      <c r="AA29" s="43">
        <v>10.34</v>
      </c>
      <c r="AB29" s="43">
        <v>10.130000000000001</v>
      </c>
      <c r="AC29" s="43">
        <v>9.93</v>
      </c>
      <c r="AD29" s="43">
        <v>9.74</v>
      </c>
      <c r="AE29" s="43">
        <v>9.57</v>
      </c>
      <c r="AF29" s="43">
        <v>9.42</v>
      </c>
      <c r="AG29" s="43">
        <v>9.27</v>
      </c>
      <c r="AH29" s="43">
        <v>9.14</v>
      </c>
      <c r="AI29" s="43">
        <v>9.01</v>
      </c>
      <c r="AJ29" s="43">
        <v>8.89</v>
      </c>
      <c r="AK29" s="43">
        <v>8.7899999999999991</v>
      </c>
      <c r="AL29" s="43">
        <v>8.68</v>
      </c>
      <c r="AM29" s="43">
        <v>8.59</v>
      </c>
      <c r="AN29" s="43">
        <v>8.5</v>
      </c>
      <c r="AO29" s="43">
        <v>8.42</v>
      </c>
      <c r="AP29" s="43">
        <v>8.34</v>
      </c>
      <c r="AQ29" s="43">
        <v>8.27</v>
      </c>
      <c r="AR29" s="43">
        <v>8.1999999999999993</v>
      </c>
      <c r="AS29" s="43">
        <v>8.14</v>
      </c>
      <c r="AT29" s="43">
        <v>8.08</v>
      </c>
      <c r="AU29" s="43">
        <v>8.0299999999999994</v>
      </c>
      <c r="AV29" s="43"/>
      <c r="AW29" s="43"/>
    </row>
    <row r="30" spans="1:49" x14ac:dyDescent="0.2">
      <c r="A30" s="42">
        <v>19</v>
      </c>
      <c r="B30" s="43"/>
      <c r="C30" s="43"/>
      <c r="D30" s="43"/>
      <c r="E30" s="43"/>
      <c r="F30" s="43"/>
      <c r="G30" s="43"/>
      <c r="H30" s="43"/>
      <c r="I30" s="43"/>
      <c r="J30" s="43"/>
      <c r="K30" s="43"/>
      <c r="L30" s="43"/>
      <c r="M30" s="43">
        <v>17.87</v>
      </c>
      <c r="N30" s="43">
        <v>16.8</v>
      </c>
      <c r="O30" s="43">
        <v>15.89</v>
      </c>
      <c r="P30" s="43">
        <v>15.1</v>
      </c>
      <c r="Q30" s="43">
        <v>14.41</v>
      </c>
      <c r="R30" s="43">
        <v>13.81</v>
      </c>
      <c r="S30" s="43">
        <v>13.28</v>
      </c>
      <c r="T30" s="43">
        <v>12.8</v>
      </c>
      <c r="U30" s="43">
        <v>12.38</v>
      </c>
      <c r="V30" s="43">
        <v>11.99</v>
      </c>
      <c r="W30" s="43">
        <v>11.65</v>
      </c>
      <c r="X30" s="43">
        <v>11.33</v>
      </c>
      <c r="Y30" s="43">
        <v>11.05</v>
      </c>
      <c r="Z30" s="43">
        <v>10.79</v>
      </c>
      <c r="AA30" s="43">
        <v>10.55</v>
      </c>
      <c r="AB30" s="43">
        <v>10.33</v>
      </c>
      <c r="AC30" s="43">
        <v>10.130000000000001</v>
      </c>
      <c r="AD30" s="43">
        <v>9.94</v>
      </c>
      <c r="AE30" s="43">
        <v>9.77</v>
      </c>
      <c r="AF30" s="43">
        <v>9.61</v>
      </c>
      <c r="AG30" s="43">
        <v>9.4600000000000009</v>
      </c>
      <c r="AH30" s="43">
        <v>9.32</v>
      </c>
      <c r="AI30" s="43">
        <v>9.19</v>
      </c>
      <c r="AJ30" s="43">
        <v>9.08</v>
      </c>
      <c r="AK30" s="43">
        <v>8.9600000000000009</v>
      </c>
      <c r="AL30" s="43">
        <v>8.86</v>
      </c>
      <c r="AM30" s="43">
        <v>8.77</v>
      </c>
      <c r="AN30" s="43">
        <v>8.68</v>
      </c>
      <c r="AO30" s="43">
        <v>8.59</v>
      </c>
      <c r="AP30" s="43">
        <v>8.52</v>
      </c>
      <c r="AQ30" s="43">
        <v>8.44</v>
      </c>
      <c r="AR30" s="43">
        <v>8.3800000000000008</v>
      </c>
      <c r="AS30" s="43">
        <v>8.32</v>
      </c>
      <c r="AT30" s="43">
        <v>8.26</v>
      </c>
      <c r="AU30" s="43"/>
      <c r="AV30" s="43"/>
      <c r="AW30" s="43"/>
    </row>
    <row r="31" spans="1:49" x14ac:dyDescent="0.2">
      <c r="A31" s="42">
        <v>20</v>
      </c>
      <c r="B31" s="43"/>
      <c r="C31" s="43"/>
      <c r="D31" s="43"/>
      <c r="E31" s="43"/>
      <c r="F31" s="43"/>
      <c r="G31" s="43"/>
      <c r="H31" s="43"/>
      <c r="I31" s="43"/>
      <c r="J31" s="43"/>
      <c r="K31" s="43"/>
      <c r="L31" s="43"/>
      <c r="M31" s="43">
        <v>18.190000000000001</v>
      </c>
      <c r="N31" s="43">
        <v>17.11</v>
      </c>
      <c r="O31" s="43">
        <v>16.18</v>
      </c>
      <c r="P31" s="43">
        <v>15.37</v>
      </c>
      <c r="Q31" s="43">
        <v>14.67</v>
      </c>
      <c r="R31" s="43">
        <v>14.06</v>
      </c>
      <c r="S31" s="43">
        <v>13.52</v>
      </c>
      <c r="T31" s="43">
        <v>13.03</v>
      </c>
      <c r="U31" s="43">
        <v>12.6</v>
      </c>
      <c r="V31" s="43">
        <v>12.21</v>
      </c>
      <c r="W31" s="43">
        <v>11.86</v>
      </c>
      <c r="X31" s="43">
        <v>11.54</v>
      </c>
      <c r="Y31" s="43">
        <v>11.25</v>
      </c>
      <c r="Z31" s="43">
        <v>10.98</v>
      </c>
      <c r="AA31" s="43">
        <v>10.74</v>
      </c>
      <c r="AB31" s="43">
        <v>10.52</v>
      </c>
      <c r="AC31" s="43">
        <v>10.31</v>
      </c>
      <c r="AD31" s="43">
        <v>10.119999999999999</v>
      </c>
      <c r="AE31" s="43">
        <v>9.9499999999999993</v>
      </c>
      <c r="AF31" s="43">
        <v>9.7799999999999994</v>
      </c>
      <c r="AG31" s="43">
        <v>9.6300000000000008</v>
      </c>
      <c r="AH31" s="43">
        <v>9.49</v>
      </c>
      <c r="AI31" s="43">
        <v>9.3699999999999992</v>
      </c>
      <c r="AJ31" s="43">
        <v>9.24</v>
      </c>
      <c r="AK31" s="43">
        <v>9.1300000000000008</v>
      </c>
      <c r="AL31" s="43">
        <v>9.0299999999999994</v>
      </c>
      <c r="AM31" s="43">
        <v>8.93</v>
      </c>
      <c r="AN31" s="43">
        <v>8.84</v>
      </c>
      <c r="AO31" s="43">
        <v>8.76</v>
      </c>
      <c r="AP31" s="43">
        <v>8.68</v>
      </c>
      <c r="AQ31" s="43">
        <v>8.61</v>
      </c>
      <c r="AR31" s="43">
        <v>8.5399999999999991</v>
      </c>
      <c r="AS31" s="43">
        <v>8.48</v>
      </c>
      <c r="AT31" s="43"/>
      <c r="AU31" s="43"/>
      <c r="AV31" s="43"/>
      <c r="AW31" s="43"/>
    </row>
    <row r="32" spans="1:49" x14ac:dyDescent="0.2">
      <c r="A32" s="42">
        <v>21</v>
      </c>
      <c r="B32" s="43"/>
      <c r="C32" s="43"/>
      <c r="D32" s="43"/>
      <c r="E32" s="43"/>
      <c r="F32" s="43"/>
      <c r="G32" s="43"/>
      <c r="H32" s="43"/>
      <c r="I32" s="43"/>
      <c r="J32" s="43"/>
      <c r="K32" s="43"/>
      <c r="L32" s="43"/>
      <c r="M32" s="43">
        <v>18.52</v>
      </c>
      <c r="N32" s="43">
        <v>17.41</v>
      </c>
      <c r="O32" s="43">
        <v>16.46</v>
      </c>
      <c r="P32" s="43">
        <v>15.65</v>
      </c>
      <c r="Q32" s="43">
        <v>14.94</v>
      </c>
      <c r="R32" s="43">
        <v>14.31</v>
      </c>
      <c r="S32" s="43">
        <v>13.76</v>
      </c>
      <c r="T32" s="43">
        <v>13.27</v>
      </c>
      <c r="U32" s="43">
        <v>12.83</v>
      </c>
      <c r="V32" s="43">
        <v>12.43</v>
      </c>
      <c r="W32" s="43">
        <v>12.07</v>
      </c>
      <c r="X32" s="43">
        <v>11.75</v>
      </c>
      <c r="Y32" s="43">
        <v>11.45</v>
      </c>
      <c r="Z32" s="43">
        <v>11.18</v>
      </c>
      <c r="AA32" s="43">
        <v>10.93</v>
      </c>
      <c r="AB32" s="43">
        <v>10.71</v>
      </c>
      <c r="AC32" s="43">
        <v>10.5</v>
      </c>
      <c r="AD32" s="43">
        <v>10.31</v>
      </c>
      <c r="AE32" s="43">
        <v>10.130000000000001</v>
      </c>
      <c r="AF32" s="43">
        <v>9.9600000000000009</v>
      </c>
      <c r="AG32" s="43">
        <v>9.81</v>
      </c>
      <c r="AH32" s="43">
        <v>9.67</v>
      </c>
      <c r="AI32" s="43">
        <v>9.5399999999999991</v>
      </c>
      <c r="AJ32" s="43">
        <v>9.42</v>
      </c>
      <c r="AK32" s="43">
        <v>9.31</v>
      </c>
      <c r="AL32" s="43">
        <v>9.1999999999999993</v>
      </c>
      <c r="AM32" s="43">
        <v>9.1</v>
      </c>
      <c r="AN32" s="43">
        <v>9.01</v>
      </c>
      <c r="AO32" s="43">
        <v>8.93</v>
      </c>
      <c r="AP32" s="43">
        <v>8.85</v>
      </c>
      <c r="AQ32" s="43">
        <v>8.7799999999999994</v>
      </c>
      <c r="AR32" s="43">
        <v>8.7100000000000009</v>
      </c>
      <c r="AS32" s="43"/>
      <c r="AT32" s="43"/>
      <c r="AU32" s="43"/>
      <c r="AV32" s="43"/>
      <c r="AW32" s="43"/>
    </row>
    <row r="33" spans="1:49" x14ac:dyDescent="0.2">
      <c r="A33" s="42">
        <v>22</v>
      </c>
      <c r="B33" s="43"/>
      <c r="C33" s="43"/>
      <c r="D33" s="43"/>
      <c r="E33" s="43"/>
      <c r="F33" s="43"/>
      <c r="G33" s="43"/>
      <c r="H33" s="43"/>
      <c r="I33" s="43"/>
      <c r="J33" s="43"/>
      <c r="K33" s="43"/>
      <c r="L33" s="43"/>
      <c r="M33" s="43">
        <v>18.850000000000001</v>
      </c>
      <c r="N33" s="43">
        <v>17.72</v>
      </c>
      <c r="O33" s="43">
        <v>16.760000000000002</v>
      </c>
      <c r="P33" s="43">
        <v>15.93</v>
      </c>
      <c r="Q33" s="43">
        <v>15.2</v>
      </c>
      <c r="R33" s="43">
        <v>14.57</v>
      </c>
      <c r="S33" s="43">
        <v>14</v>
      </c>
      <c r="T33" s="43">
        <v>13.5</v>
      </c>
      <c r="U33" s="43">
        <v>13.06</v>
      </c>
      <c r="V33" s="43">
        <v>12.65</v>
      </c>
      <c r="W33" s="43">
        <v>12.29</v>
      </c>
      <c r="X33" s="43">
        <v>11.96</v>
      </c>
      <c r="Y33" s="43">
        <v>11.66</v>
      </c>
      <c r="Z33" s="43">
        <v>11.38</v>
      </c>
      <c r="AA33" s="43">
        <v>11.13</v>
      </c>
      <c r="AB33" s="43">
        <v>10.9</v>
      </c>
      <c r="AC33" s="43">
        <v>10.69</v>
      </c>
      <c r="AD33" s="43">
        <v>10.49</v>
      </c>
      <c r="AE33" s="43">
        <v>10.31</v>
      </c>
      <c r="AF33" s="43">
        <v>10.15</v>
      </c>
      <c r="AG33" s="43">
        <v>9.99</v>
      </c>
      <c r="AH33" s="43">
        <v>9.85</v>
      </c>
      <c r="AI33" s="43">
        <v>9.7200000000000006</v>
      </c>
      <c r="AJ33" s="43">
        <v>9.59</v>
      </c>
      <c r="AK33" s="43">
        <v>9.48</v>
      </c>
      <c r="AL33" s="43">
        <v>9.3699999999999992</v>
      </c>
      <c r="AM33" s="43">
        <v>9.2799999999999994</v>
      </c>
      <c r="AN33" s="43">
        <v>9.19</v>
      </c>
      <c r="AO33" s="43">
        <v>9.1</v>
      </c>
      <c r="AP33" s="43">
        <v>9.02</v>
      </c>
      <c r="AQ33" s="43">
        <v>8.9499999999999993</v>
      </c>
      <c r="AR33" s="43"/>
      <c r="AS33" s="43"/>
      <c r="AT33" s="43"/>
      <c r="AU33" s="43"/>
      <c r="AV33" s="43"/>
      <c r="AW33" s="43"/>
    </row>
    <row r="34" spans="1:49" x14ac:dyDescent="0.2">
      <c r="A34" s="42">
        <v>23</v>
      </c>
      <c r="B34" s="43"/>
      <c r="C34" s="43"/>
      <c r="D34" s="43"/>
      <c r="E34" s="43"/>
      <c r="F34" s="43"/>
      <c r="G34" s="43"/>
      <c r="H34" s="43"/>
      <c r="I34" s="43"/>
      <c r="J34" s="43"/>
      <c r="K34" s="43"/>
      <c r="L34" s="43"/>
      <c r="M34" s="43">
        <v>19.18</v>
      </c>
      <c r="N34" s="43">
        <v>18.03</v>
      </c>
      <c r="O34" s="43">
        <v>17.05</v>
      </c>
      <c r="P34" s="43">
        <v>16.21</v>
      </c>
      <c r="Q34" s="43">
        <v>15.47</v>
      </c>
      <c r="R34" s="43">
        <v>14.82</v>
      </c>
      <c r="S34" s="43">
        <v>14.25</v>
      </c>
      <c r="T34" s="43">
        <v>13.74</v>
      </c>
      <c r="U34" s="43">
        <v>13.29</v>
      </c>
      <c r="V34" s="43">
        <v>12.88</v>
      </c>
      <c r="W34" s="43">
        <v>12.51</v>
      </c>
      <c r="X34" s="43">
        <v>12.17</v>
      </c>
      <c r="Y34" s="43">
        <v>11.87</v>
      </c>
      <c r="Z34" s="43">
        <v>11.59</v>
      </c>
      <c r="AA34" s="43">
        <v>11.33</v>
      </c>
      <c r="AB34" s="43">
        <v>11.1</v>
      </c>
      <c r="AC34" s="43">
        <v>10.88</v>
      </c>
      <c r="AD34" s="43">
        <v>10.69</v>
      </c>
      <c r="AE34" s="43">
        <v>10.5</v>
      </c>
      <c r="AF34" s="43">
        <v>10.33</v>
      </c>
      <c r="AG34" s="43">
        <v>10.18</v>
      </c>
      <c r="AH34" s="43">
        <v>10.029999999999999</v>
      </c>
      <c r="AI34" s="43">
        <v>9.9</v>
      </c>
      <c r="AJ34" s="43">
        <v>9.77</v>
      </c>
      <c r="AK34" s="43">
        <v>9.66</v>
      </c>
      <c r="AL34" s="43">
        <v>9.5500000000000007</v>
      </c>
      <c r="AM34" s="43">
        <v>9.4499999999999993</v>
      </c>
      <c r="AN34" s="43">
        <v>9.36</v>
      </c>
      <c r="AO34" s="43">
        <v>9.2799999999999994</v>
      </c>
      <c r="AP34" s="43">
        <v>9.1999999999999993</v>
      </c>
      <c r="AQ34" s="43"/>
      <c r="AR34" s="43"/>
      <c r="AS34" s="43"/>
      <c r="AT34" s="43"/>
      <c r="AU34" s="43"/>
      <c r="AV34" s="43"/>
      <c r="AW34" s="43"/>
    </row>
    <row r="35" spans="1:49" x14ac:dyDescent="0.2">
      <c r="A35" s="42">
        <v>24</v>
      </c>
      <c r="B35" s="43"/>
      <c r="C35" s="43"/>
      <c r="D35" s="43"/>
      <c r="E35" s="43"/>
      <c r="F35" s="43"/>
      <c r="G35" s="43"/>
      <c r="H35" s="43"/>
      <c r="I35" s="43"/>
      <c r="J35" s="43"/>
      <c r="K35" s="43"/>
      <c r="L35" s="43"/>
      <c r="M35" s="43">
        <v>19.52</v>
      </c>
      <c r="N35" s="43">
        <v>18.350000000000001</v>
      </c>
      <c r="O35" s="43">
        <v>17.350000000000001</v>
      </c>
      <c r="P35" s="43">
        <v>16.489999999999998</v>
      </c>
      <c r="Q35" s="43">
        <v>15.74</v>
      </c>
      <c r="R35" s="43">
        <v>15.09</v>
      </c>
      <c r="S35" s="43">
        <v>14.5</v>
      </c>
      <c r="T35" s="43">
        <v>13.99</v>
      </c>
      <c r="U35" s="43">
        <v>13.52</v>
      </c>
      <c r="V35" s="43">
        <v>13.11</v>
      </c>
      <c r="W35" s="43">
        <v>12.73</v>
      </c>
      <c r="X35" s="43">
        <v>12.39</v>
      </c>
      <c r="Y35" s="43">
        <v>12.08</v>
      </c>
      <c r="Z35" s="43">
        <v>11.8</v>
      </c>
      <c r="AA35" s="43">
        <v>11.54</v>
      </c>
      <c r="AB35" s="43">
        <v>11.3</v>
      </c>
      <c r="AC35" s="43">
        <v>11.08</v>
      </c>
      <c r="AD35" s="43">
        <v>10.88</v>
      </c>
      <c r="AE35" s="43">
        <v>10.7</v>
      </c>
      <c r="AF35" s="43">
        <v>10.52</v>
      </c>
      <c r="AG35" s="43">
        <v>10.37</v>
      </c>
      <c r="AH35" s="43">
        <v>10.220000000000001</v>
      </c>
      <c r="AI35" s="43">
        <v>10.09</v>
      </c>
      <c r="AJ35" s="43">
        <v>9.9600000000000009</v>
      </c>
      <c r="AK35" s="43">
        <v>9.84</v>
      </c>
      <c r="AL35" s="43">
        <v>9.74</v>
      </c>
      <c r="AM35" s="43">
        <v>9.64</v>
      </c>
      <c r="AN35" s="43">
        <v>9.5500000000000007</v>
      </c>
      <c r="AO35" s="43">
        <v>9.4600000000000009</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v>19.86</v>
      </c>
      <c r="N36" s="43">
        <v>18.670000000000002</v>
      </c>
      <c r="O36" s="43">
        <v>17.66</v>
      </c>
      <c r="P36" s="43">
        <v>16.79</v>
      </c>
      <c r="Q36" s="43">
        <v>16.02</v>
      </c>
      <c r="R36" s="43">
        <v>15.36</v>
      </c>
      <c r="S36" s="43">
        <v>14.76</v>
      </c>
      <c r="T36" s="43">
        <v>14.24</v>
      </c>
      <c r="U36" s="43">
        <v>13.77</v>
      </c>
      <c r="V36" s="43">
        <v>13.34</v>
      </c>
      <c r="W36" s="43">
        <v>12.96</v>
      </c>
      <c r="X36" s="43">
        <v>12.61</v>
      </c>
      <c r="Y36" s="43">
        <v>12.3</v>
      </c>
      <c r="Z36" s="43">
        <v>12.01</v>
      </c>
      <c r="AA36" s="43">
        <v>11.75</v>
      </c>
      <c r="AB36" s="43">
        <v>11.51</v>
      </c>
      <c r="AC36" s="43">
        <v>11.29</v>
      </c>
      <c r="AD36" s="43">
        <v>11.08</v>
      </c>
      <c r="AE36" s="43">
        <v>10.89</v>
      </c>
      <c r="AF36" s="43">
        <v>10.72</v>
      </c>
      <c r="AG36" s="43">
        <v>10.56</v>
      </c>
      <c r="AH36" s="43">
        <v>10.41</v>
      </c>
      <c r="AI36" s="43">
        <v>10.28</v>
      </c>
      <c r="AJ36" s="43">
        <v>10.15</v>
      </c>
      <c r="AK36" s="43">
        <v>10.039999999999999</v>
      </c>
      <c r="AL36" s="43">
        <v>9.93</v>
      </c>
      <c r="AM36" s="43">
        <v>9.83</v>
      </c>
      <c r="AN36" s="43">
        <v>9.74</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v>20.21</v>
      </c>
      <c r="N37" s="43">
        <v>19.010000000000002</v>
      </c>
      <c r="O37" s="43">
        <v>17.98</v>
      </c>
      <c r="P37" s="43">
        <v>17.09</v>
      </c>
      <c r="Q37" s="43">
        <v>16.309999999999999</v>
      </c>
      <c r="R37" s="43">
        <v>15.63</v>
      </c>
      <c r="S37" s="43">
        <v>15.03</v>
      </c>
      <c r="T37" s="43">
        <v>14.49</v>
      </c>
      <c r="U37" s="43">
        <v>14.01</v>
      </c>
      <c r="V37" s="43">
        <v>13.58</v>
      </c>
      <c r="W37" s="43">
        <v>13.2</v>
      </c>
      <c r="X37" s="43">
        <v>12.84</v>
      </c>
      <c r="Y37" s="43">
        <v>12.52</v>
      </c>
      <c r="Z37" s="43">
        <v>12.23</v>
      </c>
      <c r="AA37" s="43">
        <v>11.96</v>
      </c>
      <c r="AB37" s="43">
        <v>11.72</v>
      </c>
      <c r="AC37" s="43">
        <v>11.5</v>
      </c>
      <c r="AD37" s="43">
        <v>11.29</v>
      </c>
      <c r="AE37" s="43">
        <v>11.1</v>
      </c>
      <c r="AF37" s="43">
        <v>10.92</v>
      </c>
      <c r="AG37" s="43">
        <v>10.76</v>
      </c>
      <c r="AH37" s="43">
        <v>10.61</v>
      </c>
      <c r="AI37" s="43">
        <v>10.48</v>
      </c>
      <c r="AJ37" s="43">
        <v>10.35</v>
      </c>
      <c r="AK37" s="43">
        <v>10.23</v>
      </c>
      <c r="AL37" s="43">
        <v>10.130000000000001</v>
      </c>
      <c r="AM37" s="43">
        <v>10.029999999999999</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v>20.57</v>
      </c>
      <c r="N38" s="43">
        <v>19.350000000000001</v>
      </c>
      <c r="O38" s="43">
        <v>18.3</v>
      </c>
      <c r="P38" s="43">
        <v>17.39</v>
      </c>
      <c r="Q38" s="43">
        <v>16.600000000000001</v>
      </c>
      <c r="R38" s="43">
        <v>15.91</v>
      </c>
      <c r="S38" s="43">
        <v>15.3</v>
      </c>
      <c r="T38" s="43">
        <v>14.75</v>
      </c>
      <c r="U38" s="43">
        <v>14.27</v>
      </c>
      <c r="V38" s="43">
        <v>13.83</v>
      </c>
      <c r="W38" s="43">
        <v>13.44</v>
      </c>
      <c r="X38" s="43">
        <v>13.08</v>
      </c>
      <c r="Y38" s="43">
        <v>12.75</v>
      </c>
      <c r="Z38" s="43">
        <v>12.46</v>
      </c>
      <c r="AA38" s="43">
        <v>12.19</v>
      </c>
      <c r="AB38" s="43">
        <v>11.94</v>
      </c>
      <c r="AC38" s="43">
        <v>11.71</v>
      </c>
      <c r="AD38" s="43">
        <v>11.5</v>
      </c>
      <c r="AE38" s="43">
        <v>11.31</v>
      </c>
      <c r="AF38" s="43">
        <v>11.13</v>
      </c>
      <c r="AG38" s="43">
        <v>10.97</v>
      </c>
      <c r="AH38" s="43">
        <v>10.82</v>
      </c>
      <c r="AI38" s="43">
        <v>10.68</v>
      </c>
      <c r="AJ38" s="43">
        <v>10.55</v>
      </c>
      <c r="AK38" s="43">
        <v>10.44</v>
      </c>
      <c r="AL38" s="43">
        <v>10.33</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v>20.94</v>
      </c>
      <c r="N39" s="43">
        <v>19.690000000000001</v>
      </c>
      <c r="O39" s="43">
        <v>18.62</v>
      </c>
      <c r="P39" s="43">
        <v>17.7</v>
      </c>
      <c r="Q39" s="43">
        <v>16.899999999999999</v>
      </c>
      <c r="R39" s="43">
        <v>16.2</v>
      </c>
      <c r="S39" s="43">
        <v>15.57</v>
      </c>
      <c r="T39" s="43">
        <v>15.02</v>
      </c>
      <c r="U39" s="43">
        <v>14.53</v>
      </c>
      <c r="V39" s="43">
        <v>14.08</v>
      </c>
      <c r="W39" s="43">
        <v>13.68</v>
      </c>
      <c r="X39" s="43">
        <v>13.32</v>
      </c>
      <c r="Y39" s="43">
        <v>12.99</v>
      </c>
      <c r="Z39" s="43">
        <v>12.69</v>
      </c>
      <c r="AA39" s="43">
        <v>12.41</v>
      </c>
      <c r="AB39" s="43">
        <v>12.16</v>
      </c>
      <c r="AC39" s="43">
        <v>11.93</v>
      </c>
      <c r="AD39" s="43">
        <v>11.72</v>
      </c>
      <c r="AE39" s="43">
        <v>11.53</v>
      </c>
      <c r="AF39" s="43">
        <v>11.35</v>
      </c>
      <c r="AG39" s="43">
        <v>11.18</v>
      </c>
      <c r="AH39" s="43">
        <v>11.03</v>
      </c>
      <c r="AI39" s="43">
        <v>10.89</v>
      </c>
      <c r="AJ39" s="43">
        <v>10.77</v>
      </c>
      <c r="AK39" s="43">
        <v>10.65</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v>21.31</v>
      </c>
      <c r="N40" s="43">
        <v>20.04</v>
      </c>
      <c r="O40" s="43">
        <v>18.95</v>
      </c>
      <c r="P40" s="43">
        <v>18.02</v>
      </c>
      <c r="Q40" s="43">
        <v>17.2</v>
      </c>
      <c r="R40" s="43">
        <v>16.489999999999998</v>
      </c>
      <c r="S40" s="43">
        <v>15.85</v>
      </c>
      <c r="T40" s="43">
        <v>15.29</v>
      </c>
      <c r="U40" s="43">
        <v>14.79</v>
      </c>
      <c r="V40" s="43">
        <v>14.34</v>
      </c>
      <c r="W40" s="43">
        <v>13.93</v>
      </c>
      <c r="X40" s="43">
        <v>13.56</v>
      </c>
      <c r="Y40" s="43">
        <v>13.23</v>
      </c>
      <c r="Z40" s="43">
        <v>12.92</v>
      </c>
      <c r="AA40" s="43">
        <v>12.64</v>
      </c>
      <c r="AB40" s="43">
        <v>12.39</v>
      </c>
      <c r="AC40" s="43">
        <v>12.16</v>
      </c>
      <c r="AD40" s="43">
        <v>11.94</v>
      </c>
      <c r="AE40" s="43">
        <v>11.75</v>
      </c>
      <c r="AF40" s="43">
        <v>11.57</v>
      </c>
      <c r="AG40" s="43">
        <v>11.4</v>
      </c>
      <c r="AH40" s="43">
        <v>11.25</v>
      </c>
      <c r="AI40" s="43">
        <v>11.11</v>
      </c>
      <c r="AJ40" s="43">
        <v>10.98</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v>21.69</v>
      </c>
      <c r="N41" s="43">
        <v>20.39</v>
      </c>
      <c r="O41" s="43">
        <v>19.29</v>
      </c>
      <c r="P41" s="43">
        <v>18.34</v>
      </c>
      <c r="Q41" s="43">
        <v>17.510000000000002</v>
      </c>
      <c r="R41" s="43">
        <v>16.78</v>
      </c>
      <c r="S41" s="43">
        <v>16.14</v>
      </c>
      <c r="T41" s="43">
        <v>15.57</v>
      </c>
      <c r="U41" s="43">
        <v>15.06</v>
      </c>
      <c r="V41" s="43">
        <v>14.6</v>
      </c>
      <c r="W41" s="43">
        <v>14.18</v>
      </c>
      <c r="X41" s="43">
        <v>13.81</v>
      </c>
      <c r="Y41" s="43">
        <v>13.47</v>
      </c>
      <c r="Z41" s="43">
        <v>13.16</v>
      </c>
      <c r="AA41" s="43">
        <v>12.88</v>
      </c>
      <c r="AB41" s="43">
        <v>12.62</v>
      </c>
      <c r="AC41" s="43">
        <v>12.39</v>
      </c>
      <c r="AD41" s="43">
        <v>12.17</v>
      </c>
      <c r="AE41" s="43">
        <v>11.98</v>
      </c>
      <c r="AF41" s="43">
        <v>11.8</v>
      </c>
      <c r="AG41" s="43">
        <v>11.63</v>
      </c>
      <c r="AH41" s="43">
        <v>11.48</v>
      </c>
      <c r="AI41" s="43">
        <v>11.34</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v>22.07</v>
      </c>
      <c r="N42" s="43">
        <v>20.75</v>
      </c>
      <c r="O42" s="43">
        <v>19.63</v>
      </c>
      <c r="P42" s="43">
        <v>18.66</v>
      </c>
      <c r="Q42" s="43">
        <v>17.82</v>
      </c>
      <c r="R42" s="43">
        <v>17.079999999999998</v>
      </c>
      <c r="S42" s="43">
        <v>16.43</v>
      </c>
      <c r="T42" s="43">
        <v>15.85</v>
      </c>
      <c r="U42" s="43">
        <v>15.33</v>
      </c>
      <c r="V42" s="43">
        <v>14.86</v>
      </c>
      <c r="W42" s="43">
        <v>14.44</v>
      </c>
      <c r="X42" s="43">
        <v>14.07</v>
      </c>
      <c r="Y42" s="43">
        <v>13.72</v>
      </c>
      <c r="Z42" s="43">
        <v>13.41</v>
      </c>
      <c r="AA42" s="43">
        <v>13.12</v>
      </c>
      <c r="AB42" s="43">
        <v>12.86</v>
      </c>
      <c r="AC42" s="43">
        <v>12.63</v>
      </c>
      <c r="AD42" s="43">
        <v>12.41</v>
      </c>
      <c r="AE42" s="43">
        <v>12.21</v>
      </c>
      <c r="AF42" s="43">
        <v>12.03</v>
      </c>
      <c r="AG42" s="43">
        <v>11.86</v>
      </c>
      <c r="AH42" s="43">
        <v>11.71</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v>22.46</v>
      </c>
      <c r="N43" s="43">
        <v>21.12</v>
      </c>
      <c r="O43" s="43">
        <v>19.98</v>
      </c>
      <c r="P43" s="43">
        <v>19</v>
      </c>
      <c r="Q43" s="43">
        <v>18.14</v>
      </c>
      <c r="R43" s="43">
        <v>17.39</v>
      </c>
      <c r="S43" s="43">
        <v>16.73</v>
      </c>
      <c r="T43" s="43">
        <v>16.14</v>
      </c>
      <c r="U43" s="43">
        <v>15.61</v>
      </c>
      <c r="V43" s="43">
        <v>15.14</v>
      </c>
      <c r="W43" s="43">
        <v>14.71</v>
      </c>
      <c r="X43" s="43">
        <v>14.33</v>
      </c>
      <c r="Y43" s="43">
        <v>13.98</v>
      </c>
      <c r="Z43" s="43">
        <v>13.66</v>
      </c>
      <c r="AA43" s="43">
        <v>13.38</v>
      </c>
      <c r="AB43" s="43">
        <v>13.11</v>
      </c>
      <c r="AC43" s="43">
        <v>12.88</v>
      </c>
      <c r="AD43" s="43">
        <v>12.66</v>
      </c>
      <c r="AE43" s="43">
        <v>12.46</v>
      </c>
      <c r="AF43" s="43">
        <v>12.28</v>
      </c>
      <c r="AG43" s="43">
        <v>12.11</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v>22.86</v>
      </c>
      <c r="N44" s="43">
        <v>21.5</v>
      </c>
      <c r="O44" s="43">
        <v>20.34</v>
      </c>
      <c r="P44" s="43">
        <v>19.34</v>
      </c>
      <c r="Q44" s="43">
        <v>18.47</v>
      </c>
      <c r="R44" s="43">
        <v>17.71</v>
      </c>
      <c r="S44" s="43">
        <v>17.03</v>
      </c>
      <c r="T44" s="43">
        <v>16.43</v>
      </c>
      <c r="U44" s="43">
        <v>15.9</v>
      </c>
      <c r="V44" s="43">
        <v>15.42</v>
      </c>
      <c r="W44" s="43">
        <v>14.99</v>
      </c>
      <c r="X44" s="43">
        <v>14.6</v>
      </c>
      <c r="Y44" s="43">
        <v>14.25</v>
      </c>
      <c r="Z44" s="43">
        <v>13.93</v>
      </c>
      <c r="AA44" s="43">
        <v>13.64</v>
      </c>
      <c r="AB44" s="43">
        <v>13.37</v>
      </c>
      <c r="AC44" s="43">
        <v>13.13</v>
      </c>
      <c r="AD44" s="43">
        <v>12.91</v>
      </c>
      <c r="AE44" s="43">
        <v>12.71</v>
      </c>
      <c r="AF44" s="43">
        <v>12.53</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v>23.27</v>
      </c>
      <c r="N45" s="43">
        <v>21.89</v>
      </c>
      <c r="O45" s="43">
        <v>20.71</v>
      </c>
      <c r="P45" s="43">
        <v>19.690000000000001</v>
      </c>
      <c r="Q45" s="43">
        <v>18.8</v>
      </c>
      <c r="R45" s="43">
        <v>18.03</v>
      </c>
      <c r="S45" s="43">
        <v>17.34</v>
      </c>
      <c r="T45" s="43">
        <v>16.739999999999998</v>
      </c>
      <c r="U45" s="43">
        <v>16.2</v>
      </c>
      <c r="V45" s="43">
        <v>15.71</v>
      </c>
      <c r="W45" s="43">
        <v>15.27</v>
      </c>
      <c r="X45" s="43">
        <v>14.88</v>
      </c>
      <c r="Y45" s="43">
        <v>14.52</v>
      </c>
      <c r="Z45" s="43">
        <v>14.2</v>
      </c>
      <c r="AA45" s="43">
        <v>13.91</v>
      </c>
      <c r="AB45" s="43">
        <v>13.64</v>
      </c>
      <c r="AC45" s="43">
        <v>13.4</v>
      </c>
      <c r="AD45" s="43">
        <v>13.18</v>
      </c>
      <c r="AE45" s="43">
        <v>12.98</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v>23.68</v>
      </c>
      <c r="N46" s="43">
        <v>22.28</v>
      </c>
      <c r="O46" s="43">
        <v>21.08</v>
      </c>
      <c r="P46" s="43">
        <v>20.04</v>
      </c>
      <c r="Q46" s="43">
        <v>19.149999999999999</v>
      </c>
      <c r="R46" s="43">
        <v>18.36</v>
      </c>
      <c r="S46" s="43">
        <v>17.66</v>
      </c>
      <c r="T46" s="43">
        <v>17.05</v>
      </c>
      <c r="U46" s="43">
        <v>16.5</v>
      </c>
      <c r="V46" s="43">
        <v>16.010000000000002</v>
      </c>
      <c r="W46" s="43">
        <v>15.56</v>
      </c>
      <c r="X46" s="43">
        <v>15.17</v>
      </c>
      <c r="Y46" s="43">
        <v>14.81</v>
      </c>
      <c r="Z46" s="43">
        <v>14.48</v>
      </c>
      <c r="AA46" s="43">
        <v>14.19</v>
      </c>
      <c r="AB46" s="43">
        <v>13.92</v>
      </c>
      <c r="AC46" s="43">
        <v>13.68</v>
      </c>
      <c r="AD46" s="43">
        <v>13.45</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v>24.1</v>
      </c>
      <c r="N47" s="43">
        <v>22.67</v>
      </c>
      <c r="O47" s="43">
        <v>21.46</v>
      </c>
      <c r="P47" s="43">
        <v>20.41</v>
      </c>
      <c r="Q47" s="43">
        <v>19.489999999999998</v>
      </c>
      <c r="R47" s="43">
        <v>18.690000000000001</v>
      </c>
      <c r="S47" s="43">
        <v>17.989999999999998</v>
      </c>
      <c r="T47" s="43">
        <v>17.37</v>
      </c>
      <c r="U47" s="43">
        <v>16.809999999999999</v>
      </c>
      <c r="V47" s="43">
        <v>16.309999999999999</v>
      </c>
      <c r="W47" s="43">
        <v>15.86</v>
      </c>
      <c r="X47" s="43">
        <v>15.46</v>
      </c>
      <c r="Y47" s="43">
        <v>15.1</v>
      </c>
      <c r="Z47" s="43">
        <v>14.77</v>
      </c>
      <c r="AA47" s="43">
        <v>14.48</v>
      </c>
      <c r="AB47" s="43">
        <v>14.21</v>
      </c>
      <c r="AC47" s="43">
        <v>13.96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v>24.53</v>
      </c>
      <c r="N48" s="43">
        <v>23.08</v>
      </c>
      <c r="O48" s="43">
        <v>21.84</v>
      </c>
      <c r="P48" s="43">
        <v>20.77</v>
      </c>
      <c r="Q48" s="43">
        <v>19.850000000000001</v>
      </c>
      <c r="R48" s="43">
        <v>19.04</v>
      </c>
      <c r="S48" s="43">
        <v>18.32</v>
      </c>
      <c r="T48" s="43">
        <v>17.690000000000001</v>
      </c>
      <c r="U48" s="43">
        <v>17.13</v>
      </c>
      <c r="V48" s="43">
        <v>16.63</v>
      </c>
      <c r="W48" s="43">
        <v>16.170000000000002</v>
      </c>
      <c r="X48" s="43">
        <v>15.77</v>
      </c>
      <c r="Y48" s="43">
        <v>15.4</v>
      </c>
      <c r="Z48" s="43">
        <v>15.07</v>
      </c>
      <c r="AA48" s="43">
        <v>14.77</v>
      </c>
      <c r="AB48" s="43">
        <v>14.5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v>24.96</v>
      </c>
      <c r="N49" s="43">
        <v>23.49</v>
      </c>
      <c r="O49" s="43">
        <v>22.24</v>
      </c>
      <c r="P49" s="43">
        <v>21.15</v>
      </c>
      <c r="Q49" s="43">
        <v>20.21</v>
      </c>
      <c r="R49" s="43">
        <v>19.39</v>
      </c>
      <c r="S49" s="43">
        <v>18.670000000000002</v>
      </c>
      <c r="T49" s="43">
        <v>18.03</v>
      </c>
      <c r="U49" s="43">
        <v>17.46</v>
      </c>
      <c r="V49" s="43">
        <v>16.95</v>
      </c>
      <c r="W49" s="43">
        <v>16.5</v>
      </c>
      <c r="X49" s="43">
        <v>16.09</v>
      </c>
      <c r="Y49" s="43">
        <v>15.72</v>
      </c>
      <c r="Z49" s="43">
        <v>15.39</v>
      </c>
      <c r="AA49" s="43">
        <v>15.09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v>25.41</v>
      </c>
      <c r="N50" s="43">
        <v>23.92</v>
      </c>
      <c r="O50" s="43">
        <v>22.64</v>
      </c>
      <c r="P50" s="43">
        <v>21.55</v>
      </c>
      <c r="Q50" s="43">
        <v>20.59</v>
      </c>
      <c r="R50" s="43">
        <v>19.760000000000002</v>
      </c>
      <c r="S50" s="43">
        <v>19.03</v>
      </c>
      <c r="T50" s="43">
        <v>18.38</v>
      </c>
      <c r="U50" s="43">
        <v>17.8</v>
      </c>
      <c r="V50" s="43">
        <v>17.29</v>
      </c>
      <c r="W50" s="43">
        <v>16.829999999999998</v>
      </c>
      <c r="X50" s="43">
        <v>16.420000000000002</v>
      </c>
      <c r="Y50" s="43">
        <v>16.05</v>
      </c>
      <c r="Z50" s="43">
        <v>15.71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v>25.88</v>
      </c>
      <c r="N51" s="43">
        <v>24.36</v>
      </c>
      <c r="O51" s="43">
        <v>23.07</v>
      </c>
      <c r="P51" s="43">
        <v>21.96</v>
      </c>
      <c r="Q51" s="43">
        <v>20.99</v>
      </c>
      <c r="R51" s="43">
        <v>20.149999999999999</v>
      </c>
      <c r="S51" s="43">
        <v>19.399999999999999</v>
      </c>
      <c r="T51" s="43">
        <v>18.75</v>
      </c>
      <c r="U51" s="43">
        <v>18.170000000000002</v>
      </c>
      <c r="V51" s="43">
        <v>17.649999999999999</v>
      </c>
      <c r="W51" s="43">
        <v>17.190000000000001</v>
      </c>
      <c r="X51" s="43">
        <v>16.77</v>
      </c>
      <c r="Y51" s="43">
        <v>16.399999999999999</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v>26.37</v>
      </c>
      <c r="N52" s="43">
        <v>24.83</v>
      </c>
      <c r="O52" s="43">
        <v>23.51</v>
      </c>
      <c r="P52" s="43">
        <v>22.39</v>
      </c>
      <c r="Q52" s="43">
        <v>21.41</v>
      </c>
      <c r="R52" s="43">
        <v>20.55</v>
      </c>
      <c r="S52" s="43">
        <v>19.8</v>
      </c>
      <c r="T52" s="43">
        <v>19.14</v>
      </c>
      <c r="U52" s="43">
        <v>18.55</v>
      </c>
      <c r="V52" s="43">
        <v>18.03</v>
      </c>
      <c r="W52" s="43">
        <v>17.559999999999999</v>
      </c>
      <c r="X52" s="43">
        <v>17.14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v>26.88</v>
      </c>
      <c r="N53" s="43">
        <v>25.31</v>
      </c>
      <c r="O53" s="43">
        <v>23.98</v>
      </c>
      <c r="P53" s="43">
        <v>22.83</v>
      </c>
      <c r="Q53" s="43">
        <v>21.84</v>
      </c>
      <c r="R53" s="43">
        <v>20.98</v>
      </c>
      <c r="S53" s="43">
        <v>20.22</v>
      </c>
      <c r="T53" s="43">
        <v>19.55</v>
      </c>
      <c r="U53" s="43">
        <v>18.96</v>
      </c>
      <c r="V53" s="43">
        <v>18.43</v>
      </c>
      <c r="W53" s="43">
        <v>17.96</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v>27.4</v>
      </c>
      <c r="N54" s="43">
        <v>25.81</v>
      </c>
      <c r="O54" s="43">
        <v>24.46</v>
      </c>
      <c r="P54" s="43">
        <v>23.3</v>
      </c>
      <c r="Q54" s="43">
        <v>22.3</v>
      </c>
      <c r="R54" s="43">
        <v>21.42</v>
      </c>
      <c r="S54" s="43">
        <v>20.66</v>
      </c>
      <c r="T54" s="43">
        <v>19.98</v>
      </c>
      <c r="U54" s="43">
        <v>19.38</v>
      </c>
      <c r="V54" s="43">
        <v>18.850000000000001</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v>27.95</v>
      </c>
      <c r="N55" s="43">
        <v>26.34</v>
      </c>
      <c r="O55" s="43">
        <v>24.96</v>
      </c>
      <c r="P55" s="43">
        <v>23.79</v>
      </c>
      <c r="Q55" s="43">
        <v>22.77</v>
      </c>
      <c r="R55" s="43">
        <v>21.89</v>
      </c>
      <c r="S55" s="43">
        <v>21.11</v>
      </c>
      <c r="T55" s="43">
        <v>20.43</v>
      </c>
      <c r="U55" s="43">
        <v>19.829999999999998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v>28.52</v>
      </c>
      <c r="N56" s="43">
        <v>26.88</v>
      </c>
      <c r="O56" s="43">
        <v>25.49</v>
      </c>
      <c r="P56" s="43">
        <v>24.3</v>
      </c>
      <c r="Q56" s="43">
        <v>23.27</v>
      </c>
      <c r="R56" s="43">
        <v>22.38</v>
      </c>
      <c r="S56" s="43">
        <v>21.6</v>
      </c>
      <c r="T56" s="43">
        <v>20.91</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v>29.11</v>
      </c>
      <c r="N57" s="43">
        <v>27.45</v>
      </c>
      <c r="O57" s="43">
        <v>26.05</v>
      </c>
      <c r="P57" s="43">
        <v>24.84</v>
      </c>
      <c r="Q57" s="43">
        <v>23.8</v>
      </c>
      <c r="R57" s="43">
        <v>22.9</v>
      </c>
      <c r="S57" s="43">
        <v>22.1</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v>29.74</v>
      </c>
      <c r="N58" s="43">
        <v>28.06</v>
      </c>
      <c r="O58" s="43">
        <v>26.63</v>
      </c>
      <c r="P58" s="43">
        <v>25.41</v>
      </c>
      <c r="Q58" s="43">
        <v>24.36</v>
      </c>
      <c r="R58" s="43">
        <v>23.44</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v>30.39</v>
      </c>
      <c r="N59" s="43">
        <v>28.69</v>
      </c>
      <c r="O59" s="43">
        <v>27.25</v>
      </c>
      <c r="P59" s="43">
        <v>26.01</v>
      </c>
      <c r="Q59" s="43">
        <v>24.94</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v>31.07</v>
      </c>
      <c r="N60" s="43">
        <v>29.34</v>
      </c>
      <c r="O60" s="43">
        <v>27.88</v>
      </c>
      <c r="P60" s="43">
        <v>26.63</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v>31.78</v>
      </c>
      <c r="N61" s="43">
        <v>30.02</v>
      </c>
      <c r="O61" s="43">
        <v>28.54</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v>32.51</v>
      </c>
      <c r="N62" s="43">
        <v>30.73</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v>33.28</v>
      </c>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F8SuNCBb5qjGYvfFDndMbUGWNWRD9RZDVKvUL3paeihwQoLvMkLQBAoSsvmeVfo6fTl2qry8anh4Tvfgla/r6A==" saltValue="TMR5t8GihzVZuub5kav0TQ==" spinCount="100000" sheet="1" objects="1" scenarios="1"/>
  <conditionalFormatting sqref="A6:A21">
    <cfRule type="expression" dxfId="149" priority="13" stopIfTrue="1">
      <formula>MOD(ROW(),2)=0</formula>
    </cfRule>
    <cfRule type="expression" dxfId="148" priority="14" stopIfTrue="1">
      <formula>MOD(ROW(),2)&lt;&gt;0</formula>
    </cfRule>
  </conditionalFormatting>
  <conditionalFormatting sqref="A26:A74">
    <cfRule type="expression" dxfId="147" priority="9" stopIfTrue="1">
      <formula>MOD(ROW(),2)=0</formula>
    </cfRule>
    <cfRule type="expression" dxfId="146" priority="10" stopIfTrue="1">
      <formula>MOD(ROW(),2)&lt;&gt;0</formula>
    </cfRule>
  </conditionalFormatting>
  <conditionalFormatting sqref="B6:AW21">
    <cfRule type="expression" dxfId="145" priority="15" stopIfTrue="1">
      <formula>MOD(ROW(),2)=0</formula>
    </cfRule>
    <cfRule type="expression" dxfId="144" priority="16" stopIfTrue="1">
      <formula>MOD(ROW(),2)&lt;&gt;0</formula>
    </cfRule>
  </conditionalFormatting>
  <conditionalFormatting sqref="B26:AW74">
    <cfRule type="expression" dxfId="143" priority="11" stopIfTrue="1">
      <formula>MOD(ROW(),2)=0</formula>
    </cfRule>
    <cfRule type="expression" dxfId="142" priority="1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BA10-7421-450B-A9B1-267DE9C26E40}">
  <sheetPr codeName="Sheet61"/>
  <dimension ref="A1:AW74"/>
  <sheetViews>
    <sheetView showGridLines="0" workbookViewId="0">
      <selection activeCell="A6" sqref="A6"/>
    </sheetView>
  </sheetViews>
  <sheetFormatPr defaultRowHeight="12.75" x14ac:dyDescent="0.2"/>
  <cols>
    <col min="1" max="1" width="31.5703125" customWidth="1"/>
    <col min="2" max="49" width="22.5703125" customWidth="1"/>
  </cols>
  <sheetData>
    <row r="1" spans="1:49" s="1" customFormat="1" ht="20.25" x14ac:dyDescent="0.3">
      <c r="A1" s="2" t="s">
        <v>0</v>
      </c>
    </row>
    <row r="2" spans="1:49" s="1" customFormat="1" ht="15.75" x14ac:dyDescent="0.25">
      <c r="A2" s="30" t="s">
        <v>1</v>
      </c>
      <c r="B2" s="3" t="str">
        <f>wb_title</f>
        <v>LGPS_S - Consolidated Factor Spreadsheet</v>
      </c>
    </row>
    <row r="3" spans="1:49" s="1" customFormat="1" ht="15.75" x14ac:dyDescent="0.25">
      <c r="A3" s="30" t="s">
        <v>2</v>
      </c>
      <c r="B3" s="3" t="str">
        <f>TABLE_FACTOR_TYPE_1 &amp; " - x-" &amp; TABLE_SERIES_NUMBER_1</f>
        <v>Added pension - x-708</v>
      </c>
    </row>
    <row r="6" spans="1:49"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row>
    <row r="7" spans="1:49"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row>
    <row r="8" spans="1:49" x14ac:dyDescent="0.2">
      <c r="A8" s="40" t="s">
        <v>153</v>
      </c>
      <c r="B8" s="46" t="s">
        <v>325</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row>
    <row r="9" spans="1:49"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row>
    <row r="10" spans="1:49" x14ac:dyDescent="0.2">
      <c r="A10" s="40" t="s">
        <v>6</v>
      </c>
      <c r="B10" s="46" t="s">
        <v>334</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row>
    <row r="11" spans="1:49"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row>
    <row r="12" spans="1:49"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row>
    <row r="13" spans="1:49"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row>
    <row r="14" spans="1:49" x14ac:dyDescent="0.2">
      <c r="A14" s="40" t="s">
        <v>158</v>
      </c>
      <c r="B14" s="46">
        <v>708</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row>
    <row r="15" spans="1:49" x14ac:dyDescent="0.2">
      <c r="A15" s="40" t="s">
        <v>384</v>
      </c>
      <c r="B15" s="46" t="s">
        <v>335</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row>
    <row r="16" spans="1:49" x14ac:dyDescent="0.2">
      <c r="A16" s="40" t="s">
        <v>160</v>
      </c>
      <c r="B16" s="46" t="s">
        <v>336</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row>
    <row r="17" spans="1:49"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row>
    <row r="18" spans="1:49"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row>
    <row r="19" spans="1:49"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row>
    <row r="20" spans="1:49"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row>
    <row r="21" spans="1:49"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row>
    <row r="23" spans="1:49" x14ac:dyDescent="0.2">
      <c r="A23" s="23" t="str">
        <f>HYPERLINK("#'Factor List'!A1", "Back to Factor List")</f>
        <v>Back to Factor List</v>
      </c>
      <c r="B23" s="23" t="str">
        <f>HYPERLINK("#'Assumptions'!A1", "Assumptions")</f>
        <v>Assumptions</v>
      </c>
    </row>
    <row r="26" spans="1:49" s="54" customFormat="1" ht="25.5" x14ac:dyDescent="0.2">
      <c r="A26" s="53" t="s">
        <v>387</v>
      </c>
      <c r="B26" s="53" t="s">
        <v>435</v>
      </c>
      <c r="C26" s="53" t="s">
        <v>436</v>
      </c>
      <c r="D26" s="53" t="s">
        <v>437</v>
      </c>
      <c r="E26" s="53" t="s">
        <v>438</v>
      </c>
      <c r="F26" s="53" t="s">
        <v>439</v>
      </c>
      <c r="G26" s="53" t="s">
        <v>440</v>
      </c>
      <c r="H26" s="53" t="s">
        <v>441</v>
      </c>
      <c r="I26" s="53" t="s">
        <v>442</v>
      </c>
      <c r="J26" s="53" t="s">
        <v>443</v>
      </c>
      <c r="K26" s="53" t="s">
        <v>444</v>
      </c>
      <c r="L26" s="53" t="s">
        <v>445</v>
      </c>
      <c r="M26" s="53" t="s">
        <v>446</v>
      </c>
      <c r="N26" s="53" t="s">
        <v>447</v>
      </c>
      <c r="O26" s="53" t="s">
        <v>448</v>
      </c>
      <c r="P26" s="53" t="s">
        <v>449</v>
      </c>
      <c r="Q26" s="53" t="s">
        <v>450</v>
      </c>
      <c r="R26" s="53" t="s">
        <v>451</v>
      </c>
      <c r="S26" s="53" t="s">
        <v>452</v>
      </c>
      <c r="T26" s="53" t="s">
        <v>453</v>
      </c>
      <c r="U26" s="53" t="s">
        <v>454</v>
      </c>
      <c r="V26" s="53" t="s">
        <v>455</v>
      </c>
      <c r="W26" s="53" t="s">
        <v>456</v>
      </c>
      <c r="X26" s="53" t="s">
        <v>457</v>
      </c>
      <c r="Y26" s="53" t="s">
        <v>458</v>
      </c>
      <c r="Z26" s="53" t="s">
        <v>459</v>
      </c>
      <c r="AA26" s="53" t="s">
        <v>460</v>
      </c>
      <c r="AB26" s="53" t="s">
        <v>461</v>
      </c>
      <c r="AC26" s="53" t="s">
        <v>462</v>
      </c>
      <c r="AD26" s="53" t="s">
        <v>463</v>
      </c>
      <c r="AE26" s="53" t="s">
        <v>464</v>
      </c>
      <c r="AF26" s="53" t="s">
        <v>465</v>
      </c>
      <c r="AG26" s="53" t="s">
        <v>466</v>
      </c>
      <c r="AH26" s="53" t="s">
        <v>467</v>
      </c>
      <c r="AI26" s="53" t="s">
        <v>468</v>
      </c>
      <c r="AJ26" s="53" t="s">
        <v>469</v>
      </c>
      <c r="AK26" s="53" t="s">
        <v>470</v>
      </c>
      <c r="AL26" s="53" t="s">
        <v>471</v>
      </c>
      <c r="AM26" s="53" t="s">
        <v>472</v>
      </c>
      <c r="AN26" s="53" t="s">
        <v>473</v>
      </c>
      <c r="AO26" s="53" t="s">
        <v>474</v>
      </c>
      <c r="AP26" s="53" t="s">
        <v>475</v>
      </c>
      <c r="AQ26" s="53" t="s">
        <v>476</v>
      </c>
      <c r="AR26" s="53" t="s">
        <v>477</v>
      </c>
      <c r="AS26" s="53" t="s">
        <v>478</v>
      </c>
      <c r="AT26" s="53" t="s">
        <v>479</v>
      </c>
      <c r="AU26" s="53" t="s">
        <v>480</v>
      </c>
      <c r="AV26" s="53" t="s">
        <v>481</v>
      </c>
      <c r="AW26" s="53" t="s">
        <v>482</v>
      </c>
    </row>
    <row r="27" spans="1:49" x14ac:dyDescent="0.2">
      <c r="A27" s="42">
        <v>16</v>
      </c>
      <c r="B27" s="43"/>
      <c r="C27" s="43"/>
      <c r="D27" s="43"/>
      <c r="E27" s="43"/>
      <c r="F27" s="43"/>
      <c r="G27" s="43"/>
      <c r="H27" s="43"/>
      <c r="I27" s="43"/>
      <c r="J27" s="43"/>
      <c r="K27" s="43"/>
      <c r="L27" s="43"/>
      <c r="M27" s="43">
        <v>16.850000000000001</v>
      </c>
      <c r="N27" s="43">
        <v>15.84</v>
      </c>
      <c r="O27" s="43">
        <v>14.98</v>
      </c>
      <c r="P27" s="43">
        <v>14.23</v>
      </c>
      <c r="Q27" s="43">
        <v>13.59</v>
      </c>
      <c r="R27" s="43">
        <v>13.02</v>
      </c>
      <c r="S27" s="43">
        <v>12.51</v>
      </c>
      <c r="T27" s="43">
        <v>12.06</v>
      </c>
      <c r="U27" s="43">
        <v>11.66</v>
      </c>
      <c r="V27" s="43">
        <v>11.3</v>
      </c>
      <c r="W27" s="43">
        <v>10.97</v>
      </c>
      <c r="X27" s="43">
        <v>10.68</v>
      </c>
      <c r="Y27" s="43">
        <v>10.41</v>
      </c>
      <c r="Z27" s="43">
        <v>10.16</v>
      </c>
      <c r="AA27" s="43">
        <v>9.94</v>
      </c>
      <c r="AB27" s="43">
        <v>9.73</v>
      </c>
      <c r="AC27" s="43">
        <v>9.5399999999999991</v>
      </c>
      <c r="AD27" s="43">
        <v>9.36</v>
      </c>
      <c r="AE27" s="43">
        <v>9.1999999999999993</v>
      </c>
      <c r="AF27" s="43">
        <v>9.0500000000000007</v>
      </c>
      <c r="AG27" s="43">
        <v>8.91</v>
      </c>
      <c r="AH27" s="43">
        <v>8.77</v>
      </c>
      <c r="AI27" s="43">
        <v>8.65</v>
      </c>
      <c r="AJ27" s="43">
        <v>8.5399999999999991</v>
      </c>
      <c r="AK27" s="43">
        <v>8.43</v>
      </c>
      <c r="AL27" s="43">
        <v>8.34</v>
      </c>
      <c r="AM27" s="43">
        <v>8.24</v>
      </c>
      <c r="AN27" s="43">
        <v>8.16</v>
      </c>
      <c r="AO27" s="43">
        <v>8.08</v>
      </c>
      <c r="AP27" s="43">
        <v>8</v>
      </c>
      <c r="AQ27" s="43">
        <v>7.93</v>
      </c>
      <c r="AR27" s="43">
        <v>7.87</v>
      </c>
      <c r="AS27" s="43">
        <v>7.81</v>
      </c>
      <c r="AT27" s="43">
        <v>7.75</v>
      </c>
      <c r="AU27" s="43">
        <v>7.7</v>
      </c>
      <c r="AV27" s="43">
        <v>7.65</v>
      </c>
      <c r="AW27" s="43">
        <v>7.6</v>
      </c>
    </row>
    <row r="28" spans="1:49" x14ac:dyDescent="0.2">
      <c r="A28" s="42">
        <v>17</v>
      </c>
      <c r="B28" s="43"/>
      <c r="C28" s="43"/>
      <c r="D28" s="43"/>
      <c r="E28" s="43"/>
      <c r="F28" s="43"/>
      <c r="G28" s="43"/>
      <c r="H28" s="43"/>
      <c r="I28" s="43"/>
      <c r="J28" s="43"/>
      <c r="K28" s="43"/>
      <c r="L28" s="43"/>
      <c r="M28" s="43">
        <v>17.18</v>
      </c>
      <c r="N28" s="43">
        <v>16.149999999999999</v>
      </c>
      <c r="O28" s="43">
        <v>15.27</v>
      </c>
      <c r="P28" s="43">
        <v>14.51</v>
      </c>
      <c r="Q28" s="43">
        <v>13.85</v>
      </c>
      <c r="R28" s="43">
        <v>13.27</v>
      </c>
      <c r="S28" s="43">
        <v>12.76</v>
      </c>
      <c r="T28" s="43">
        <v>12.3</v>
      </c>
      <c r="U28" s="43">
        <v>11.89</v>
      </c>
      <c r="V28" s="43">
        <v>11.52</v>
      </c>
      <c r="W28" s="43">
        <v>11.19</v>
      </c>
      <c r="X28" s="43">
        <v>10.89</v>
      </c>
      <c r="Y28" s="43">
        <v>10.61</v>
      </c>
      <c r="Z28" s="43">
        <v>10.36</v>
      </c>
      <c r="AA28" s="43">
        <v>10.130000000000001</v>
      </c>
      <c r="AB28" s="43">
        <v>9.92</v>
      </c>
      <c r="AC28" s="43">
        <v>9.73</v>
      </c>
      <c r="AD28" s="43">
        <v>9.5500000000000007</v>
      </c>
      <c r="AE28" s="43">
        <v>9.3800000000000008</v>
      </c>
      <c r="AF28" s="43">
        <v>9.23</v>
      </c>
      <c r="AG28" s="43">
        <v>9.08</v>
      </c>
      <c r="AH28" s="43">
        <v>8.9499999999999993</v>
      </c>
      <c r="AI28" s="43">
        <v>8.83</v>
      </c>
      <c r="AJ28" s="43">
        <v>8.7100000000000009</v>
      </c>
      <c r="AK28" s="43">
        <v>8.6</v>
      </c>
      <c r="AL28" s="43">
        <v>8.5</v>
      </c>
      <c r="AM28" s="43">
        <v>8.41</v>
      </c>
      <c r="AN28" s="43">
        <v>8.32</v>
      </c>
      <c r="AO28" s="43">
        <v>8.24</v>
      </c>
      <c r="AP28" s="43">
        <v>8.17</v>
      </c>
      <c r="AQ28" s="43">
        <v>8.09</v>
      </c>
      <c r="AR28" s="43">
        <v>8.0299999999999994</v>
      </c>
      <c r="AS28" s="43">
        <v>7.97</v>
      </c>
      <c r="AT28" s="43">
        <v>7.91</v>
      </c>
      <c r="AU28" s="43">
        <v>7.86</v>
      </c>
      <c r="AV28" s="43">
        <v>7.81</v>
      </c>
      <c r="AW28" s="43"/>
    </row>
    <row r="29" spans="1:49" x14ac:dyDescent="0.2">
      <c r="A29" s="42">
        <v>18</v>
      </c>
      <c r="B29" s="43"/>
      <c r="C29" s="43"/>
      <c r="D29" s="43"/>
      <c r="E29" s="43"/>
      <c r="F29" s="43"/>
      <c r="G29" s="43"/>
      <c r="H29" s="43"/>
      <c r="I29" s="43"/>
      <c r="J29" s="43"/>
      <c r="K29" s="43"/>
      <c r="L29" s="43"/>
      <c r="M29" s="43">
        <v>17.53</v>
      </c>
      <c r="N29" s="43">
        <v>16.48</v>
      </c>
      <c r="O29" s="43">
        <v>15.58</v>
      </c>
      <c r="P29" s="43">
        <v>14.81</v>
      </c>
      <c r="Q29" s="43">
        <v>14.14</v>
      </c>
      <c r="R29" s="43">
        <v>13.54</v>
      </c>
      <c r="S29" s="43">
        <v>13.02</v>
      </c>
      <c r="T29" s="43">
        <v>12.55</v>
      </c>
      <c r="U29" s="43">
        <v>12.14</v>
      </c>
      <c r="V29" s="43">
        <v>11.76</v>
      </c>
      <c r="W29" s="43">
        <v>11.42</v>
      </c>
      <c r="X29" s="43">
        <v>11.11</v>
      </c>
      <c r="Y29" s="43">
        <v>10.83</v>
      </c>
      <c r="Z29" s="43">
        <v>10.58</v>
      </c>
      <c r="AA29" s="43">
        <v>10.34</v>
      </c>
      <c r="AB29" s="43">
        <v>10.130000000000001</v>
      </c>
      <c r="AC29" s="43">
        <v>9.93</v>
      </c>
      <c r="AD29" s="43">
        <v>9.74</v>
      </c>
      <c r="AE29" s="43">
        <v>9.57</v>
      </c>
      <c r="AF29" s="43">
        <v>9.42</v>
      </c>
      <c r="AG29" s="43">
        <v>9.27</v>
      </c>
      <c r="AH29" s="43">
        <v>9.14</v>
      </c>
      <c r="AI29" s="43">
        <v>9.01</v>
      </c>
      <c r="AJ29" s="43">
        <v>8.89</v>
      </c>
      <c r="AK29" s="43">
        <v>8.7899999999999991</v>
      </c>
      <c r="AL29" s="43">
        <v>8.68</v>
      </c>
      <c r="AM29" s="43">
        <v>8.59</v>
      </c>
      <c r="AN29" s="43">
        <v>8.5</v>
      </c>
      <c r="AO29" s="43">
        <v>8.42</v>
      </c>
      <c r="AP29" s="43">
        <v>8.34</v>
      </c>
      <c r="AQ29" s="43">
        <v>8.27</v>
      </c>
      <c r="AR29" s="43">
        <v>8.1999999999999993</v>
      </c>
      <c r="AS29" s="43">
        <v>8.14</v>
      </c>
      <c r="AT29" s="43">
        <v>8.08</v>
      </c>
      <c r="AU29" s="43">
        <v>8.0299999999999994</v>
      </c>
      <c r="AV29" s="43"/>
      <c r="AW29" s="43"/>
    </row>
    <row r="30" spans="1:49" x14ac:dyDescent="0.2">
      <c r="A30" s="42">
        <v>19</v>
      </c>
      <c r="B30" s="43"/>
      <c r="C30" s="43"/>
      <c r="D30" s="43"/>
      <c r="E30" s="43"/>
      <c r="F30" s="43"/>
      <c r="G30" s="43"/>
      <c r="H30" s="43"/>
      <c r="I30" s="43"/>
      <c r="J30" s="43"/>
      <c r="K30" s="43"/>
      <c r="L30" s="43"/>
      <c r="M30" s="43">
        <v>17.87</v>
      </c>
      <c r="N30" s="43">
        <v>16.8</v>
      </c>
      <c r="O30" s="43">
        <v>15.89</v>
      </c>
      <c r="P30" s="43">
        <v>15.1</v>
      </c>
      <c r="Q30" s="43">
        <v>14.41</v>
      </c>
      <c r="R30" s="43">
        <v>13.81</v>
      </c>
      <c r="S30" s="43">
        <v>13.28</v>
      </c>
      <c r="T30" s="43">
        <v>12.8</v>
      </c>
      <c r="U30" s="43">
        <v>12.38</v>
      </c>
      <c r="V30" s="43">
        <v>11.99</v>
      </c>
      <c r="W30" s="43">
        <v>11.65</v>
      </c>
      <c r="X30" s="43">
        <v>11.33</v>
      </c>
      <c r="Y30" s="43">
        <v>11.05</v>
      </c>
      <c r="Z30" s="43">
        <v>10.79</v>
      </c>
      <c r="AA30" s="43">
        <v>10.55</v>
      </c>
      <c r="AB30" s="43">
        <v>10.33</v>
      </c>
      <c r="AC30" s="43">
        <v>10.130000000000001</v>
      </c>
      <c r="AD30" s="43">
        <v>9.94</v>
      </c>
      <c r="AE30" s="43">
        <v>9.77</v>
      </c>
      <c r="AF30" s="43">
        <v>9.61</v>
      </c>
      <c r="AG30" s="43">
        <v>9.4600000000000009</v>
      </c>
      <c r="AH30" s="43">
        <v>9.32</v>
      </c>
      <c r="AI30" s="43">
        <v>9.19</v>
      </c>
      <c r="AJ30" s="43">
        <v>9.08</v>
      </c>
      <c r="AK30" s="43">
        <v>8.9600000000000009</v>
      </c>
      <c r="AL30" s="43">
        <v>8.86</v>
      </c>
      <c r="AM30" s="43">
        <v>8.77</v>
      </c>
      <c r="AN30" s="43">
        <v>8.68</v>
      </c>
      <c r="AO30" s="43">
        <v>8.59</v>
      </c>
      <c r="AP30" s="43">
        <v>8.52</v>
      </c>
      <c r="AQ30" s="43">
        <v>8.44</v>
      </c>
      <c r="AR30" s="43">
        <v>8.3800000000000008</v>
      </c>
      <c r="AS30" s="43">
        <v>8.32</v>
      </c>
      <c r="AT30" s="43">
        <v>8.26</v>
      </c>
      <c r="AU30" s="43"/>
      <c r="AV30" s="43"/>
      <c r="AW30" s="43"/>
    </row>
    <row r="31" spans="1:49" x14ac:dyDescent="0.2">
      <c r="A31" s="42">
        <v>20</v>
      </c>
      <c r="B31" s="43"/>
      <c r="C31" s="43"/>
      <c r="D31" s="43"/>
      <c r="E31" s="43"/>
      <c r="F31" s="43"/>
      <c r="G31" s="43"/>
      <c r="H31" s="43"/>
      <c r="I31" s="43"/>
      <c r="J31" s="43"/>
      <c r="K31" s="43"/>
      <c r="L31" s="43"/>
      <c r="M31" s="43">
        <v>18.190000000000001</v>
      </c>
      <c r="N31" s="43">
        <v>17.11</v>
      </c>
      <c r="O31" s="43">
        <v>16.18</v>
      </c>
      <c r="P31" s="43">
        <v>15.37</v>
      </c>
      <c r="Q31" s="43">
        <v>14.67</v>
      </c>
      <c r="R31" s="43">
        <v>14.06</v>
      </c>
      <c r="S31" s="43">
        <v>13.52</v>
      </c>
      <c r="T31" s="43">
        <v>13.03</v>
      </c>
      <c r="U31" s="43">
        <v>12.6</v>
      </c>
      <c r="V31" s="43">
        <v>12.21</v>
      </c>
      <c r="W31" s="43">
        <v>11.86</v>
      </c>
      <c r="X31" s="43">
        <v>11.54</v>
      </c>
      <c r="Y31" s="43">
        <v>11.25</v>
      </c>
      <c r="Z31" s="43">
        <v>10.98</v>
      </c>
      <c r="AA31" s="43">
        <v>10.74</v>
      </c>
      <c r="AB31" s="43">
        <v>10.52</v>
      </c>
      <c r="AC31" s="43">
        <v>10.31</v>
      </c>
      <c r="AD31" s="43">
        <v>10.119999999999999</v>
      </c>
      <c r="AE31" s="43">
        <v>9.9499999999999993</v>
      </c>
      <c r="AF31" s="43">
        <v>9.7799999999999994</v>
      </c>
      <c r="AG31" s="43">
        <v>9.6300000000000008</v>
      </c>
      <c r="AH31" s="43">
        <v>9.49</v>
      </c>
      <c r="AI31" s="43">
        <v>9.3699999999999992</v>
      </c>
      <c r="AJ31" s="43">
        <v>9.24</v>
      </c>
      <c r="AK31" s="43">
        <v>9.1300000000000008</v>
      </c>
      <c r="AL31" s="43">
        <v>9.0299999999999994</v>
      </c>
      <c r="AM31" s="43">
        <v>8.93</v>
      </c>
      <c r="AN31" s="43">
        <v>8.84</v>
      </c>
      <c r="AO31" s="43">
        <v>8.76</v>
      </c>
      <c r="AP31" s="43">
        <v>8.68</v>
      </c>
      <c r="AQ31" s="43">
        <v>8.61</v>
      </c>
      <c r="AR31" s="43">
        <v>8.5399999999999991</v>
      </c>
      <c r="AS31" s="43">
        <v>8.48</v>
      </c>
      <c r="AT31" s="43"/>
      <c r="AU31" s="43"/>
      <c r="AV31" s="43"/>
      <c r="AW31" s="43"/>
    </row>
    <row r="32" spans="1:49" x14ac:dyDescent="0.2">
      <c r="A32" s="42">
        <v>21</v>
      </c>
      <c r="B32" s="43"/>
      <c r="C32" s="43"/>
      <c r="D32" s="43"/>
      <c r="E32" s="43"/>
      <c r="F32" s="43"/>
      <c r="G32" s="43"/>
      <c r="H32" s="43"/>
      <c r="I32" s="43"/>
      <c r="J32" s="43"/>
      <c r="K32" s="43"/>
      <c r="L32" s="43"/>
      <c r="M32" s="43">
        <v>18.52</v>
      </c>
      <c r="N32" s="43">
        <v>17.41</v>
      </c>
      <c r="O32" s="43">
        <v>16.46</v>
      </c>
      <c r="P32" s="43">
        <v>15.65</v>
      </c>
      <c r="Q32" s="43">
        <v>14.94</v>
      </c>
      <c r="R32" s="43">
        <v>14.31</v>
      </c>
      <c r="S32" s="43">
        <v>13.76</v>
      </c>
      <c r="T32" s="43">
        <v>13.27</v>
      </c>
      <c r="U32" s="43">
        <v>12.83</v>
      </c>
      <c r="V32" s="43">
        <v>12.43</v>
      </c>
      <c r="W32" s="43">
        <v>12.07</v>
      </c>
      <c r="X32" s="43">
        <v>11.75</v>
      </c>
      <c r="Y32" s="43">
        <v>11.45</v>
      </c>
      <c r="Z32" s="43">
        <v>11.18</v>
      </c>
      <c r="AA32" s="43">
        <v>10.93</v>
      </c>
      <c r="AB32" s="43">
        <v>10.71</v>
      </c>
      <c r="AC32" s="43">
        <v>10.5</v>
      </c>
      <c r="AD32" s="43">
        <v>10.31</v>
      </c>
      <c r="AE32" s="43">
        <v>10.130000000000001</v>
      </c>
      <c r="AF32" s="43">
        <v>9.9600000000000009</v>
      </c>
      <c r="AG32" s="43">
        <v>9.81</v>
      </c>
      <c r="AH32" s="43">
        <v>9.67</v>
      </c>
      <c r="AI32" s="43">
        <v>9.5399999999999991</v>
      </c>
      <c r="AJ32" s="43">
        <v>9.42</v>
      </c>
      <c r="AK32" s="43">
        <v>9.31</v>
      </c>
      <c r="AL32" s="43">
        <v>9.1999999999999993</v>
      </c>
      <c r="AM32" s="43">
        <v>9.1</v>
      </c>
      <c r="AN32" s="43">
        <v>9.01</v>
      </c>
      <c r="AO32" s="43">
        <v>8.93</v>
      </c>
      <c r="AP32" s="43">
        <v>8.85</v>
      </c>
      <c r="AQ32" s="43">
        <v>8.7799999999999994</v>
      </c>
      <c r="AR32" s="43">
        <v>8.7100000000000009</v>
      </c>
      <c r="AS32" s="43"/>
      <c r="AT32" s="43"/>
      <c r="AU32" s="43"/>
      <c r="AV32" s="43"/>
      <c r="AW32" s="43"/>
    </row>
    <row r="33" spans="1:49" x14ac:dyDescent="0.2">
      <c r="A33" s="42">
        <v>22</v>
      </c>
      <c r="B33" s="43"/>
      <c r="C33" s="43"/>
      <c r="D33" s="43"/>
      <c r="E33" s="43"/>
      <c r="F33" s="43"/>
      <c r="G33" s="43"/>
      <c r="H33" s="43"/>
      <c r="I33" s="43"/>
      <c r="J33" s="43"/>
      <c r="K33" s="43"/>
      <c r="L33" s="43"/>
      <c r="M33" s="43">
        <v>18.850000000000001</v>
      </c>
      <c r="N33" s="43">
        <v>17.72</v>
      </c>
      <c r="O33" s="43">
        <v>16.760000000000002</v>
      </c>
      <c r="P33" s="43">
        <v>15.93</v>
      </c>
      <c r="Q33" s="43">
        <v>15.2</v>
      </c>
      <c r="R33" s="43">
        <v>14.57</v>
      </c>
      <c r="S33" s="43">
        <v>14</v>
      </c>
      <c r="T33" s="43">
        <v>13.5</v>
      </c>
      <c r="U33" s="43">
        <v>13.06</v>
      </c>
      <c r="V33" s="43">
        <v>12.65</v>
      </c>
      <c r="W33" s="43">
        <v>12.29</v>
      </c>
      <c r="X33" s="43">
        <v>11.96</v>
      </c>
      <c r="Y33" s="43">
        <v>11.66</v>
      </c>
      <c r="Z33" s="43">
        <v>11.38</v>
      </c>
      <c r="AA33" s="43">
        <v>11.13</v>
      </c>
      <c r="AB33" s="43">
        <v>10.9</v>
      </c>
      <c r="AC33" s="43">
        <v>10.69</v>
      </c>
      <c r="AD33" s="43">
        <v>10.49</v>
      </c>
      <c r="AE33" s="43">
        <v>10.31</v>
      </c>
      <c r="AF33" s="43">
        <v>10.15</v>
      </c>
      <c r="AG33" s="43">
        <v>9.99</v>
      </c>
      <c r="AH33" s="43">
        <v>9.85</v>
      </c>
      <c r="AI33" s="43">
        <v>9.7200000000000006</v>
      </c>
      <c r="AJ33" s="43">
        <v>9.59</v>
      </c>
      <c r="AK33" s="43">
        <v>9.48</v>
      </c>
      <c r="AL33" s="43">
        <v>9.3699999999999992</v>
      </c>
      <c r="AM33" s="43">
        <v>9.2799999999999994</v>
      </c>
      <c r="AN33" s="43">
        <v>9.19</v>
      </c>
      <c r="AO33" s="43">
        <v>9.1</v>
      </c>
      <c r="AP33" s="43">
        <v>9.02</v>
      </c>
      <c r="AQ33" s="43">
        <v>8.9499999999999993</v>
      </c>
      <c r="AR33" s="43"/>
      <c r="AS33" s="43"/>
      <c r="AT33" s="43"/>
      <c r="AU33" s="43"/>
      <c r="AV33" s="43"/>
      <c r="AW33" s="43"/>
    </row>
    <row r="34" spans="1:49" x14ac:dyDescent="0.2">
      <c r="A34" s="42">
        <v>23</v>
      </c>
      <c r="B34" s="43"/>
      <c r="C34" s="43"/>
      <c r="D34" s="43"/>
      <c r="E34" s="43"/>
      <c r="F34" s="43"/>
      <c r="G34" s="43"/>
      <c r="H34" s="43"/>
      <c r="I34" s="43"/>
      <c r="J34" s="43"/>
      <c r="K34" s="43"/>
      <c r="L34" s="43"/>
      <c r="M34" s="43">
        <v>19.18</v>
      </c>
      <c r="N34" s="43">
        <v>18.03</v>
      </c>
      <c r="O34" s="43">
        <v>17.05</v>
      </c>
      <c r="P34" s="43">
        <v>16.21</v>
      </c>
      <c r="Q34" s="43">
        <v>15.47</v>
      </c>
      <c r="R34" s="43">
        <v>14.82</v>
      </c>
      <c r="S34" s="43">
        <v>14.25</v>
      </c>
      <c r="T34" s="43">
        <v>13.74</v>
      </c>
      <c r="U34" s="43">
        <v>13.29</v>
      </c>
      <c r="V34" s="43">
        <v>12.88</v>
      </c>
      <c r="W34" s="43">
        <v>12.51</v>
      </c>
      <c r="X34" s="43">
        <v>12.17</v>
      </c>
      <c r="Y34" s="43">
        <v>11.87</v>
      </c>
      <c r="Z34" s="43">
        <v>11.59</v>
      </c>
      <c r="AA34" s="43">
        <v>11.33</v>
      </c>
      <c r="AB34" s="43">
        <v>11.1</v>
      </c>
      <c r="AC34" s="43">
        <v>10.88</v>
      </c>
      <c r="AD34" s="43">
        <v>10.69</v>
      </c>
      <c r="AE34" s="43">
        <v>10.5</v>
      </c>
      <c r="AF34" s="43">
        <v>10.33</v>
      </c>
      <c r="AG34" s="43">
        <v>10.18</v>
      </c>
      <c r="AH34" s="43">
        <v>10.029999999999999</v>
      </c>
      <c r="AI34" s="43">
        <v>9.9</v>
      </c>
      <c r="AJ34" s="43">
        <v>9.77</v>
      </c>
      <c r="AK34" s="43">
        <v>9.66</v>
      </c>
      <c r="AL34" s="43">
        <v>9.5500000000000007</v>
      </c>
      <c r="AM34" s="43">
        <v>9.4499999999999993</v>
      </c>
      <c r="AN34" s="43">
        <v>9.36</v>
      </c>
      <c r="AO34" s="43">
        <v>9.2799999999999994</v>
      </c>
      <c r="AP34" s="43">
        <v>9.1999999999999993</v>
      </c>
      <c r="AQ34" s="43"/>
      <c r="AR34" s="43"/>
      <c r="AS34" s="43"/>
      <c r="AT34" s="43"/>
      <c r="AU34" s="43"/>
      <c r="AV34" s="43"/>
      <c r="AW34" s="43"/>
    </row>
    <row r="35" spans="1:49" x14ac:dyDescent="0.2">
      <c r="A35" s="42">
        <v>24</v>
      </c>
      <c r="B35" s="43"/>
      <c r="C35" s="43"/>
      <c r="D35" s="43"/>
      <c r="E35" s="43"/>
      <c r="F35" s="43"/>
      <c r="G35" s="43"/>
      <c r="H35" s="43"/>
      <c r="I35" s="43"/>
      <c r="J35" s="43"/>
      <c r="K35" s="43"/>
      <c r="L35" s="43"/>
      <c r="M35" s="43">
        <v>19.52</v>
      </c>
      <c r="N35" s="43">
        <v>18.350000000000001</v>
      </c>
      <c r="O35" s="43">
        <v>17.350000000000001</v>
      </c>
      <c r="P35" s="43">
        <v>16.489999999999998</v>
      </c>
      <c r="Q35" s="43">
        <v>15.74</v>
      </c>
      <c r="R35" s="43">
        <v>15.09</v>
      </c>
      <c r="S35" s="43">
        <v>14.5</v>
      </c>
      <c r="T35" s="43">
        <v>13.99</v>
      </c>
      <c r="U35" s="43">
        <v>13.52</v>
      </c>
      <c r="V35" s="43">
        <v>13.11</v>
      </c>
      <c r="W35" s="43">
        <v>12.73</v>
      </c>
      <c r="X35" s="43">
        <v>12.39</v>
      </c>
      <c r="Y35" s="43">
        <v>12.08</v>
      </c>
      <c r="Z35" s="43">
        <v>11.8</v>
      </c>
      <c r="AA35" s="43">
        <v>11.54</v>
      </c>
      <c r="AB35" s="43">
        <v>11.3</v>
      </c>
      <c r="AC35" s="43">
        <v>11.08</v>
      </c>
      <c r="AD35" s="43">
        <v>10.88</v>
      </c>
      <c r="AE35" s="43">
        <v>10.7</v>
      </c>
      <c r="AF35" s="43">
        <v>10.52</v>
      </c>
      <c r="AG35" s="43">
        <v>10.37</v>
      </c>
      <c r="AH35" s="43">
        <v>10.220000000000001</v>
      </c>
      <c r="AI35" s="43">
        <v>10.09</v>
      </c>
      <c r="AJ35" s="43">
        <v>9.9600000000000009</v>
      </c>
      <c r="AK35" s="43">
        <v>9.84</v>
      </c>
      <c r="AL35" s="43">
        <v>9.74</v>
      </c>
      <c r="AM35" s="43">
        <v>9.64</v>
      </c>
      <c r="AN35" s="43">
        <v>9.5500000000000007</v>
      </c>
      <c r="AO35" s="43">
        <v>9.4600000000000009</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v>19.86</v>
      </c>
      <c r="N36" s="43">
        <v>18.670000000000002</v>
      </c>
      <c r="O36" s="43">
        <v>17.66</v>
      </c>
      <c r="P36" s="43">
        <v>16.79</v>
      </c>
      <c r="Q36" s="43">
        <v>16.02</v>
      </c>
      <c r="R36" s="43">
        <v>15.36</v>
      </c>
      <c r="S36" s="43">
        <v>14.76</v>
      </c>
      <c r="T36" s="43">
        <v>14.24</v>
      </c>
      <c r="U36" s="43">
        <v>13.77</v>
      </c>
      <c r="V36" s="43">
        <v>13.34</v>
      </c>
      <c r="W36" s="43">
        <v>12.96</v>
      </c>
      <c r="X36" s="43">
        <v>12.61</v>
      </c>
      <c r="Y36" s="43">
        <v>12.3</v>
      </c>
      <c r="Z36" s="43">
        <v>12.01</v>
      </c>
      <c r="AA36" s="43">
        <v>11.75</v>
      </c>
      <c r="AB36" s="43">
        <v>11.51</v>
      </c>
      <c r="AC36" s="43">
        <v>11.29</v>
      </c>
      <c r="AD36" s="43">
        <v>11.08</v>
      </c>
      <c r="AE36" s="43">
        <v>10.89</v>
      </c>
      <c r="AF36" s="43">
        <v>10.72</v>
      </c>
      <c r="AG36" s="43">
        <v>10.56</v>
      </c>
      <c r="AH36" s="43">
        <v>10.41</v>
      </c>
      <c r="AI36" s="43">
        <v>10.28</v>
      </c>
      <c r="AJ36" s="43">
        <v>10.15</v>
      </c>
      <c r="AK36" s="43">
        <v>10.039999999999999</v>
      </c>
      <c r="AL36" s="43">
        <v>9.93</v>
      </c>
      <c r="AM36" s="43">
        <v>9.83</v>
      </c>
      <c r="AN36" s="43">
        <v>9.74</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v>20.21</v>
      </c>
      <c r="N37" s="43">
        <v>19.010000000000002</v>
      </c>
      <c r="O37" s="43">
        <v>17.98</v>
      </c>
      <c r="P37" s="43">
        <v>17.09</v>
      </c>
      <c r="Q37" s="43">
        <v>16.309999999999999</v>
      </c>
      <c r="R37" s="43">
        <v>15.63</v>
      </c>
      <c r="S37" s="43">
        <v>15.03</v>
      </c>
      <c r="T37" s="43">
        <v>14.49</v>
      </c>
      <c r="U37" s="43">
        <v>14.01</v>
      </c>
      <c r="V37" s="43">
        <v>13.58</v>
      </c>
      <c r="W37" s="43">
        <v>13.2</v>
      </c>
      <c r="X37" s="43">
        <v>12.84</v>
      </c>
      <c r="Y37" s="43">
        <v>12.52</v>
      </c>
      <c r="Z37" s="43">
        <v>12.23</v>
      </c>
      <c r="AA37" s="43">
        <v>11.96</v>
      </c>
      <c r="AB37" s="43">
        <v>11.72</v>
      </c>
      <c r="AC37" s="43">
        <v>11.5</v>
      </c>
      <c r="AD37" s="43">
        <v>11.29</v>
      </c>
      <c r="AE37" s="43">
        <v>11.1</v>
      </c>
      <c r="AF37" s="43">
        <v>10.92</v>
      </c>
      <c r="AG37" s="43">
        <v>10.76</v>
      </c>
      <c r="AH37" s="43">
        <v>10.61</v>
      </c>
      <c r="AI37" s="43">
        <v>10.48</v>
      </c>
      <c r="AJ37" s="43">
        <v>10.35</v>
      </c>
      <c r="AK37" s="43">
        <v>10.23</v>
      </c>
      <c r="AL37" s="43">
        <v>10.130000000000001</v>
      </c>
      <c r="AM37" s="43">
        <v>10.029999999999999</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v>20.57</v>
      </c>
      <c r="N38" s="43">
        <v>19.350000000000001</v>
      </c>
      <c r="O38" s="43">
        <v>18.3</v>
      </c>
      <c r="P38" s="43">
        <v>17.39</v>
      </c>
      <c r="Q38" s="43">
        <v>16.600000000000001</v>
      </c>
      <c r="R38" s="43">
        <v>15.91</v>
      </c>
      <c r="S38" s="43">
        <v>15.3</v>
      </c>
      <c r="T38" s="43">
        <v>14.75</v>
      </c>
      <c r="U38" s="43">
        <v>14.27</v>
      </c>
      <c r="V38" s="43">
        <v>13.83</v>
      </c>
      <c r="W38" s="43">
        <v>13.44</v>
      </c>
      <c r="X38" s="43">
        <v>13.08</v>
      </c>
      <c r="Y38" s="43">
        <v>12.75</v>
      </c>
      <c r="Z38" s="43">
        <v>12.46</v>
      </c>
      <c r="AA38" s="43">
        <v>12.19</v>
      </c>
      <c r="AB38" s="43">
        <v>11.94</v>
      </c>
      <c r="AC38" s="43">
        <v>11.71</v>
      </c>
      <c r="AD38" s="43">
        <v>11.5</v>
      </c>
      <c r="AE38" s="43">
        <v>11.31</v>
      </c>
      <c r="AF38" s="43">
        <v>11.13</v>
      </c>
      <c r="AG38" s="43">
        <v>10.97</v>
      </c>
      <c r="AH38" s="43">
        <v>10.82</v>
      </c>
      <c r="AI38" s="43">
        <v>10.68</v>
      </c>
      <c r="AJ38" s="43">
        <v>10.55</v>
      </c>
      <c r="AK38" s="43">
        <v>10.44</v>
      </c>
      <c r="AL38" s="43">
        <v>10.33</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v>20.94</v>
      </c>
      <c r="N39" s="43">
        <v>19.690000000000001</v>
      </c>
      <c r="O39" s="43">
        <v>18.62</v>
      </c>
      <c r="P39" s="43">
        <v>17.7</v>
      </c>
      <c r="Q39" s="43">
        <v>16.899999999999999</v>
      </c>
      <c r="R39" s="43">
        <v>16.2</v>
      </c>
      <c r="S39" s="43">
        <v>15.57</v>
      </c>
      <c r="T39" s="43">
        <v>15.02</v>
      </c>
      <c r="U39" s="43">
        <v>14.53</v>
      </c>
      <c r="V39" s="43">
        <v>14.08</v>
      </c>
      <c r="W39" s="43">
        <v>13.68</v>
      </c>
      <c r="X39" s="43">
        <v>13.32</v>
      </c>
      <c r="Y39" s="43">
        <v>12.99</v>
      </c>
      <c r="Z39" s="43">
        <v>12.69</v>
      </c>
      <c r="AA39" s="43">
        <v>12.41</v>
      </c>
      <c r="AB39" s="43">
        <v>12.16</v>
      </c>
      <c r="AC39" s="43">
        <v>11.93</v>
      </c>
      <c r="AD39" s="43">
        <v>11.72</v>
      </c>
      <c r="AE39" s="43">
        <v>11.53</v>
      </c>
      <c r="AF39" s="43">
        <v>11.35</v>
      </c>
      <c r="AG39" s="43">
        <v>11.18</v>
      </c>
      <c r="AH39" s="43">
        <v>11.03</v>
      </c>
      <c r="AI39" s="43">
        <v>10.89</v>
      </c>
      <c r="AJ39" s="43">
        <v>10.77</v>
      </c>
      <c r="AK39" s="43">
        <v>10.65</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v>21.31</v>
      </c>
      <c r="N40" s="43">
        <v>20.04</v>
      </c>
      <c r="O40" s="43">
        <v>18.95</v>
      </c>
      <c r="P40" s="43">
        <v>18.02</v>
      </c>
      <c r="Q40" s="43">
        <v>17.2</v>
      </c>
      <c r="R40" s="43">
        <v>16.489999999999998</v>
      </c>
      <c r="S40" s="43">
        <v>15.85</v>
      </c>
      <c r="T40" s="43">
        <v>15.29</v>
      </c>
      <c r="U40" s="43">
        <v>14.79</v>
      </c>
      <c r="V40" s="43">
        <v>14.34</v>
      </c>
      <c r="W40" s="43">
        <v>13.93</v>
      </c>
      <c r="X40" s="43">
        <v>13.56</v>
      </c>
      <c r="Y40" s="43">
        <v>13.23</v>
      </c>
      <c r="Z40" s="43">
        <v>12.92</v>
      </c>
      <c r="AA40" s="43">
        <v>12.64</v>
      </c>
      <c r="AB40" s="43">
        <v>12.39</v>
      </c>
      <c r="AC40" s="43">
        <v>12.16</v>
      </c>
      <c r="AD40" s="43">
        <v>11.94</v>
      </c>
      <c r="AE40" s="43">
        <v>11.75</v>
      </c>
      <c r="AF40" s="43">
        <v>11.57</v>
      </c>
      <c r="AG40" s="43">
        <v>11.4</v>
      </c>
      <c r="AH40" s="43">
        <v>11.25</v>
      </c>
      <c r="AI40" s="43">
        <v>11.11</v>
      </c>
      <c r="AJ40" s="43">
        <v>10.98</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v>21.69</v>
      </c>
      <c r="N41" s="43">
        <v>20.39</v>
      </c>
      <c r="O41" s="43">
        <v>19.29</v>
      </c>
      <c r="P41" s="43">
        <v>18.34</v>
      </c>
      <c r="Q41" s="43">
        <v>17.510000000000002</v>
      </c>
      <c r="R41" s="43">
        <v>16.78</v>
      </c>
      <c r="S41" s="43">
        <v>16.14</v>
      </c>
      <c r="T41" s="43">
        <v>15.57</v>
      </c>
      <c r="U41" s="43">
        <v>15.06</v>
      </c>
      <c r="V41" s="43">
        <v>14.6</v>
      </c>
      <c r="W41" s="43">
        <v>14.18</v>
      </c>
      <c r="X41" s="43">
        <v>13.81</v>
      </c>
      <c r="Y41" s="43">
        <v>13.47</v>
      </c>
      <c r="Z41" s="43">
        <v>13.16</v>
      </c>
      <c r="AA41" s="43">
        <v>12.88</v>
      </c>
      <c r="AB41" s="43">
        <v>12.62</v>
      </c>
      <c r="AC41" s="43">
        <v>12.39</v>
      </c>
      <c r="AD41" s="43">
        <v>12.17</v>
      </c>
      <c r="AE41" s="43">
        <v>11.98</v>
      </c>
      <c r="AF41" s="43">
        <v>11.8</v>
      </c>
      <c r="AG41" s="43">
        <v>11.63</v>
      </c>
      <c r="AH41" s="43">
        <v>11.48</v>
      </c>
      <c r="AI41" s="43">
        <v>11.34</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v>22.07</v>
      </c>
      <c r="N42" s="43">
        <v>20.75</v>
      </c>
      <c r="O42" s="43">
        <v>19.63</v>
      </c>
      <c r="P42" s="43">
        <v>18.66</v>
      </c>
      <c r="Q42" s="43">
        <v>17.82</v>
      </c>
      <c r="R42" s="43">
        <v>17.079999999999998</v>
      </c>
      <c r="S42" s="43">
        <v>16.43</v>
      </c>
      <c r="T42" s="43">
        <v>15.85</v>
      </c>
      <c r="U42" s="43">
        <v>15.33</v>
      </c>
      <c r="V42" s="43">
        <v>14.86</v>
      </c>
      <c r="W42" s="43">
        <v>14.44</v>
      </c>
      <c r="X42" s="43">
        <v>14.07</v>
      </c>
      <c r="Y42" s="43">
        <v>13.72</v>
      </c>
      <c r="Z42" s="43">
        <v>13.41</v>
      </c>
      <c r="AA42" s="43">
        <v>13.12</v>
      </c>
      <c r="AB42" s="43">
        <v>12.86</v>
      </c>
      <c r="AC42" s="43">
        <v>12.63</v>
      </c>
      <c r="AD42" s="43">
        <v>12.41</v>
      </c>
      <c r="AE42" s="43">
        <v>12.21</v>
      </c>
      <c r="AF42" s="43">
        <v>12.03</v>
      </c>
      <c r="AG42" s="43">
        <v>11.86</v>
      </c>
      <c r="AH42" s="43">
        <v>11.71</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v>22.46</v>
      </c>
      <c r="N43" s="43">
        <v>21.12</v>
      </c>
      <c r="O43" s="43">
        <v>19.98</v>
      </c>
      <c r="P43" s="43">
        <v>19</v>
      </c>
      <c r="Q43" s="43">
        <v>18.14</v>
      </c>
      <c r="R43" s="43">
        <v>17.39</v>
      </c>
      <c r="S43" s="43">
        <v>16.73</v>
      </c>
      <c r="T43" s="43">
        <v>16.14</v>
      </c>
      <c r="U43" s="43">
        <v>15.61</v>
      </c>
      <c r="V43" s="43">
        <v>15.14</v>
      </c>
      <c r="W43" s="43">
        <v>14.71</v>
      </c>
      <c r="X43" s="43">
        <v>14.33</v>
      </c>
      <c r="Y43" s="43">
        <v>13.98</v>
      </c>
      <c r="Z43" s="43">
        <v>13.66</v>
      </c>
      <c r="AA43" s="43">
        <v>13.38</v>
      </c>
      <c r="AB43" s="43">
        <v>13.11</v>
      </c>
      <c r="AC43" s="43">
        <v>12.88</v>
      </c>
      <c r="AD43" s="43">
        <v>12.66</v>
      </c>
      <c r="AE43" s="43">
        <v>12.46</v>
      </c>
      <c r="AF43" s="43">
        <v>12.28</v>
      </c>
      <c r="AG43" s="43">
        <v>12.11</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v>22.86</v>
      </c>
      <c r="N44" s="43">
        <v>21.5</v>
      </c>
      <c r="O44" s="43">
        <v>20.34</v>
      </c>
      <c r="P44" s="43">
        <v>19.34</v>
      </c>
      <c r="Q44" s="43">
        <v>18.47</v>
      </c>
      <c r="R44" s="43">
        <v>17.71</v>
      </c>
      <c r="S44" s="43">
        <v>17.03</v>
      </c>
      <c r="T44" s="43">
        <v>16.43</v>
      </c>
      <c r="U44" s="43">
        <v>15.9</v>
      </c>
      <c r="V44" s="43">
        <v>15.42</v>
      </c>
      <c r="W44" s="43">
        <v>14.99</v>
      </c>
      <c r="X44" s="43">
        <v>14.6</v>
      </c>
      <c r="Y44" s="43">
        <v>14.25</v>
      </c>
      <c r="Z44" s="43">
        <v>13.93</v>
      </c>
      <c r="AA44" s="43">
        <v>13.64</v>
      </c>
      <c r="AB44" s="43">
        <v>13.37</v>
      </c>
      <c r="AC44" s="43">
        <v>13.13</v>
      </c>
      <c r="AD44" s="43">
        <v>12.91</v>
      </c>
      <c r="AE44" s="43">
        <v>12.71</v>
      </c>
      <c r="AF44" s="43">
        <v>12.53</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v>23.27</v>
      </c>
      <c r="N45" s="43">
        <v>21.89</v>
      </c>
      <c r="O45" s="43">
        <v>20.71</v>
      </c>
      <c r="P45" s="43">
        <v>19.690000000000001</v>
      </c>
      <c r="Q45" s="43">
        <v>18.8</v>
      </c>
      <c r="R45" s="43">
        <v>18.03</v>
      </c>
      <c r="S45" s="43">
        <v>17.34</v>
      </c>
      <c r="T45" s="43">
        <v>16.739999999999998</v>
      </c>
      <c r="U45" s="43">
        <v>16.2</v>
      </c>
      <c r="V45" s="43">
        <v>15.71</v>
      </c>
      <c r="W45" s="43">
        <v>15.27</v>
      </c>
      <c r="X45" s="43">
        <v>14.88</v>
      </c>
      <c r="Y45" s="43">
        <v>14.52</v>
      </c>
      <c r="Z45" s="43">
        <v>14.2</v>
      </c>
      <c r="AA45" s="43">
        <v>13.91</v>
      </c>
      <c r="AB45" s="43">
        <v>13.64</v>
      </c>
      <c r="AC45" s="43">
        <v>13.4</v>
      </c>
      <c r="AD45" s="43">
        <v>13.18</v>
      </c>
      <c r="AE45" s="43">
        <v>12.98</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v>23.68</v>
      </c>
      <c r="N46" s="43">
        <v>22.28</v>
      </c>
      <c r="O46" s="43">
        <v>21.08</v>
      </c>
      <c r="P46" s="43">
        <v>20.04</v>
      </c>
      <c r="Q46" s="43">
        <v>19.149999999999999</v>
      </c>
      <c r="R46" s="43">
        <v>18.36</v>
      </c>
      <c r="S46" s="43">
        <v>17.66</v>
      </c>
      <c r="T46" s="43">
        <v>17.05</v>
      </c>
      <c r="U46" s="43">
        <v>16.5</v>
      </c>
      <c r="V46" s="43">
        <v>16.010000000000002</v>
      </c>
      <c r="W46" s="43">
        <v>15.56</v>
      </c>
      <c r="X46" s="43">
        <v>15.17</v>
      </c>
      <c r="Y46" s="43">
        <v>14.81</v>
      </c>
      <c r="Z46" s="43">
        <v>14.48</v>
      </c>
      <c r="AA46" s="43">
        <v>14.19</v>
      </c>
      <c r="AB46" s="43">
        <v>13.92</v>
      </c>
      <c r="AC46" s="43">
        <v>13.68</v>
      </c>
      <c r="AD46" s="43">
        <v>13.45</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v>24.1</v>
      </c>
      <c r="N47" s="43">
        <v>22.67</v>
      </c>
      <c r="O47" s="43">
        <v>21.46</v>
      </c>
      <c r="P47" s="43">
        <v>20.41</v>
      </c>
      <c r="Q47" s="43">
        <v>19.489999999999998</v>
      </c>
      <c r="R47" s="43">
        <v>18.690000000000001</v>
      </c>
      <c r="S47" s="43">
        <v>17.989999999999998</v>
      </c>
      <c r="T47" s="43">
        <v>17.37</v>
      </c>
      <c r="U47" s="43">
        <v>16.809999999999999</v>
      </c>
      <c r="V47" s="43">
        <v>16.309999999999999</v>
      </c>
      <c r="W47" s="43">
        <v>15.86</v>
      </c>
      <c r="X47" s="43">
        <v>15.46</v>
      </c>
      <c r="Y47" s="43">
        <v>15.1</v>
      </c>
      <c r="Z47" s="43">
        <v>14.77</v>
      </c>
      <c r="AA47" s="43">
        <v>14.48</v>
      </c>
      <c r="AB47" s="43">
        <v>14.21</v>
      </c>
      <c r="AC47" s="43">
        <v>13.96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v>24.53</v>
      </c>
      <c r="N48" s="43">
        <v>23.08</v>
      </c>
      <c r="O48" s="43">
        <v>21.84</v>
      </c>
      <c r="P48" s="43">
        <v>20.77</v>
      </c>
      <c r="Q48" s="43">
        <v>19.850000000000001</v>
      </c>
      <c r="R48" s="43">
        <v>19.04</v>
      </c>
      <c r="S48" s="43">
        <v>18.32</v>
      </c>
      <c r="T48" s="43">
        <v>17.690000000000001</v>
      </c>
      <c r="U48" s="43">
        <v>17.13</v>
      </c>
      <c r="V48" s="43">
        <v>16.63</v>
      </c>
      <c r="W48" s="43">
        <v>16.170000000000002</v>
      </c>
      <c r="X48" s="43">
        <v>15.77</v>
      </c>
      <c r="Y48" s="43">
        <v>15.4</v>
      </c>
      <c r="Z48" s="43">
        <v>15.07</v>
      </c>
      <c r="AA48" s="43">
        <v>14.77</v>
      </c>
      <c r="AB48" s="43">
        <v>14.5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v>24.96</v>
      </c>
      <c r="N49" s="43">
        <v>23.49</v>
      </c>
      <c r="O49" s="43">
        <v>22.24</v>
      </c>
      <c r="P49" s="43">
        <v>21.15</v>
      </c>
      <c r="Q49" s="43">
        <v>20.21</v>
      </c>
      <c r="R49" s="43">
        <v>19.39</v>
      </c>
      <c r="S49" s="43">
        <v>18.670000000000002</v>
      </c>
      <c r="T49" s="43">
        <v>18.03</v>
      </c>
      <c r="U49" s="43">
        <v>17.46</v>
      </c>
      <c r="V49" s="43">
        <v>16.95</v>
      </c>
      <c r="W49" s="43">
        <v>16.5</v>
      </c>
      <c r="X49" s="43">
        <v>16.09</v>
      </c>
      <c r="Y49" s="43">
        <v>15.72</v>
      </c>
      <c r="Z49" s="43">
        <v>15.39</v>
      </c>
      <c r="AA49" s="43">
        <v>15.09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v>25.41</v>
      </c>
      <c r="N50" s="43">
        <v>23.92</v>
      </c>
      <c r="O50" s="43">
        <v>22.64</v>
      </c>
      <c r="P50" s="43">
        <v>21.55</v>
      </c>
      <c r="Q50" s="43">
        <v>20.59</v>
      </c>
      <c r="R50" s="43">
        <v>19.760000000000002</v>
      </c>
      <c r="S50" s="43">
        <v>19.03</v>
      </c>
      <c r="T50" s="43">
        <v>18.38</v>
      </c>
      <c r="U50" s="43">
        <v>17.8</v>
      </c>
      <c r="V50" s="43">
        <v>17.29</v>
      </c>
      <c r="W50" s="43">
        <v>16.829999999999998</v>
      </c>
      <c r="X50" s="43">
        <v>16.420000000000002</v>
      </c>
      <c r="Y50" s="43">
        <v>16.05</v>
      </c>
      <c r="Z50" s="43">
        <v>15.71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v>25.88</v>
      </c>
      <c r="N51" s="43">
        <v>24.36</v>
      </c>
      <c r="O51" s="43">
        <v>23.07</v>
      </c>
      <c r="P51" s="43">
        <v>21.96</v>
      </c>
      <c r="Q51" s="43">
        <v>20.99</v>
      </c>
      <c r="R51" s="43">
        <v>20.149999999999999</v>
      </c>
      <c r="S51" s="43">
        <v>19.399999999999999</v>
      </c>
      <c r="T51" s="43">
        <v>18.75</v>
      </c>
      <c r="U51" s="43">
        <v>18.170000000000002</v>
      </c>
      <c r="V51" s="43">
        <v>17.649999999999999</v>
      </c>
      <c r="W51" s="43">
        <v>17.190000000000001</v>
      </c>
      <c r="X51" s="43">
        <v>16.77</v>
      </c>
      <c r="Y51" s="43">
        <v>16.399999999999999</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v>26.37</v>
      </c>
      <c r="N52" s="43">
        <v>24.83</v>
      </c>
      <c r="O52" s="43">
        <v>23.51</v>
      </c>
      <c r="P52" s="43">
        <v>22.39</v>
      </c>
      <c r="Q52" s="43">
        <v>21.41</v>
      </c>
      <c r="R52" s="43">
        <v>20.55</v>
      </c>
      <c r="S52" s="43">
        <v>19.8</v>
      </c>
      <c r="T52" s="43">
        <v>19.14</v>
      </c>
      <c r="U52" s="43">
        <v>18.55</v>
      </c>
      <c r="V52" s="43">
        <v>18.03</v>
      </c>
      <c r="W52" s="43">
        <v>17.559999999999999</v>
      </c>
      <c r="X52" s="43">
        <v>17.14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v>26.88</v>
      </c>
      <c r="N53" s="43">
        <v>25.31</v>
      </c>
      <c r="O53" s="43">
        <v>23.98</v>
      </c>
      <c r="P53" s="43">
        <v>22.83</v>
      </c>
      <c r="Q53" s="43">
        <v>21.84</v>
      </c>
      <c r="R53" s="43">
        <v>20.98</v>
      </c>
      <c r="S53" s="43">
        <v>20.22</v>
      </c>
      <c r="T53" s="43">
        <v>19.55</v>
      </c>
      <c r="U53" s="43">
        <v>18.96</v>
      </c>
      <c r="V53" s="43">
        <v>18.43</v>
      </c>
      <c r="W53" s="43">
        <v>17.96</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v>27.4</v>
      </c>
      <c r="N54" s="43">
        <v>25.81</v>
      </c>
      <c r="O54" s="43">
        <v>24.46</v>
      </c>
      <c r="P54" s="43">
        <v>23.3</v>
      </c>
      <c r="Q54" s="43">
        <v>22.3</v>
      </c>
      <c r="R54" s="43">
        <v>21.42</v>
      </c>
      <c r="S54" s="43">
        <v>20.66</v>
      </c>
      <c r="T54" s="43">
        <v>19.98</v>
      </c>
      <c r="U54" s="43">
        <v>19.38</v>
      </c>
      <c r="V54" s="43">
        <v>18.850000000000001</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v>27.95</v>
      </c>
      <c r="N55" s="43">
        <v>26.34</v>
      </c>
      <c r="O55" s="43">
        <v>24.96</v>
      </c>
      <c r="P55" s="43">
        <v>23.79</v>
      </c>
      <c r="Q55" s="43">
        <v>22.77</v>
      </c>
      <c r="R55" s="43">
        <v>21.89</v>
      </c>
      <c r="S55" s="43">
        <v>21.11</v>
      </c>
      <c r="T55" s="43">
        <v>20.43</v>
      </c>
      <c r="U55" s="43">
        <v>19.829999999999998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v>28.52</v>
      </c>
      <c r="N56" s="43">
        <v>26.88</v>
      </c>
      <c r="O56" s="43">
        <v>25.49</v>
      </c>
      <c r="P56" s="43">
        <v>24.3</v>
      </c>
      <c r="Q56" s="43">
        <v>23.27</v>
      </c>
      <c r="R56" s="43">
        <v>22.38</v>
      </c>
      <c r="S56" s="43">
        <v>21.6</v>
      </c>
      <c r="T56" s="43">
        <v>20.91</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v>29.11</v>
      </c>
      <c r="N57" s="43">
        <v>27.45</v>
      </c>
      <c r="O57" s="43">
        <v>26.05</v>
      </c>
      <c r="P57" s="43">
        <v>24.84</v>
      </c>
      <c r="Q57" s="43">
        <v>23.8</v>
      </c>
      <c r="R57" s="43">
        <v>22.9</v>
      </c>
      <c r="S57" s="43">
        <v>22.1</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v>29.74</v>
      </c>
      <c r="N58" s="43">
        <v>28.06</v>
      </c>
      <c r="O58" s="43">
        <v>26.63</v>
      </c>
      <c r="P58" s="43">
        <v>25.41</v>
      </c>
      <c r="Q58" s="43">
        <v>24.36</v>
      </c>
      <c r="R58" s="43">
        <v>23.44</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v>30.39</v>
      </c>
      <c r="N59" s="43">
        <v>28.69</v>
      </c>
      <c r="O59" s="43">
        <v>27.25</v>
      </c>
      <c r="P59" s="43">
        <v>26.01</v>
      </c>
      <c r="Q59" s="43">
        <v>24.94</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v>31.07</v>
      </c>
      <c r="N60" s="43">
        <v>29.34</v>
      </c>
      <c r="O60" s="43">
        <v>27.88</v>
      </c>
      <c r="P60" s="43">
        <v>26.63</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v>31.78</v>
      </c>
      <c r="N61" s="43">
        <v>30.02</v>
      </c>
      <c r="O61" s="43">
        <v>28.54</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v>32.51</v>
      </c>
      <c r="N62" s="43">
        <v>30.73</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v>33.28</v>
      </c>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ZpUHt/ogxXP+xE7DLqWF8f5eq+yuq2Hkzbh7EzbuSggo09cAJzUNRQHJSgBkYBFkaGcTygaMor8Bx/VCfFsyw==" saltValue="yZuqGoJ7ECtZ0qEyk1IUpw==" spinCount="100000" sheet="1" objects="1" scenarios="1"/>
  <conditionalFormatting sqref="A6:A21">
    <cfRule type="expression" dxfId="141" priority="13" stopIfTrue="1">
      <formula>MOD(ROW(),2)=0</formula>
    </cfRule>
    <cfRule type="expression" dxfId="140" priority="14" stopIfTrue="1">
      <formula>MOD(ROW(),2)&lt;&gt;0</formula>
    </cfRule>
  </conditionalFormatting>
  <conditionalFormatting sqref="A26:A74">
    <cfRule type="expression" dxfId="139" priority="9" stopIfTrue="1">
      <formula>MOD(ROW(),2)=0</formula>
    </cfRule>
    <cfRule type="expression" dxfId="138" priority="10" stopIfTrue="1">
      <formula>MOD(ROW(),2)&lt;&gt;0</formula>
    </cfRule>
  </conditionalFormatting>
  <conditionalFormatting sqref="B6:AW21">
    <cfRule type="expression" dxfId="137" priority="15" stopIfTrue="1">
      <formula>MOD(ROW(),2)=0</formula>
    </cfRule>
    <cfRule type="expression" dxfId="136" priority="16" stopIfTrue="1">
      <formula>MOD(ROW(),2)&lt;&gt;0</formula>
    </cfRule>
  </conditionalFormatting>
  <conditionalFormatting sqref="B26:AW74">
    <cfRule type="expression" dxfId="135" priority="11" stopIfTrue="1">
      <formula>MOD(ROW(),2)=0</formula>
    </cfRule>
    <cfRule type="expression" dxfId="134" priority="1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F979-80FC-49AF-8F92-0AC634C1A36A}">
  <sheetPr codeName="Sheet8"/>
  <dimension ref="A1:G75"/>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x-201</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169</v>
      </c>
      <c r="C10" s="46"/>
      <c r="D10" s="46"/>
      <c r="E10" s="46"/>
      <c r="F10" s="46"/>
      <c r="G10" s="46"/>
    </row>
    <row r="11" spans="1:7" x14ac:dyDescent="0.2">
      <c r="A11" s="40" t="s">
        <v>155</v>
      </c>
      <c r="B11" s="46" t="s">
        <v>170</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201</v>
      </c>
      <c r="C14" s="46"/>
      <c r="D14" s="46"/>
      <c r="E14" s="46"/>
      <c r="F14" s="46"/>
      <c r="G14" s="46"/>
    </row>
    <row r="15" spans="1:7" x14ac:dyDescent="0.2">
      <c r="A15" s="40" t="s">
        <v>384</v>
      </c>
      <c r="B15" s="46" t="s">
        <v>172</v>
      </c>
      <c r="C15" s="46"/>
      <c r="D15" s="46"/>
      <c r="E15" s="46"/>
      <c r="F15" s="46"/>
      <c r="G15" s="46"/>
    </row>
    <row r="16" spans="1:7" x14ac:dyDescent="0.2">
      <c r="A16" s="40" t="s">
        <v>160</v>
      </c>
      <c r="B16" s="46" t="s">
        <v>173</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7.35</v>
      </c>
      <c r="C27" s="43">
        <v>0.38</v>
      </c>
      <c r="D27" s="43">
        <v>1.22</v>
      </c>
      <c r="E27" s="43">
        <v>0</v>
      </c>
      <c r="F27" s="43">
        <v>0</v>
      </c>
      <c r="G27" s="43">
        <v>0</v>
      </c>
    </row>
    <row r="28" spans="1:7" x14ac:dyDescent="0.2">
      <c r="A28" s="42">
        <v>17</v>
      </c>
      <c r="B28" s="43">
        <v>7.48</v>
      </c>
      <c r="C28" s="43">
        <v>0.39</v>
      </c>
      <c r="D28" s="43">
        <v>1.29</v>
      </c>
      <c r="E28" s="43">
        <v>0</v>
      </c>
      <c r="F28" s="43">
        <v>0</v>
      </c>
      <c r="G28" s="43">
        <v>0</v>
      </c>
    </row>
    <row r="29" spans="1:7" x14ac:dyDescent="0.2">
      <c r="A29" s="42">
        <v>18</v>
      </c>
      <c r="B29" s="43">
        <v>7.61</v>
      </c>
      <c r="C29" s="43">
        <v>0.4</v>
      </c>
      <c r="D29" s="43">
        <v>1.36</v>
      </c>
      <c r="E29" s="43">
        <v>0</v>
      </c>
      <c r="F29" s="43">
        <v>0</v>
      </c>
      <c r="G29" s="43">
        <v>0</v>
      </c>
    </row>
    <row r="30" spans="1:7" x14ac:dyDescent="0.2">
      <c r="A30" s="42">
        <v>19</v>
      </c>
      <c r="B30" s="43">
        <v>7.74</v>
      </c>
      <c r="C30" s="43">
        <v>0.41</v>
      </c>
      <c r="D30" s="43">
        <v>1.41</v>
      </c>
      <c r="E30" s="43">
        <v>0</v>
      </c>
      <c r="F30" s="43">
        <v>0</v>
      </c>
      <c r="G30" s="43">
        <v>0</v>
      </c>
    </row>
    <row r="31" spans="1:7" x14ac:dyDescent="0.2">
      <c r="A31" s="42">
        <v>20</v>
      </c>
      <c r="B31" s="43">
        <v>7.88</v>
      </c>
      <c r="C31" s="43">
        <v>0.41</v>
      </c>
      <c r="D31" s="43">
        <v>1.43</v>
      </c>
      <c r="E31" s="43">
        <v>0</v>
      </c>
      <c r="F31" s="43">
        <v>0</v>
      </c>
      <c r="G31" s="43">
        <v>0</v>
      </c>
    </row>
    <row r="32" spans="1:7" x14ac:dyDescent="0.2">
      <c r="A32" s="42">
        <v>21</v>
      </c>
      <c r="B32" s="43">
        <v>8.02</v>
      </c>
      <c r="C32" s="43">
        <v>0.42</v>
      </c>
      <c r="D32" s="43">
        <v>1.46</v>
      </c>
      <c r="E32" s="43">
        <v>0</v>
      </c>
      <c r="F32" s="43">
        <v>0</v>
      </c>
      <c r="G32" s="43">
        <v>0</v>
      </c>
    </row>
    <row r="33" spans="1:7" x14ac:dyDescent="0.2">
      <c r="A33" s="42">
        <v>22</v>
      </c>
      <c r="B33" s="43">
        <v>8.16</v>
      </c>
      <c r="C33" s="43">
        <v>0.43</v>
      </c>
      <c r="D33" s="43">
        <v>1.48</v>
      </c>
      <c r="E33" s="43">
        <v>0</v>
      </c>
      <c r="F33" s="43">
        <v>0</v>
      </c>
      <c r="G33" s="43">
        <v>0</v>
      </c>
    </row>
    <row r="34" spans="1:7" x14ac:dyDescent="0.2">
      <c r="A34" s="42">
        <v>23</v>
      </c>
      <c r="B34" s="43">
        <v>8.31</v>
      </c>
      <c r="C34" s="43">
        <v>0.44</v>
      </c>
      <c r="D34" s="43">
        <v>1.51</v>
      </c>
      <c r="E34" s="43">
        <v>0</v>
      </c>
      <c r="F34" s="43">
        <v>0</v>
      </c>
      <c r="G34" s="43">
        <v>0</v>
      </c>
    </row>
    <row r="35" spans="1:7" x14ac:dyDescent="0.2">
      <c r="A35" s="42">
        <v>24</v>
      </c>
      <c r="B35" s="43">
        <v>8.4600000000000009</v>
      </c>
      <c r="C35" s="43">
        <v>0.45</v>
      </c>
      <c r="D35" s="43">
        <v>1.53</v>
      </c>
      <c r="E35" s="43">
        <v>0</v>
      </c>
      <c r="F35" s="43">
        <v>0</v>
      </c>
      <c r="G35" s="43">
        <v>0</v>
      </c>
    </row>
    <row r="36" spans="1:7" x14ac:dyDescent="0.2">
      <c r="A36" s="42">
        <v>25</v>
      </c>
      <c r="B36" s="43">
        <v>8.61</v>
      </c>
      <c r="C36" s="43">
        <v>0.46</v>
      </c>
      <c r="D36" s="43">
        <v>1.56</v>
      </c>
      <c r="E36" s="43">
        <v>0</v>
      </c>
      <c r="F36" s="43">
        <v>0</v>
      </c>
      <c r="G36" s="43">
        <v>0</v>
      </c>
    </row>
    <row r="37" spans="1:7" x14ac:dyDescent="0.2">
      <c r="A37" s="42">
        <v>26</v>
      </c>
      <c r="B37" s="43">
        <v>8.76</v>
      </c>
      <c r="C37" s="43">
        <v>0.47</v>
      </c>
      <c r="D37" s="43">
        <v>1.58</v>
      </c>
      <c r="E37" s="43">
        <v>0</v>
      </c>
      <c r="F37" s="43">
        <v>0</v>
      </c>
      <c r="G37" s="43">
        <v>0</v>
      </c>
    </row>
    <row r="38" spans="1:7" x14ac:dyDescent="0.2">
      <c r="A38" s="42">
        <v>27</v>
      </c>
      <c r="B38" s="43">
        <v>8.92</v>
      </c>
      <c r="C38" s="43">
        <v>0.48</v>
      </c>
      <c r="D38" s="43">
        <v>1.61</v>
      </c>
      <c r="E38" s="43">
        <v>0</v>
      </c>
      <c r="F38" s="43">
        <v>0</v>
      </c>
      <c r="G38" s="43">
        <v>0</v>
      </c>
    </row>
    <row r="39" spans="1:7" x14ac:dyDescent="0.2">
      <c r="A39" s="42">
        <v>28</v>
      </c>
      <c r="B39" s="43">
        <v>9.08</v>
      </c>
      <c r="C39" s="43">
        <v>0.49</v>
      </c>
      <c r="D39" s="43">
        <v>1.64</v>
      </c>
      <c r="E39" s="43">
        <v>0</v>
      </c>
      <c r="F39" s="43">
        <v>0</v>
      </c>
      <c r="G39" s="43">
        <v>0</v>
      </c>
    </row>
    <row r="40" spans="1:7" x14ac:dyDescent="0.2">
      <c r="A40" s="42">
        <v>29</v>
      </c>
      <c r="B40" s="43">
        <v>9.24</v>
      </c>
      <c r="C40" s="43">
        <v>0.5</v>
      </c>
      <c r="D40" s="43">
        <v>1.67</v>
      </c>
      <c r="E40" s="43">
        <v>0</v>
      </c>
      <c r="F40" s="43">
        <v>0</v>
      </c>
      <c r="G40" s="43">
        <v>0</v>
      </c>
    </row>
    <row r="41" spans="1:7" x14ac:dyDescent="0.2">
      <c r="A41" s="42">
        <v>30</v>
      </c>
      <c r="B41" s="43">
        <v>9.4</v>
      </c>
      <c r="C41" s="43">
        <v>0.51</v>
      </c>
      <c r="D41" s="43">
        <v>1.69</v>
      </c>
      <c r="E41" s="43">
        <v>0</v>
      </c>
      <c r="F41" s="43">
        <v>0</v>
      </c>
      <c r="G41" s="43">
        <v>0</v>
      </c>
    </row>
    <row r="42" spans="1:7" x14ac:dyDescent="0.2">
      <c r="A42" s="42">
        <v>31</v>
      </c>
      <c r="B42" s="43">
        <v>9.57</v>
      </c>
      <c r="C42" s="43">
        <v>0.52</v>
      </c>
      <c r="D42" s="43">
        <v>1.72</v>
      </c>
      <c r="E42" s="43">
        <v>0</v>
      </c>
      <c r="F42" s="43">
        <v>0</v>
      </c>
      <c r="G42" s="43">
        <v>0</v>
      </c>
    </row>
    <row r="43" spans="1:7" x14ac:dyDescent="0.2">
      <c r="A43" s="42">
        <v>32</v>
      </c>
      <c r="B43" s="43">
        <v>9.74</v>
      </c>
      <c r="C43" s="43">
        <v>0.53</v>
      </c>
      <c r="D43" s="43">
        <v>1.75</v>
      </c>
      <c r="E43" s="43">
        <v>0</v>
      </c>
      <c r="F43" s="43">
        <v>0</v>
      </c>
      <c r="G43" s="43">
        <v>0</v>
      </c>
    </row>
    <row r="44" spans="1:7" x14ac:dyDescent="0.2">
      <c r="A44" s="42">
        <v>33</v>
      </c>
      <c r="B44" s="43">
        <v>9.91</v>
      </c>
      <c r="C44" s="43">
        <v>0.54</v>
      </c>
      <c r="D44" s="43">
        <v>1.78</v>
      </c>
      <c r="E44" s="43">
        <v>0</v>
      </c>
      <c r="F44" s="43">
        <v>0</v>
      </c>
      <c r="G44" s="43">
        <v>0</v>
      </c>
    </row>
    <row r="45" spans="1:7" x14ac:dyDescent="0.2">
      <c r="A45" s="42">
        <v>34</v>
      </c>
      <c r="B45" s="43">
        <v>10.09</v>
      </c>
      <c r="C45" s="43">
        <v>0.55000000000000004</v>
      </c>
      <c r="D45" s="43">
        <v>1.81</v>
      </c>
      <c r="E45" s="43">
        <v>0</v>
      </c>
      <c r="F45" s="43">
        <v>0</v>
      </c>
      <c r="G45" s="43">
        <v>0</v>
      </c>
    </row>
    <row r="46" spans="1:7" x14ac:dyDescent="0.2">
      <c r="A46" s="42">
        <v>35</v>
      </c>
      <c r="B46" s="43">
        <v>10.27</v>
      </c>
      <c r="C46" s="43">
        <v>0.56000000000000005</v>
      </c>
      <c r="D46" s="43">
        <v>1.84</v>
      </c>
      <c r="E46" s="43">
        <v>0</v>
      </c>
      <c r="F46" s="43">
        <v>0</v>
      </c>
      <c r="G46" s="43">
        <v>0</v>
      </c>
    </row>
    <row r="47" spans="1:7" x14ac:dyDescent="0.2">
      <c r="A47" s="42">
        <v>36</v>
      </c>
      <c r="B47" s="43">
        <v>10.45</v>
      </c>
      <c r="C47" s="43">
        <v>0.56999999999999995</v>
      </c>
      <c r="D47" s="43">
        <v>1.87</v>
      </c>
      <c r="E47" s="43">
        <v>0</v>
      </c>
      <c r="F47" s="43">
        <v>0</v>
      </c>
      <c r="G47" s="43">
        <v>0</v>
      </c>
    </row>
    <row r="48" spans="1:7" x14ac:dyDescent="0.2">
      <c r="A48" s="42">
        <v>37</v>
      </c>
      <c r="B48" s="43">
        <v>10.64</v>
      </c>
      <c r="C48" s="43">
        <v>0.57999999999999996</v>
      </c>
      <c r="D48" s="43">
        <v>1.9</v>
      </c>
      <c r="E48" s="43">
        <v>0</v>
      </c>
      <c r="F48" s="43">
        <v>0</v>
      </c>
      <c r="G48" s="43">
        <v>0</v>
      </c>
    </row>
    <row r="49" spans="1:7" x14ac:dyDescent="0.2">
      <c r="A49" s="42">
        <v>38</v>
      </c>
      <c r="B49" s="43">
        <v>10.83</v>
      </c>
      <c r="C49" s="43">
        <v>0.59</v>
      </c>
      <c r="D49" s="43">
        <v>1.93</v>
      </c>
      <c r="E49" s="43">
        <v>0</v>
      </c>
      <c r="F49" s="43">
        <v>0</v>
      </c>
      <c r="G49" s="43">
        <v>0</v>
      </c>
    </row>
    <row r="50" spans="1:7" x14ac:dyDescent="0.2">
      <c r="A50" s="42">
        <v>39</v>
      </c>
      <c r="B50" s="43">
        <v>11.02</v>
      </c>
      <c r="C50" s="43">
        <v>0.6</v>
      </c>
      <c r="D50" s="43">
        <v>1.96</v>
      </c>
      <c r="E50" s="43">
        <v>0</v>
      </c>
      <c r="F50" s="43">
        <v>0</v>
      </c>
      <c r="G50" s="43">
        <v>0</v>
      </c>
    </row>
    <row r="51" spans="1:7" x14ac:dyDescent="0.2">
      <c r="A51" s="42">
        <v>40</v>
      </c>
      <c r="B51" s="43">
        <v>11.22</v>
      </c>
      <c r="C51" s="43">
        <v>0.62</v>
      </c>
      <c r="D51" s="43">
        <v>1.99</v>
      </c>
      <c r="E51" s="43">
        <v>0</v>
      </c>
      <c r="F51" s="43">
        <v>0</v>
      </c>
      <c r="G51" s="43">
        <v>0</v>
      </c>
    </row>
    <row r="52" spans="1:7" x14ac:dyDescent="0.2">
      <c r="A52" s="42">
        <v>41</v>
      </c>
      <c r="B52" s="43">
        <v>11.42</v>
      </c>
      <c r="C52" s="43">
        <v>0.63</v>
      </c>
      <c r="D52" s="43">
        <v>2.02</v>
      </c>
      <c r="E52" s="43">
        <v>0</v>
      </c>
      <c r="F52" s="43">
        <v>0</v>
      </c>
      <c r="G52" s="43">
        <v>0</v>
      </c>
    </row>
    <row r="53" spans="1:7" x14ac:dyDescent="0.2">
      <c r="A53" s="42">
        <v>42</v>
      </c>
      <c r="B53" s="43">
        <v>11.62</v>
      </c>
      <c r="C53" s="43">
        <v>0.64</v>
      </c>
      <c r="D53" s="43">
        <v>2.0499999999999998</v>
      </c>
      <c r="E53" s="43">
        <v>0</v>
      </c>
      <c r="F53" s="43">
        <v>0</v>
      </c>
      <c r="G53" s="43">
        <v>0</v>
      </c>
    </row>
    <row r="54" spans="1:7" x14ac:dyDescent="0.2">
      <c r="A54" s="42">
        <v>43</v>
      </c>
      <c r="B54" s="43">
        <v>11.83</v>
      </c>
      <c r="C54" s="43">
        <v>0.65</v>
      </c>
      <c r="D54" s="43">
        <v>2.08</v>
      </c>
      <c r="E54" s="43">
        <v>0</v>
      </c>
      <c r="F54" s="43">
        <v>0</v>
      </c>
      <c r="G54" s="43">
        <v>0</v>
      </c>
    </row>
    <row r="55" spans="1:7" x14ac:dyDescent="0.2">
      <c r="A55" s="42">
        <v>44</v>
      </c>
      <c r="B55" s="43">
        <v>12.05</v>
      </c>
      <c r="C55" s="43">
        <v>0.67</v>
      </c>
      <c r="D55" s="43">
        <v>2.11</v>
      </c>
      <c r="E55" s="43">
        <v>0</v>
      </c>
      <c r="F55" s="43">
        <v>0</v>
      </c>
      <c r="G55" s="43">
        <v>0</v>
      </c>
    </row>
    <row r="56" spans="1:7" x14ac:dyDescent="0.2">
      <c r="A56" s="42">
        <v>45</v>
      </c>
      <c r="B56" s="43">
        <v>12.27</v>
      </c>
      <c r="C56" s="43">
        <v>0.68</v>
      </c>
      <c r="D56" s="43">
        <v>2.13</v>
      </c>
      <c r="E56" s="43">
        <v>0</v>
      </c>
      <c r="F56" s="43">
        <v>0</v>
      </c>
      <c r="G56" s="43">
        <v>0</v>
      </c>
    </row>
    <row r="57" spans="1:7" x14ac:dyDescent="0.2">
      <c r="A57" s="42">
        <v>46</v>
      </c>
      <c r="B57" s="43">
        <v>12.49</v>
      </c>
      <c r="C57" s="43">
        <v>0.69</v>
      </c>
      <c r="D57" s="43">
        <v>2.16</v>
      </c>
      <c r="E57" s="43">
        <v>0</v>
      </c>
      <c r="F57" s="43">
        <v>0</v>
      </c>
      <c r="G57" s="43">
        <v>0</v>
      </c>
    </row>
    <row r="58" spans="1:7" x14ac:dyDescent="0.2">
      <c r="A58" s="42">
        <v>47</v>
      </c>
      <c r="B58" s="43">
        <v>12.72</v>
      </c>
      <c r="C58" s="43">
        <v>0.71</v>
      </c>
      <c r="D58" s="43">
        <v>2.1800000000000002</v>
      </c>
      <c r="E58" s="43">
        <v>0</v>
      </c>
      <c r="F58" s="43">
        <v>0</v>
      </c>
      <c r="G58" s="43">
        <v>0</v>
      </c>
    </row>
    <row r="59" spans="1:7" x14ac:dyDescent="0.2">
      <c r="A59" s="42">
        <v>48</v>
      </c>
      <c r="B59" s="43">
        <v>12.96</v>
      </c>
      <c r="C59" s="43">
        <v>0.72</v>
      </c>
      <c r="D59" s="43">
        <v>2.21</v>
      </c>
      <c r="E59" s="43">
        <v>0</v>
      </c>
      <c r="F59" s="43">
        <v>0</v>
      </c>
      <c r="G59" s="43">
        <v>0</v>
      </c>
    </row>
    <row r="60" spans="1:7" x14ac:dyDescent="0.2">
      <c r="A60" s="42">
        <v>49</v>
      </c>
      <c r="B60" s="43">
        <v>13.2</v>
      </c>
      <c r="C60" s="43">
        <v>0.74</v>
      </c>
      <c r="D60" s="43">
        <v>2.23</v>
      </c>
      <c r="E60" s="43">
        <v>0</v>
      </c>
      <c r="F60" s="43">
        <v>0</v>
      </c>
      <c r="G60" s="43">
        <v>0</v>
      </c>
    </row>
    <row r="61" spans="1:7" x14ac:dyDescent="0.2">
      <c r="A61" s="42">
        <v>50</v>
      </c>
      <c r="B61" s="43">
        <v>13.45</v>
      </c>
      <c r="C61" s="43">
        <v>0.75</v>
      </c>
      <c r="D61" s="43">
        <v>2.25</v>
      </c>
      <c r="E61" s="43">
        <v>0</v>
      </c>
      <c r="F61" s="43">
        <v>0</v>
      </c>
      <c r="G61" s="43">
        <v>0</v>
      </c>
    </row>
    <row r="62" spans="1:7" x14ac:dyDescent="0.2">
      <c r="A62" s="42">
        <v>51</v>
      </c>
      <c r="B62" s="43">
        <v>13.7</v>
      </c>
      <c r="C62" s="43">
        <v>0.77</v>
      </c>
      <c r="D62" s="43">
        <v>2.27</v>
      </c>
      <c r="E62" s="43">
        <v>0</v>
      </c>
      <c r="F62" s="43">
        <v>0</v>
      </c>
      <c r="G62" s="43">
        <v>0</v>
      </c>
    </row>
    <row r="63" spans="1:7" x14ac:dyDescent="0.2">
      <c r="A63" s="42">
        <v>52</v>
      </c>
      <c r="B63" s="43">
        <v>13.97</v>
      </c>
      <c r="C63" s="43">
        <v>0.78</v>
      </c>
      <c r="D63" s="43">
        <v>2.29</v>
      </c>
      <c r="E63" s="43">
        <v>0</v>
      </c>
      <c r="F63" s="43">
        <v>0</v>
      </c>
      <c r="G63" s="43">
        <v>0</v>
      </c>
    </row>
    <row r="64" spans="1:7" x14ac:dyDescent="0.2">
      <c r="A64" s="42">
        <v>53</v>
      </c>
      <c r="B64" s="43">
        <v>14.23</v>
      </c>
      <c r="C64" s="43">
        <v>0.8</v>
      </c>
      <c r="D64" s="43">
        <v>2.2999999999999998</v>
      </c>
      <c r="E64" s="43">
        <v>0</v>
      </c>
      <c r="F64" s="43">
        <v>0</v>
      </c>
      <c r="G64" s="43">
        <v>0</v>
      </c>
    </row>
    <row r="65" spans="1:7" x14ac:dyDescent="0.2">
      <c r="A65" s="42">
        <v>54</v>
      </c>
      <c r="B65" s="43">
        <v>14.51</v>
      </c>
      <c r="C65" s="43">
        <v>0.81</v>
      </c>
      <c r="D65" s="43">
        <v>2.3199999999999998</v>
      </c>
      <c r="E65" s="43">
        <v>0</v>
      </c>
      <c r="F65" s="43">
        <v>0</v>
      </c>
      <c r="G65" s="43">
        <v>0</v>
      </c>
    </row>
    <row r="66" spans="1:7" x14ac:dyDescent="0.2">
      <c r="A66" s="42">
        <v>55</v>
      </c>
      <c r="B66" s="43">
        <v>14.8</v>
      </c>
      <c r="C66" s="43">
        <v>0.83</v>
      </c>
      <c r="D66" s="43">
        <v>2.33</v>
      </c>
      <c r="E66" s="43">
        <v>0</v>
      </c>
      <c r="F66" s="43">
        <v>0</v>
      </c>
      <c r="G66" s="43">
        <v>0</v>
      </c>
    </row>
    <row r="67" spans="1:7" x14ac:dyDescent="0.2">
      <c r="A67" s="42">
        <v>56</v>
      </c>
      <c r="B67" s="43">
        <v>15.1</v>
      </c>
      <c r="C67" s="43">
        <v>0.85</v>
      </c>
      <c r="D67" s="43">
        <v>2.33</v>
      </c>
      <c r="E67" s="43">
        <v>0</v>
      </c>
      <c r="F67" s="43">
        <v>0</v>
      </c>
      <c r="G67" s="43">
        <v>0</v>
      </c>
    </row>
    <row r="68" spans="1:7" x14ac:dyDescent="0.2">
      <c r="A68" s="42">
        <v>57</v>
      </c>
      <c r="B68" s="43">
        <v>15.41</v>
      </c>
      <c r="C68" s="43">
        <v>0.86</v>
      </c>
      <c r="D68" s="43">
        <v>2.34</v>
      </c>
      <c r="E68" s="43">
        <v>0</v>
      </c>
      <c r="F68" s="43">
        <v>0</v>
      </c>
      <c r="G68" s="43">
        <v>0</v>
      </c>
    </row>
    <row r="69" spans="1:7" x14ac:dyDescent="0.2">
      <c r="A69" s="42">
        <v>58</v>
      </c>
      <c r="B69" s="43">
        <v>15.72</v>
      </c>
      <c r="C69" s="43">
        <v>0.88</v>
      </c>
      <c r="D69" s="43">
        <v>2.34</v>
      </c>
      <c r="E69" s="43">
        <v>0</v>
      </c>
      <c r="F69" s="43">
        <v>0</v>
      </c>
      <c r="G69" s="43">
        <v>0</v>
      </c>
    </row>
    <row r="70" spans="1:7" x14ac:dyDescent="0.2">
      <c r="A70" s="42">
        <v>59</v>
      </c>
      <c r="B70" s="43">
        <v>16.05</v>
      </c>
      <c r="C70" s="43">
        <v>0.9</v>
      </c>
      <c r="D70" s="43">
        <v>2.34</v>
      </c>
      <c r="E70" s="43">
        <v>0</v>
      </c>
      <c r="F70" s="43">
        <v>0</v>
      </c>
      <c r="G70" s="43">
        <v>0</v>
      </c>
    </row>
    <row r="71" spans="1:7" x14ac:dyDescent="0.2">
      <c r="A71" s="42">
        <v>60</v>
      </c>
      <c r="B71" s="43">
        <v>16.399999999999999</v>
      </c>
      <c r="C71" s="43">
        <v>0.91</v>
      </c>
      <c r="D71" s="43">
        <v>2.34</v>
      </c>
      <c r="E71" s="43">
        <v>0</v>
      </c>
      <c r="F71" s="43">
        <v>0</v>
      </c>
      <c r="G71" s="43">
        <v>0</v>
      </c>
    </row>
    <row r="72" spans="1:7" x14ac:dyDescent="0.2">
      <c r="A72" s="42">
        <v>61</v>
      </c>
      <c r="B72" s="43">
        <v>16.760000000000002</v>
      </c>
      <c r="C72" s="43">
        <v>0.93</v>
      </c>
      <c r="D72" s="43">
        <v>2.33</v>
      </c>
      <c r="E72" s="43">
        <v>0</v>
      </c>
      <c r="F72" s="43">
        <v>0</v>
      </c>
      <c r="G72" s="43">
        <v>0</v>
      </c>
    </row>
    <row r="73" spans="1:7" x14ac:dyDescent="0.2">
      <c r="A73" s="42">
        <v>62</v>
      </c>
      <c r="B73" s="43">
        <v>17.13</v>
      </c>
      <c r="C73" s="43">
        <v>0.95</v>
      </c>
      <c r="D73" s="43">
        <v>2.3199999999999998</v>
      </c>
      <c r="E73" s="43">
        <v>0</v>
      </c>
      <c r="F73" s="43">
        <v>0</v>
      </c>
      <c r="G73" s="43">
        <v>0</v>
      </c>
    </row>
    <row r="74" spans="1:7" x14ac:dyDescent="0.2">
      <c r="A74" s="42">
        <v>63</v>
      </c>
      <c r="B74" s="43">
        <v>17.53</v>
      </c>
      <c r="C74" s="43">
        <v>0.97</v>
      </c>
      <c r="D74" s="43">
        <v>2.2999999999999998</v>
      </c>
      <c r="E74" s="43">
        <v>0</v>
      </c>
      <c r="F74" s="43">
        <v>0</v>
      </c>
      <c r="G74" s="43">
        <v>0</v>
      </c>
    </row>
    <row r="75" spans="1:7" x14ac:dyDescent="0.2">
      <c r="A75" s="42">
        <v>64</v>
      </c>
      <c r="B75" s="43">
        <v>17.940000000000001</v>
      </c>
      <c r="C75" s="43">
        <v>0.99</v>
      </c>
      <c r="D75" s="43">
        <v>2.2799999999999998</v>
      </c>
      <c r="E75" s="43">
        <v>0</v>
      </c>
      <c r="F75" s="43">
        <v>0</v>
      </c>
      <c r="G75" s="43">
        <v>0</v>
      </c>
    </row>
  </sheetData>
  <sheetProtection algorithmName="SHA-512" hashValue="cCesjGUQ/CzLy3Dpxp6FwHPYlWH4h6te7+70ftvNuWbmbkLm6DC2o6Y41XOTf94VXZkxjb45glBVLcehbHUYYw==" saltValue="oTnO/PrwJgJ3jLUaKwWwEw==" spinCount="100000" sheet="1" objects="1" scenarios="1"/>
  <conditionalFormatting sqref="A6:A21">
    <cfRule type="expression" dxfId="583" priority="9" stopIfTrue="1">
      <formula>MOD(ROW(),2)=0</formula>
    </cfRule>
    <cfRule type="expression" dxfId="582" priority="10" stopIfTrue="1">
      <formula>MOD(ROW(),2)&lt;&gt;0</formula>
    </cfRule>
  </conditionalFormatting>
  <conditionalFormatting sqref="A26:A75">
    <cfRule type="expression" dxfId="581" priority="13" stopIfTrue="1">
      <formula>MOD(ROW(),2)=0</formula>
    </cfRule>
    <cfRule type="expression" dxfId="580" priority="14" stopIfTrue="1">
      <formula>MOD(ROW(),2)&lt;&gt;0</formula>
    </cfRule>
  </conditionalFormatting>
  <conditionalFormatting sqref="B6:G21">
    <cfRule type="expression" dxfId="579" priority="11" stopIfTrue="1">
      <formula>MOD(ROW(),2)=0</formula>
    </cfRule>
    <cfRule type="expression" dxfId="578" priority="12" stopIfTrue="1">
      <formula>MOD(ROW(),2)&lt;&gt;0</formula>
    </cfRule>
  </conditionalFormatting>
  <conditionalFormatting sqref="B26:G75">
    <cfRule type="expression" dxfId="577" priority="15" stopIfTrue="1">
      <formula>MOD(ROW(),2)=0</formula>
    </cfRule>
    <cfRule type="expression" dxfId="576"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1B7F-072D-4466-B17D-85522B7318A3}">
  <sheetPr codeName="Sheet62"/>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Added pension - x-711</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t="s">
        <v>337</v>
      </c>
      <c r="C8" s="46"/>
      <c r="D8" s="46"/>
      <c r="E8" s="46"/>
    </row>
    <row r="9" spans="1:5" x14ac:dyDescent="0.2">
      <c r="A9" s="40" t="s">
        <v>154</v>
      </c>
      <c r="B9" s="46" t="s">
        <v>315</v>
      </c>
      <c r="C9" s="46"/>
      <c r="D9" s="46"/>
      <c r="E9" s="46"/>
    </row>
    <row r="10" spans="1:5" x14ac:dyDescent="0.2">
      <c r="A10" s="40" t="s">
        <v>6</v>
      </c>
      <c r="B10" s="46" t="s">
        <v>338</v>
      </c>
      <c r="C10" s="46"/>
      <c r="D10" s="46"/>
      <c r="E10" s="46"/>
    </row>
    <row r="11" spans="1:5" x14ac:dyDescent="0.2">
      <c r="A11" s="40" t="s">
        <v>155</v>
      </c>
      <c r="B11" s="46" t="s">
        <v>170</v>
      </c>
      <c r="C11" s="46"/>
      <c r="D11" s="46"/>
      <c r="E11" s="46"/>
    </row>
    <row r="12" spans="1:5" x14ac:dyDescent="0.2">
      <c r="A12" s="40" t="s">
        <v>156</v>
      </c>
      <c r="B12" s="46" t="s">
        <v>339</v>
      </c>
      <c r="C12" s="46"/>
      <c r="D12" s="46"/>
      <c r="E12" s="46"/>
    </row>
    <row r="13" spans="1:5" x14ac:dyDescent="0.2">
      <c r="A13" s="40" t="s">
        <v>383</v>
      </c>
      <c r="B13" s="46">
        <v>0</v>
      </c>
      <c r="C13" s="46"/>
      <c r="D13" s="46"/>
      <c r="E13" s="46"/>
    </row>
    <row r="14" spans="1:5" x14ac:dyDescent="0.2">
      <c r="A14" s="40" t="s">
        <v>158</v>
      </c>
      <c r="B14" s="46">
        <v>711</v>
      </c>
      <c r="C14" s="46"/>
      <c r="D14" s="46"/>
      <c r="E14" s="46"/>
    </row>
    <row r="15" spans="1:5" x14ac:dyDescent="0.2">
      <c r="A15" s="40" t="s">
        <v>384</v>
      </c>
      <c r="B15" s="46" t="s">
        <v>340</v>
      </c>
      <c r="C15" s="46"/>
      <c r="D15" s="46"/>
      <c r="E15" s="46"/>
    </row>
    <row r="16" spans="1:5" x14ac:dyDescent="0.2">
      <c r="A16" s="40" t="s">
        <v>160</v>
      </c>
      <c r="B16" s="46" t="s">
        <v>255</v>
      </c>
      <c r="C16" s="46"/>
      <c r="D16" s="46"/>
      <c r="E16" s="46"/>
    </row>
    <row r="17" spans="1:5" x14ac:dyDescent="0.2">
      <c r="A17" s="41" t="s">
        <v>385</v>
      </c>
      <c r="B17" s="46"/>
      <c r="C17" s="46"/>
      <c r="D17" s="46"/>
      <c r="E17" s="46"/>
    </row>
    <row r="18" spans="1:5" x14ac:dyDescent="0.2">
      <c r="A18" s="40" t="s">
        <v>162</v>
      </c>
      <c r="B18" s="47">
        <v>46224</v>
      </c>
      <c r="C18" s="47"/>
      <c r="D18" s="47"/>
      <c r="E18" s="47"/>
    </row>
    <row r="19" spans="1:5" x14ac:dyDescent="0.2">
      <c r="A19" s="40" t="s">
        <v>163</v>
      </c>
      <c r="B19" s="47">
        <v>46225</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51" x14ac:dyDescent="0.2">
      <c r="A26" s="53" t="s">
        <v>387</v>
      </c>
      <c r="B26" s="53" t="s">
        <v>483</v>
      </c>
      <c r="C26" s="53" t="s">
        <v>484</v>
      </c>
      <c r="D26" s="53" t="s">
        <v>485</v>
      </c>
      <c r="E26" s="53" t="s">
        <v>486</v>
      </c>
    </row>
    <row r="27" spans="1:5" x14ac:dyDescent="0.2">
      <c r="A27" s="42">
        <v>16</v>
      </c>
      <c r="B27" s="66">
        <v>758</v>
      </c>
      <c r="C27" s="66">
        <v>725</v>
      </c>
      <c r="D27" s="66">
        <v>693</v>
      </c>
      <c r="E27" s="66">
        <v>663</v>
      </c>
    </row>
    <row r="28" spans="1:5" x14ac:dyDescent="0.2">
      <c r="A28" s="42">
        <v>17</v>
      </c>
      <c r="B28" s="66">
        <v>771</v>
      </c>
      <c r="C28" s="66">
        <v>738</v>
      </c>
      <c r="D28" s="66">
        <v>706</v>
      </c>
      <c r="E28" s="66">
        <v>675</v>
      </c>
    </row>
    <row r="29" spans="1:5" x14ac:dyDescent="0.2">
      <c r="A29" s="42">
        <v>18</v>
      </c>
      <c r="B29" s="66">
        <v>785</v>
      </c>
      <c r="C29" s="66">
        <v>751</v>
      </c>
      <c r="D29" s="66">
        <v>718</v>
      </c>
      <c r="E29" s="66">
        <v>687</v>
      </c>
    </row>
    <row r="30" spans="1:5" x14ac:dyDescent="0.2">
      <c r="A30" s="42">
        <v>19</v>
      </c>
      <c r="B30" s="66">
        <v>799</v>
      </c>
      <c r="C30" s="66">
        <v>765</v>
      </c>
      <c r="D30" s="66">
        <v>731</v>
      </c>
      <c r="E30" s="66">
        <v>699</v>
      </c>
    </row>
    <row r="31" spans="1:5" x14ac:dyDescent="0.2">
      <c r="A31" s="42">
        <v>20</v>
      </c>
      <c r="B31" s="66">
        <v>814</v>
      </c>
      <c r="C31" s="66">
        <v>778</v>
      </c>
      <c r="D31" s="66">
        <v>744</v>
      </c>
      <c r="E31" s="66">
        <v>712</v>
      </c>
    </row>
    <row r="32" spans="1:5" x14ac:dyDescent="0.2">
      <c r="A32" s="42">
        <v>21</v>
      </c>
      <c r="B32" s="66">
        <v>828</v>
      </c>
      <c r="C32" s="66">
        <v>792</v>
      </c>
      <c r="D32" s="66">
        <v>758</v>
      </c>
      <c r="E32" s="66">
        <v>725</v>
      </c>
    </row>
    <row r="33" spans="1:5" x14ac:dyDescent="0.2">
      <c r="A33" s="42">
        <v>22</v>
      </c>
      <c r="B33" s="66">
        <v>843</v>
      </c>
      <c r="C33" s="66">
        <v>806</v>
      </c>
      <c r="D33" s="66">
        <v>771</v>
      </c>
      <c r="E33" s="66">
        <v>738</v>
      </c>
    </row>
    <row r="34" spans="1:5" x14ac:dyDescent="0.2">
      <c r="A34" s="42">
        <v>23</v>
      </c>
      <c r="B34" s="66">
        <v>858</v>
      </c>
      <c r="C34" s="66">
        <v>821</v>
      </c>
      <c r="D34" s="66">
        <v>785</v>
      </c>
      <c r="E34" s="66">
        <v>751</v>
      </c>
    </row>
    <row r="35" spans="1:5" x14ac:dyDescent="0.2">
      <c r="A35" s="42">
        <v>24</v>
      </c>
      <c r="B35" s="66">
        <v>873</v>
      </c>
      <c r="C35" s="66">
        <v>835</v>
      </c>
      <c r="D35" s="66">
        <v>799</v>
      </c>
      <c r="E35" s="66">
        <v>764</v>
      </c>
    </row>
    <row r="36" spans="1:5" x14ac:dyDescent="0.2">
      <c r="A36" s="42">
        <v>25</v>
      </c>
      <c r="B36" s="66">
        <v>889</v>
      </c>
      <c r="C36" s="66">
        <v>850</v>
      </c>
      <c r="D36" s="66">
        <v>813</v>
      </c>
      <c r="E36" s="66">
        <v>777</v>
      </c>
    </row>
    <row r="37" spans="1:5" x14ac:dyDescent="0.2">
      <c r="A37" s="42">
        <v>26</v>
      </c>
      <c r="B37" s="66">
        <v>905</v>
      </c>
      <c r="C37" s="66">
        <v>865</v>
      </c>
      <c r="D37" s="66">
        <v>827</v>
      </c>
      <c r="E37" s="66">
        <v>791</v>
      </c>
    </row>
    <row r="38" spans="1:5" x14ac:dyDescent="0.2">
      <c r="A38" s="42">
        <v>27</v>
      </c>
      <c r="B38" s="66">
        <v>921</v>
      </c>
      <c r="C38" s="66">
        <v>881</v>
      </c>
      <c r="D38" s="66">
        <v>842</v>
      </c>
      <c r="E38" s="66">
        <v>805</v>
      </c>
    </row>
    <row r="39" spans="1:5" x14ac:dyDescent="0.2">
      <c r="A39" s="42">
        <v>28</v>
      </c>
      <c r="B39" s="66">
        <v>937</v>
      </c>
      <c r="C39" s="66">
        <v>896</v>
      </c>
      <c r="D39" s="66">
        <v>857</v>
      </c>
      <c r="E39" s="66">
        <v>819</v>
      </c>
    </row>
    <row r="40" spans="1:5" x14ac:dyDescent="0.2">
      <c r="A40" s="42">
        <v>29</v>
      </c>
      <c r="B40" s="66">
        <v>954</v>
      </c>
      <c r="C40" s="66">
        <v>912</v>
      </c>
      <c r="D40" s="66">
        <v>872</v>
      </c>
      <c r="E40" s="66">
        <v>833</v>
      </c>
    </row>
    <row r="41" spans="1:5" x14ac:dyDescent="0.2">
      <c r="A41" s="42">
        <v>30</v>
      </c>
      <c r="B41" s="66">
        <v>971</v>
      </c>
      <c r="C41" s="66">
        <v>928</v>
      </c>
      <c r="D41" s="66">
        <v>887</v>
      </c>
      <c r="E41" s="66">
        <v>848</v>
      </c>
    </row>
    <row r="42" spans="1:5" x14ac:dyDescent="0.2">
      <c r="A42" s="42">
        <v>31</v>
      </c>
      <c r="B42" s="66">
        <v>988</v>
      </c>
      <c r="C42" s="66">
        <v>944</v>
      </c>
      <c r="D42" s="66">
        <v>903</v>
      </c>
      <c r="E42" s="66">
        <v>863</v>
      </c>
    </row>
    <row r="43" spans="1:5" x14ac:dyDescent="0.2">
      <c r="A43" s="42">
        <v>32</v>
      </c>
      <c r="B43" s="66">
        <v>1005</v>
      </c>
      <c r="C43" s="66">
        <v>961</v>
      </c>
      <c r="D43" s="66">
        <v>918</v>
      </c>
      <c r="E43" s="66">
        <v>877</v>
      </c>
    </row>
    <row r="44" spans="1:5" x14ac:dyDescent="0.2">
      <c r="A44" s="42">
        <v>33</v>
      </c>
      <c r="B44" s="66">
        <v>1023</v>
      </c>
      <c r="C44" s="66">
        <v>977</v>
      </c>
      <c r="D44" s="66">
        <v>934</v>
      </c>
      <c r="E44" s="66">
        <v>893</v>
      </c>
    </row>
    <row r="45" spans="1:5" x14ac:dyDescent="0.2">
      <c r="A45" s="42">
        <v>34</v>
      </c>
      <c r="B45" s="66">
        <v>1041</v>
      </c>
      <c r="C45" s="66">
        <v>994</v>
      </c>
      <c r="D45" s="66">
        <v>950</v>
      </c>
      <c r="E45" s="66">
        <v>908</v>
      </c>
    </row>
    <row r="46" spans="1:5" x14ac:dyDescent="0.2">
      <c r="A46" s="42">
        <v>35</v>
      </c>
      <c r="B46" s="66">
        <v>1059</v>
      </c>
      <c r="C46" s="66">
        <v>1012</v>
      </c>
      <c r="D46" s="66">
        <v>967</v>
      </c>
      <c r="E46" s="66">
        <v>924</v>
      </c>
    </row>
    <row r="47" spans="1:5" x14ac:dyDescent="0.2">
      <c r="A47" s="42">
        <v>36</v>
      </c>
      <c r="B47" s="66">
        <v>1077</v>
      </c>
      <c r="C47" s="66">
        <v>1029</v>
      </c>
      <c r="D47" s="66">
        <v>983</v>
      </c>
      <c r="E47" s="66">
        <v>939</v>
      </c>
    </row>
    <row r="48" spans="1:5" x14ac:dyDescent="0.2">
      <c r="A48" s="42">
        <v>37</v>
      </c>
      <c r="B48" s="66">
        <v>1096</v>
      </c>
      <c r="C48" s="66">
        <v>1047</v>
      </c>
      <c r="D48" s="66">
        <v>1000</v>
      </c>
      <c r="E48" s="66">
        <v>955</v>
      </c>
    </row>
    <row r="49" spans="1:5" x14ac:dyDescent="0.2">
      <c r="A49" s="42">
        <v>38</v>
      </c>
      <c r="B49" s="66">
        <v>1115</v>
      </c>
      <c r="C49" s="66">
        <v>1065</v>
      </c>
      <c r="D49" s="66">
        <v>1017</v>
      </c>
      <c r="E49" s="66">
        <v>972</v>
      </c>
    </row>
    <row r="50" spans="1:5" x14ac:dyDescent="0.2">
      <c r="A50" s="42">
        <v>39</v>
      </c>
      <c r="B50" s="66">
        <v>1135</v>
      </c>
      <c r="C50" s="66">
        <v>1084</v>
      </c>
      <c r="D50" s="66">
        <v>1035</v>
      </c>
      <c r="E50" s="66">
        <v>988</v>
      </c>
    </row>
    <row r="51" spans="1:5" x14ac:dyDescent="0.2">
      <c r="A51" s="42">
        <v>40</v>
      </c>
      <c r="B51" s="66">
        <v>1155</v>
      </c>
      <c r="C51" s="66">
        <v>1103</v>
      </c>
      <c r="D51" s="66">
        <v>1053</v>
      </c>
      <c r="E51" s="66">
        <v>1005</v>
      </c>
    </row>
    <row r="52" spans="1:5" x14ac:dyDescent="0.2">
      <c r="A52" s="42">
        <v>41</v>
      </c>
      <c r="B52" s="66">
        <v>1175</v>
      </c>
      <c r="C52" s="66">
        <v>1122</v>
      </c>
      <c r="D52" s="66">
        <v>1071</v>
      </c>
      <c r="E52" s="66">
        <v>1023</v>
      </c>
    </row>
    <row r="53" spans="1:5" x14ac:dyDescent="0.2">
      <c r="A53" s="42">
        <v>42</v>
      </c>
      <c r="B53" s="66">
        <v>1195</v>
      </c>
      <c r="C53" s="66">
        <v>1141</v>
      </c>
      <c r="D53" s="66">
        <v>1090</v>
      </c>
      <c r="E53" s="66">
        <v>1040</v>
      </c>
    </row>
    <row r="54" spans="1:5" x14ac:dyDescent="0.2">
      <c r="A54" s="42">
        <v>43</v>
      </c>
      <c r="B54" s="66">
        <v>1216</v>
      </c>
      <c r="C54" s="66">
        <v>1161</v>
      </c>
      <c r="D54" s="66">
        <v>1109</v>
      </c>
      <c r="E54" s="66">
        <v>1058</v>
      </c>
    </row>
    <row r="55" spans="1:5" x14ac:dyDescent="0.2">
      <c r="A55" s="42">
        <v>44</v>
      </c>
      <c r="B55" s="66">
        <v>1238</v>
      </c>
      <c r="C55" s="66">
        <v>1182</v>
      </c>
      <c r="D55" s="66">
        <v>1128</v>
      </c>
      <c r="E55" s="66">
        <v>1076</v>
      </c>
    </row>
    <row r="56" spans="1:5" x14ac:dyDescent="0.2">
      <c r="A56" s="42">
        <v>45</v>
      </c>
      <c r="B56" s="66">
        <v>1260</v>
      </c>
      <c r="C56" s="66">
        <v>1202</v>
      </c>
      <c r="D56" s="66">
        <v>1147</v>
      </c>
      <c r="E56" s="66">
        <v>1095</v>
      </c>
    </row>
    <row r="57" spans="1:5" x14ac:dyDescent="0.2">
      <c r="A57" s="42">
        <v>46</v>
      </c>
      <c r="B57" s="66">
        <v>1282</v>
      </c>
      <c r="C57" s="66">
        <v>1223</v>
      </c>
      <c r="D57" s="66">
        <v>1167</v>
      </c>
      <c r="E57" s="66">
        <v>1114</v>
      </c>
    </row>
    <row r="58" spans="1:5" x14ac:dyDescent="0.2">
      <c r="A58" s="42">
        <v>47</v>
      </c>
      <c r="B58" s="66">
        <v>1304</v>
      </c>
      <c r="C58" s="66">
        <v>1245</v>
      </c>
      <c r="D58" s="66">
        <v>1187</v>
      </c>
      <c r="E58" s="66">
        <v>1133</v>
      </c>
    </row>
    <row r="59" spans="1:5" x14ac:dyDescent="0.2">
      <c r="A59" s="42">
        <v>48</v>
      </c>
      <c r="B59" s="66">
        <v>1327</v>
      </c>
      <c r="C59" s="66">
        <v>1266</v>
      </c>
      <c r="D59" s="66">
        <v>1208</v>
      </c>
      <c r="E59" s="66">
        <v>1152</v>
      </c>
    </row>
    <row r="60" spans="1:5" x14ac:dyDescent="0.2">
      <c r="A60" s="42">
        <v>49</v>
      </c>
      <c r="B60" s="66">
        <v>1350</v>
      </c>
      <c r="C60" s="66">
        <v>1288</v>
      </c>
      <c r="D60" s="66">
        <v>1228</v>
      </c>
      <c r="E60" s="66">
        <v>1171</v>
      </c>
    </row>
    <row r="61" spans="1:5" x14ac:dyDescent="0.2">
      <c r="A61" s="42">
        <v>50</v>
      </c>
      <c r="B61" s="66">
        <v>1374</v>
      </c>
      <c r="C61" s="66">
        <v>1310</v>
      </c>
      <c r="D61" s="66">
        <v>1249</v>
      </c>
      <c r="E61" s="66">
        <v>1191</v>
      </c>
    </row>
    <row r="62" spans="1:5" x14ac:dyDescent="0.2">
      <c r="A62" s="42">
        <v>51</v>
      </c>
      <c r="B62" s="66">
        <v>1398</v>
      </c>
      <c r="C62" s="66">
        <v>1333</v>
      </c>
      <c r="D62" s="66">
        <v>1270</v>
      </c>
      <c r="E62" s="66">
        <v>1211</v>
      </c>
    </row>
    <row r="63" spans="1:5" x14ac:dyDescent="0.2">
      <c r="A63" s="42">
        <v>52</v>
      </c>
      <c r="B63" s="66">
        <v>1422</v>
      </c>
      <c r="C63" s="66">
        <v>1356</v>
      </c>
      <c r="D63" s="66">
        <v>1292</v>
      </c>
      <c r="E63" s="66">
        <v>1231</v>
      </c>
    </row>
    <row r="64" spans="1:5" x14ac:dyDescent="0.2">
      <c r="A64" s="42">
        <v>53</v>
      </c>
      <c r="B64" s="66">
        <v>1447</v>
      </c>
      <c r="C64" s="66">
        <v>1379</v>
      </c>
      <c r="D64" s="66">
        <v>1314</v>
      </c>
      <c r="E64" s="66">
        <v>1251</v>
      </c>
    </row>
    <row r="65" spans="1:5" x14ac:dyDescent="0.2">
      <c r="A65" s="42">
        <v>54</v>
      </c>
      <c r="B65" s="66">
        <v>1472</v>
      </c>
      <c r="C65" s="66">
        <v>1402</v>
      </c>
      <c r="D65" s="66">
        <v>1335</v>
      </c>
      <c r="E65" s="66">
        <v>1272</v>
      </c>
    </row>
    <row r="66" spans="1:5" x14ac:dyDescent="0.2">
      <c r="A66" s="42">
        <v>55</v>
      </c>
      <c r="B66" s="66">
        <v>1498</v>
      </c>
      <c r="C66" s="66">
        <v>1426</v>
      </c>
      <c r="D66" s="66">
        <v>1358</v>
      </c>
      <c r="E66" s="66">
        <v>1292</v>
      </c>
    </row>
    <row r="67" spans="1:5" x14ac:dyDescent="0.2">
      <c r="A67" s="42">
        <v>56</v>
      </c>
      <c r="B67" s="66">
        <v>1525</v>
      </c>
      <c r="C67" s="66">
        <v>1451</v>
      </c>
      <c r="D67" s="66">
        <v>1380</v>
      </c>
      <c r="E67" s="66">
        <v>1313</v>
      </c>
    </row>
    <row r="68" spans="1:5" x14ac:dyDescent="0.2">
      <c r="A68" s="42">
        <v>57</v>
      </c>
      <c r="B68" s="66">
        <v>1552</v>
      </c>
      <c r="C68" s="66">
        <v>1476</v>
      </c>
      <c r="D68" s="66">
        <v>1404</v>
      </c>
      <c r="E68" s="66">
        <v>1334</v>
      </c>
    </row>
    <row r="69" spans="1:5" x14ac:dyDescent="0.2">
      <c r="A69" s="42">
        <v>58</v>
      </c>
      <c r="B69" s="66">
        <v>1581</v>
      </c>
      <c r="C69" s="66">
        <v>1502</v>
      </c>
      <c r="D69" s="66">
        <v>1428</v>
      </c>
      <c r="E69" s="66">
        <v>1357</v>
      </c>
    </row>
    <row r="70" spans="1:5" x14ac:dyDescent="0.2">
      <c r="A70" s="42">
        <v>59</v>
      </c>
      <c r="B70" s="66">
        <v>1611</v>
      </c>
      <c r="C70" s="66">
        <v>1530</v>
      </c>
      <c r="D70" s="66">
        <v>1453</v>
      </c>
      <c r="E70" s="66">
        <v>1380</v>
      </c>
    </row>
    <row r="71" spans="1:5" x14ac:dyDescent="0.2">
      <c r="A71" s="42">
        <v>60</v>
      </c>
      <c r="B71" s="66">
        <v>1642</v>
      </c>
      <c r="C71" s="66">
        <v>1559</v>
      </c>
      <c r="D71" s="66">
        <v>1480</v>
      </c>
      <c r="E71" s="66">
        <v>1404</v>
      </c>
    </row>
    <row r="72" spans="1:5" x14ac:dyDescent="0.2">
      <c r="A72" s="42">
        <v>61</v>
      </c>
      <c r="B72" s="66">
        <v>1676</v>
      </c>
      <c r="C72" s="66">
        <v>1590</v>
      </c>
      <c r="D72" s="66">
        <v>1508</v>
      </c>
      <c r="E72" s="66">
        <v>1429</v>
      </c>
    </row>
    <row r="73" spans="1:5" x14ac:dyDescent="0.2">
      <c r="A73" s="42">
        <v>62</v>
      </c>
      <c r="B73" s="66">
        <v>1713</v>
      </c>
      <c r="C73" s="66">
        <v>1623</v>
      </c>
      <c r="D73" s="66">
        <v>1538</v>
      </c>
      <c r="E73" s="66">
        <v>1457</v>
      </c>
    </row>
    <row r="74" spans="1:5" x14ac:dyDescent="0.2">
      <c r="A74" s="42">
        <v>63</v>
      </c>
      <c r="B74" s="66">
        <v>1752</v>
      </c>
      <c r="C74" s="66">
        <v>1659</v>
      </c>
      <c r="D74" s="66">
        <v>1571</v>
      </c>
      <c r="E74" s="66">
        <v>1486</v>
      </c>
    </row>
    <row r="75" spans="1:5" x14ac:dyDescent="0.2">
      <c r="A75" s="42">
        <v>64</v>
      </c>
      <c r="B75" s="66">
        <v>1794</v>
      </c>
      <c r="C75" s="66">
        <v>1697</v>
      </c>
      <c r="D75" s="66">
        <v>1605</v>
      </c>
      <c r="E75" s="66">
        <v>1518</v>
      </c>
    </row>
    <row r="76" spans="1:5" x14ac:dyDescent="0.2">
      <c r="A76" s="42">
        <v>65</v>
      </c>
      <c r="B76" s="66">
        <v>1821</v>
      </c>
      <c r="C76" s="66">
        <v>1739</v>
      </c>
      <c r="D76" s="66">
        <v>1643</v>
      </c>
      <c r="E76" s="66">
        <v>1552</v>
      </c>
    </row>
    <row r="77" spans="1:5" x14ac:dyDescent="0.2">
      <c r="A77" s="42">
        <v>66</v>
      </c>
      <c r="B77" s="66">
        <v>1831</v>
      </c>
      <c r="C77" s="66">
        <v>1765</v>
      </c>
      <c r="D77" s="66">
        <v>1685</v>
      </c>
      <c r="E77" s="66">
        <v>1590</v>
      </c>
    </row>
    <row r="78" spans="1:5" x14ac:dyDescent="0.2">
      <c r="A78" s="42">
        <v>67</v>
      </c>
      <c r="B78" s="66">
        <v>1842</v>
      </c>
      <c r="C78" s="66">
        <v>1772</v>
      </c>
      <c r="D78" s="66">
        <v>1709</v>
      </c>
      <c r="E78" s="66">
        <v>1631</v>
      </c>
    </row>
    <row r="79" spans="1:5" x14ac:dyDescent="0.2">
      <c r="A79" s="42">
        <v>68</v>
      </c>
      <c r="B79" s="66">
        <v>1854</v>
      </c>
      <c r="C79" s="66">
        <v>1779</v>
      </c>
      <c r="D79" s="66">
        <v>1713</v>
      </c>
      <c r="E79" s="66">
        <v>1653</v>
      </c>
    </row>
    <row r="80" spans="1:5" x14ac:dyDescent="0.2">
      <c r="A80" s="42">
        <v>69</v>
      </c>
      <c r="B80" s="66">
        <v>1867</v>
      </c>
      <c r="C80" s="66">
        <v>1787</v>
      </c>
      <c r="D80" s="66">
        <v>1716</v>
      </c>
      <c r="E80" s="66">
        <v>1653</v>
      </c>
    </row>
    <row r="81" spans="1:5" x14ac:dyDescent="0.2">
      <c r="A81" s="42">
        <v>70</v>
      </c>
      <c r="B81" s="66">
        <v>1881</v>
      </c>
      <c r="C81" s="66">
        <v>1795</v>
      </c>
      <c r="D81" s="66">
        <v>1720</v>
      </c>
      <c r="E81" s="66">
        <v>1653</v>
      </c>
    </row>
    <row r="82" spans="1:5" x14ac:dyDescent="0.2">
      <c r="A82" s="42">
        <v>71</v>
      </c>
      <c r="B82" s="66">
        <v>1897</v>
      </c>
      <c r="C82" s="66">
        <v>1805</v>
      </c>
      <c r="D82" s="66">
        <v>1724</v>
      </c>
      <c r="E82" s="66">
        <v>1653</v>
      </c>
    </row>
    <row r="83" spans="1:5" x14ac:dyDescent="0.2">
      <c r="A83" s="42">
        <v>72</v>
      </c>
      <c r="B83" s="66">
        <v>1913</v>
      </c>
      <c r="C83" s="66">
        <v>1816</v>
      </c>
      <c r="D83" s="66">
        <v>1729</v>
      </c>
      <c r="E83" s="66">
        <v>1653</v>
      </c>
    </row>
    <row r="84" spans="1:5" x14ac:dyDescent="0.2">
      <c r="A84" s="42">
        <v>73</v>
      </c>
      <c r="B84" s="66">
        <v>1930</v>
      </c>
      <c r="C84" s="66">
        <v>1827</v>
      </c>
      <c r="D84" s="66">
        <v>1735</v>
      </c>
      <c r="E84" s="66">
        <v>1654</v>
      </c>
    </row>
    <row r="85" spans="1:5" x14ac:dyDescent="0.2">
      <c r="A85" s="42">
        <v>74</v>
      </c>
      <c r="B85" s="66">
        <v>1946</v>
      </c>
      <c r="C85" s="66">
        <v>1839</v>
      </c>
      <c r="D85" s="66">
        <v>1742</v>
      </c>
      <c r="E85" s="66">
        <v>1656</v>
      </c>
    </row>
  </sheetData>
  <sheetProtection algorithmName="SHA-512" hashValue="bwRZB/K6/mWf3Z9bjlzxdBXocVvYS4DTNNAtkj6gA/SeklOfPKmS1ZBXZ0PBVeSvEqpFys9lisRTfndQUOzRIQ==" saltValue="RP4nnIZOadBW5QxqjCPLIw==" spinCount="100000" sheet="1" objects="1" scenarios="1"/>
  <conditionalFormatting sqref="A6:A21">
    <cfRule type="expression" dxfId="133" priority="13" stopIfTrue="1">
      <formula>MOD(ROW(),2)=0</formula>
    </cfRule>
    <cfRule type="expression" dxfId="132" priority="14" stopIfTrue="1">
      <formula>MOD(ROW(),2)&lt;&gt;0</formula>
    </cfRule>
  </conditionalFormatting>
  <conditionalFormatting sqref="A26:A85">
    <cfRule type="expression" dxfId="131" priority="9" stopIfTrue="1">
      <formula>MOD(ROW(),2)=0</formula>
    </cfRule>
    <cfRule type="expression" dxfId="130" priority="10" stopIfTrue="1">
      <formula>MOD(ROW(),2)&lt;&gt;0</formula>
    </cfRule>
  </conditionalFormatting>
  <conditionalFormatting sqref="B6:E21">
    <cfRule type="expression" dxfId="129" priority="15" stopIfTrue="1">
      <formula>MOD(ROW(),2)=0</formula>
    </cfRule>
    <cfRule type="expression" dxfId="128" priority="16" stopIfTrue="1">
      <formula>MOD(ROW(),2)&lt;&gt;0</formula>
    </cfRule>
  </conditionalFormatting>
  <conditionalFormatting sqref="B26:E85">
    <cfRule type="expression" dxfId="127" priority="11" stopIfTrue="1">
      <formula>MOD(ROW(),2)=0</formula>
    </cfRule>
    <cfRule type="expression" dxfId="126" priority="1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4733-DC52-4015-B30F-B32640725826}">
  <sheetPr codeName="Sheet63"/>
  <dimension ref="A1:E85"/>
  <sheetViews>
    <sheetView showGridLines="0" workbookViewId="0">
      <selection activeCell="A6" sqref="A6"/>
    </sheetView>
  </sheetViews>
  <sheetFormatPr defaultRowHeight="12.75" x14ac:dyDescent="0.2"/>
  <cols>
    <col min="1" max="1" width="31.5703125" customWidth="1"/>
    <col min="2" max="5" width="22.5703125" customWidth="1"/>
  </cols>
  <sheetData>
    <row r="1" spans="1:5" s="1" customFormat="1" ht="20.25" x14ac:dyDescent="0.3">
      <c r="A1" s="2" t="s">
        <v>0</v>
      </c>
    </row>
    <row r="2" spans="1:5" s="1" customFormat="1" ht="15.75" x14ac:dyDescent="0.25">
      <c r="A2" s="30" t="s">
        <v>1</v>
      </c>
      <c r="B2" s="3" t="str">
        <f>wb_title</f>
        <v>LGPS_S - Consolidated Factor Spreadsheet</v>
      </c>
    </row>
    <row r="3" spans="1:5" s="1" customFormat="1" ht="15.75" x14ac:dyDescent="0.25">
      <c r="A3" s="30" t="s">
        <v>2</v>
      </c>
      <c r="B3" s="3" t="str">
        <f>TABLE_FACTOR_TYPE_1 &amp; " - x-" &amp; TABLE_SERIES_NUMBER_1</f>
        <v>Added pension - x-712</v>
      </c>
    </row>
    <row r="6" spans="1:5" x14ac:dyDescent="0.2">
      <c r="A6" s="40" t="s">
        <v>380</v>
      </c>
      <c r="B6" s="46" t="s">
        <v>381</v>
      </c>
      <c r="C6" s="46"/>
      <c r="D6" s="46"/>
      <c r="E6" s="46"/>
    </row>
    <row r="7" spans="1:5" x14ac:dyDescent="0.2">
      <c r="A7" s="40" t="s">
        <v>382</v>
      </c>
      <c r="B7" s="46" t="s">
        <v>166</v>
      </c>
      <c r="C7" s="46"/>
      <c r="D7" s="46"/>
      <c r="E7" s="46"/>
    </row>
    <row r="8" spans="1:5" x14ac:dyDescent="0.2">
      <c r="A8" s="40" t="s">
        <v>153</v>
      </c>
      <c r="B8" s="46" t="s">
        <v>337</v>
      </c>
      <c r="C8" s="46"/>
      <c r="D8" s="46"/>
      <c r="E8" s="46"/>
    </row>
    <row r="9" spans="1:5" x14ac:dyDescent="0.2">
      <c r="A9" s="40" t="s">
        <v>154</v>
      </c>
      <c r="B9" s="46" t="s">
        <v>315</v>
      </c>
      <c r="C9" s="46"/>
      <c r="D9" s="46"/>
      <c r="E9" s="46"/>
    </row>
    <row r="10" spans="1:5" x14ac:dyDescent="0.2">
      <c r="A10" s="40" t="s">
        <v>6</v>
      </c>
      <c r="B10" s="46" t="s">
        <v>341</v>
      </c>
      <c r="C10" s="46"/>
      <c r="D10" s="46"/>
      <c r="E10" s="46"/>
    </row>
    <row r="11" spans="1:5" x14ac:dyDescent="0.2">
      <c r="A11" s="40" t="s">
        <v>155</v>
      </c>
      <c r="B11" s="46" t="s">
        <v>175</v>
      </c>
      <c r="C11" s="46"/>
      <c r="D11" s="46"/>
      <c r="E11" s="46"/>
    </row>
    <row r="12" spans="1:5" x14ac:dyDescent="0.2">
      <c r="A12" s="40" t="s">
        <v>156</v>
      </c>
      <c r="B12" s="46" t="s">
        <v>339</v>
      </c>
      <c r="C12" s="46"/>
      <c r="D12" s="46"/>
      <c r="E12" s="46"/>
    </row>
    <row r="13" spans="1:5" x14ac:dyDescent="0.2">
      <c r="A13" s="40" t="s">
        <v>383</v>
      </c>
      <c r="B13" s="46">
        <v>0</v>
      </c>
      <c r="C13" s="46"/>
      <c r="D13" s="46"/>
      <c r="E13" s="46"/>
    </row>
    <row r="14" spans="1:5" x14ac:dyDescent="0.2">
      <c r="A14" s="40" t="s">
        <v>158</v>
      </c>
      <c r="B14" s="46">
        <v>712</v>
      </c>
      <c r="C14" s="46"/>
      <c r="D14" s="46"/>
      <c r="E14" s="46"/>
    </row>
    <row r="15" spans="1:5" x14ac:dyDescent="0.2">
      <c r="A15" s="40" t="s">
        <v>384</v>
      </c>
      <c r="B15" s="46" t="s">
        <v>342</v>
      </c>
      <c r="C15" s="46"/>
      <c r="D15" s="46"/>
      <c r="E15" s="46"/>
    </row>
    <row r="16" spans="1:5" x14ac:dyDescent="0.2">
      <c r="A16" s="40" t="s">
        <v>160</v>
      </c>
      <c r="B16" s="46" t="s">
        <v>258</v>
      </c>
      <c r="C16" s="46"/>
      <c r="D16" s="46"/>
      <c r="E16" s="46"/>
    </row>
    <row r="17" spans="1:5" x14ac:dyDescent="0.2">
      <c r="A17" s="41" t="s">
        <v>385</v>
      </c>
      <c r="B17" s="46"/>
      <c r="C17" s="46"/>
      <c r="D17" s="46"/>
      <c r="E17" s="46"/>
    </row>
    <row r="18" spans="1:5" x14ac:dyDescent="0.2">
      <c r="A18" s="40" t="s">
        <v>162</v>
      </c>
      <c r="B18" s="47">
        <v>46224</v>
      </c>
      <c r="C18" s="47"/>
      <c r="D18" s="47"/>
      <c r="E18" s="47"/>
    </row>
    <row r="19" spans="1:5" x14ac:dyDescent="0.2">
      <c r="A19" s="40" t="s">
        <v>163</v>
      </c>
      <c r="B19" s="47">
        <v>46225</v>
      </c>
      <c r="C19" s="46"/>
      <c r="D19" s="46"/>
      <c r="E19" s="46"/>
    </row>
    <row r="20" spans="1:5" x14ac:dyDescent="0.2">
      <c r="A20" s="40" t="s">
        <v>164</v>
      </c>
      <c r="B20" s="46" t="s">
        <v>174</v>
      </c>
      <c r="C20" s="46"/>
      <c r="D20" s="46"/>
      <c r="E20" s="46"/>
    </row>
    <row r="21" spans="1:5" x14ac:dyDescent="0.2">
      <c r="A21" s="40" t="s">
        <v>386</v>
      </c>
      <c r="B21" s="46" t="s">
        <v>88</v>
      </c>
      <c r="C21" s="46"/>
      <c r="D21" s="46"/>
      <c r="E21" s="46"/>
    </row>
    <row r="23" spans="1:5" x14ac:dyDescent="0.2">
      <c r="A23" s="23" t="str">
        <f>HYPERLINK("#'Factor List'!A1", "Back to Factor List")</f>
        <v>Back to Factor List</v>
      </c>
      <c r="B23" s="23" t="str">
        <f>HYPERLINK("#'Assumptions'!A1", "Assumptions")</f>
        <v>Assumptions</v>
      </c>
    </row>
    <row r="26" spans="1:5" s="54" customFormat="1" ht="51" x14ac:dyDescent="0.2">
      <c r="A26" s="53" t="s">
        <v>387</v>
      </c>
      <c r="B26" s="53" t="s">
        <v>483</v>
      </c>
      <c r="C26" s="53" t="s">
        <v>484</v>
      </c>
      <c r="D26" s="53" t="s">
        <v>485</v>
      </c>
      <c r="E26" s="53" t="s">
        <v>486</v>
      </c>
    </row>
    <row r="27" spans="1:5" x14ac:dyDescent="0.2">
      <c r="A27" s="42">
        <v>16</v>
      </c>
      <c r="B27" s="66">
        <v>758</v>
      </c>
      <c r="C27" s="66">
        <v>725</v>
      </c>
      <c r="D27" s="66">
        <v>693</v>
      </c>
      <c r="E27" s="66">
        <v>663</v>
      </c>
    </row>
    <row r="28" spans="1:5" x14ac:dyDescent="0.2">
      <c r="A28" s="42">
        <v>17</v>
      </c>
      <c r="B28" s="66">
        <v>771</v>
      </c>
      <c r="C28" s="66">
        <v>738</v>
      </c>
      <c r="D28" s="66">
        <v>706</v>
      </c>
      <c r="E28" s="66">
        <v>675</v>
      </c>
    </row>
    <row r="29" spans="1:5" x14ac:dyDescent="0.2">
      <c r="A29" s="42">
        <v>18</v>
      </c>
      <c r="B29" s="66">
        <v>785</v>
      </c>
      <c r="C29" s="66">
        <v>751</v>
      </c>
      <c r="D29" s="66">
        <v>718</v>
      </c>
      <c r="E29" s="66">
        <v>687</v>
      </c>
    </row>
    <row r="30" spans="1:5" x14ac:dyDescent="0.2">
      <c r="A30" s="42">
        <v>19</v>
      </c>
      <c r="B30" s="66">
        <v>799</v>
      </c>
      <c r="C30" s="66">
        <v>765</v>
      </c>
      <c r="D30" s="66">
        <v>731</v>
      </c>
      <c r="E30" s="66">
        <v>699</v>
      </c>
    </row>
    <row r="31" spans="1:5" x14ac:dyDescent="0.2">
      <c r="A31" s="42">
        <v>20</v>
      </c>
      <c r="B31" s="66">
        <v>814</v>
      </c>
      <c r="C31" s="66">
        <v>778</v>
      </c>
      <c r="D31" s="66">
        <v>744</v>
      </c>
      <c r="E31" s="66">
        <v>712</v>
      </c>
    </row>
    <row r="32" spans="1:5" x14ac:dyDescent="0.2">
      <c r="A32" s="42">
        <v>21</v>
      </c>
      <c r="B32" s="66">
        <v>828</v>
      </c>
      <c r="C32" s="66">
        <v>792</v>
      </c>
      <c r="D32" s="66">
        <v>758</v>
      </c>
      <c r="E32" s="66">
        <v>725</v>
      </c>
    </row>
    <row r="33" spans="1:5" x14ac:dyDescent="0.2">
      <c r="A33" s="42">
        <v>22</v>
      </c>
      <c r="B33" s="66">
        <v>843</v>
      </c>
      <c r="C33" s="66">
        <v>806</v>
      </c>
      <c r="D33" s="66">
        <v>771</v>
      </c>
      <c r="E33" s="66">
        <v>738</v>
      </c>
    </row>
    <row r="34" spans="1:5" x14ac:dyDescent="0.2">
      <c r="A34" s="42">
        <v>23</v>
      </c>
      <c r="B34" s="66">
        <v>858</v>
      </c>
      <c r="C34" s="66">
        <v>821</v>
      </c>
      <c r="D34" s="66">
        <v>785</v>
      </c>
      <c r="E34" s="66">
        <v>751</v>
      </c>
    </row>
    <row r="35" spans="1:5" x14ac:dyDescent="0.2">
      <c r="A35" s="42">
        <v>24</v>
      </c>
      <c r="B35" s="66">
        <v>873</v>
      </c>
      <c r="C35" s="66">
        <v>835</v>
      </c>
      <c r="D35" s="66">
        <v>799</v>
      </c>
      <c r="E35" s="66">
        <v>764</v>
      </c>
    </row>
    <row r="36" spans="1:5" x14ac:dyDescent="0.2">
      <c r="A36" s="42">
        <v>25</v>
      </c>
      <c r="B36" s="66">
        <v>889</v>
      </c>
      <c r="C36" s="66">
        <v>850</v>
      </c>
      <c r="D36" s="66">
        <v>813</v>
      </c>
      <c r="E36" s="66">
        <v>777</v>
      </c>
    </row>
    <row r="37" spans="1:5" x14ac:dyDescent="0.2">
      <c r="A37" s="42">
        <v>26</v>
      </c>
      <c r="B37" s="66">
        <v>905</v>
      </c>
      <c r="C37" s="66">
        <v>865</v>
      </c>
      <c r="D37" s="66">
        <v>827</v>
      </c>
      <c r="E37" s="66">
        <v>791</v>
      </c>
    </row>
    <row r="38" spans="1:5" x14ac:dyDescent="0.2">
      <c r="A38" s="42">
        <v>27</v>
      </c>
      <c r="B38" s="66">
        <v>921</v>
      </c>
      <c r="C38" s="66">
        <v>881</v>
      </c>
      <c r="D38" s="66">
        <v>842</v>
      </c>
      <c r="E38" s="66">
        <v>805</v>
      </c>
    </row>
    <row r="39" spans="1:5" x14ac:dyDescent="0.2">
      <c r="A39" s="42">
        <v>28</v>
      </c>
      <c r="B39" s="66">
        <v>937</v>
      </c>
      <c r="C39" s="66">
        <v>896</v>
      </c>
      <c r="D39" s="66">
        <v>857</v>
      </c>
      <c r="E39" s="66">
        <v>819</v>
      </c>
    </row>
    <row r="40" spans="1:5" x14ac:dyDescent="0.2">
      <c r="A40" s="42">
        <v>29</v>
      </c>
      <c r="B40" s="66">
        <v>954</v>
      </c>
      <c r="C40" s="66">
        <v>912</v>
      </c>
      <c r="D40" s="66">
        <v>872</v>
      </c>
      <c r="E40" s="66">
        <v>833</v>
      </c>
    </row>
    <row r="41" spans="1:5" x14ac:dyDescent="0.2">
      <c r="A41" s="42">
        <v>30</v>
      </c>
      <c r="B41" s="66">
        <v>971</v>
      </c>
      <c r="C41" s="66">
        <v>928</v>
      </c>
      <c r="D41" s="66">
        <v>887</v>
      </c>
      <c r="E41" s="66">
        <v>848</v>
      </c>
    </row>
    <row r="42" spans="1:5" x14ac:dyDescent="0.2">
      <c r="A42" s="42">
        <v>31</v>
      </c>
      <c r="B42" s="66">
        <v>988</v>
      </c>
      <c r="C42" s="66">
        <v>944</v>
      </c>
      <c r="D42" s="66">
        <v>903</v>
      </c>
      <c r="E42" s="66">
        <v>863</v>
      </c>
    </row>
    <row r="43" spans="1:5" x14ac:dyDescent="0.2">
      <c r="A43" s="42">
        <v>32</v>
      </c>
      <c r="B43" s="66">
        <v>1005</v>
      </c>
      <c r="C43" s="66">
        <v>961</v>
      </c>
      <c r="D43" s="66">
        <v>918</v>
      </c>
      <c r="E43" s="66">
        <v>877</v>
      </c>
    </row>
    <row r="44" spans="1:5" x14ac:dyDescent="0.2">
      <c r="A44" s="42">
        <v>33</v>
      </c>
      <c r="B44" s="66">
        <v>1023</v>
      </c>
      <c r="C44" s="66">
        <v>977</v>
      </c>
      <c r="D44" s="66">
        <v>934</v>
      </c>
      <c r="E44" s="66">
        <v>893</v>
      </c>
    </row>
    <row r="45" spans="1:5" x14ac:dyDescent="0.2">
      <c r="A45" s="42">
        <v>34</v>
      </c>
      <c r="B45" s="66">
        <v>1041</v>
      </c>
      <c r="C45" s="66">
        <v>994</v>
      </c>
      <c r="D45" s="66">
        <v>950</v>
      </c>
      <c r="E45" s="66">
        <v>908</v>
      </c>
    </row>
    <row r="46" spans="1:5" x14ac:dyDescent="0.2">
      <c r="A46" s="42">
        <v>35</v>
      </c>
      <c r="B46" s="66">
        <v>1059</v>
      </c>
      <c r="C46" s="66">
        <v>1012</v>
      </c>
      <c r="D46" s="66">
        <v>967</v>
      </c>
      <c r="E46" s="66">
        <v>924</v>
      </c>
    </row>
    <row r="47" spans="1:5" x14ac:dyDescent="0.2">
      <c r="A47" s="42">
        <v>36</v>
      </c>
      <c r="B47" s="66">
        <v>1077</v>
      </c>
      <c r="C47" s="66">
        <v>1029</v>
      </c>
      <c r="D47" s="66">
        <v>983</v>
      </c>
      <c r="E47" s="66">
        <v>939</v>
      </c>
    </row>
    <row r="48" spans="1:5" x14ac:dyDescent="0.2">
      <c r="A48" s="42">
        <v>37</v>
      </c>
      <c r="B48" s="66">
        <v>1096</v>
      </c>
      <c r="C48" s="66">
        <v>1047</v>
      </c>
      <c r="D48" s="66">
        <v>1000</v>
      </c>
      <c r="E48" s="66">
        <v>955</v>
      </c>
    </row>
    <row r="49" spans="1:5" x14ac:dyDescent="0.2">
      <c r="A49" s="42">
        <v>38</v>
      </c>
      <c r="B49" s="66">
        <v>1115</v>
      </c>
      <c r="C49" s="66">
        <v>1065</v>
      </c>
      <c r="D49" s="66">
        <v>1017</v>
      </c>
      <c r="E49" s="66">
        <v>972</v>
      </c>
    </row>
    <row r="50" spans="1:5" x14ac:dyDescent="0.2">
      <c r="A50" s="42">
        <v>39</v>
      </c>
      <c r="B50" s="66">
        <v>1135</v>
      </c>
      <c r="C50" s="66">
        <v>1084</v>
      </c>
      <c r="D50" s="66">
        <v>1035</v>
      </c>
      <c r="E50" s="66">
        <v>988</v>
      </c>
    </row>
    <row r="51" spans="1:5" x14ac:dyDescent="0.2">
      <c r="A51" s="42">
        <v>40</v>
      </c>
      <c r="B51" s="66">
        <v>1155</v>
      </c>
      <c r="C51" s="66">
        <v>1103</v>
      </c>
      <c r="D51" s="66">
        <v>1053</v>
      </c>
      <c r="E51" s="66">
        <v>1005</v>
      </c>
    </row>
    <row r="52" spans="1:5" x14ac:dyDescent="0.2">
      <c r="A52" s="42">
        <v>41</v>
      </c>
      <c r="B52" s="66">
        <v>1175</v>
      </c>
      <c r="C52" s="66">
        <v>1122</v>
      </c>
      <c r="D52" s="66">
        <v>1071</v>
      </c>
      <c r="E52" s="66">
        <v>1023</v>
      </c>
    </row>
    <row r="53" spans="1:5" x14ac:dyDescent="0.2">
      <c r="A53" s="42">
        <v>42</v>
      </c>
      <c r="B53" s="66">
        <v>1195</v>
      </c>
      <c r="C53" s="66">
        <v>1141</v>
      </c>
      <c r="D53" s="66">
        <v>1090</v>
      </c>
      <c r="E53" s="66">
        <v>1040</v>
      </c>
    </row>
    <row r="54" spans="1:5" x14ac:dyDescent="0.2">
      <c r="A54" s="42">
        <v>43</v>
      </c>
      <c r="B54" s="66">
        <v>1216</v>
      </c>
      <c r="C54" s="66">
        <v>1161</v>
      </c>
      <c r="D54" s="66">
        <v>1109</v>
      </c>
      <c r="E54" s="66">
        <v>1058</v>
      </c>
    </row>
    <row r="55" spans="1:5" x14ac:dyDescent="0.2">
      <c r="A55" s="42">
        <v>44</v>
      </c>
      <c r="B55" s="66">
        <v>1238</v>
      </c>
      <c r="C55" s="66">
        <v>1182</v>
      </c>
      <c r="D55" s="66">
        <v>1128</v>
      </c>
      <c r="E55" s="66">
        <v>1076</v>
      </c>
    </row>
    <row r="56" spans="1:5" x14ac:dyDescent="0.2">
      <c r="A56" s="42">
        <v>45</v>
      </c>
      <c r="B56" s="66">
        <v>1260</v>
      </c>
      <c r="C56" s="66">
        <v>1202</v>
      </c>
      <c r="D56" s="66">
        <v>1147</v>
      </c>
      <c r="E56" s="66">
        <v>1095</v>
      </c>
    </row>
    <row r="57" spans="1:5" x14ac:dyDescent="0.2">
      <c r="A57" s="42">
        <v>46</v>
      </c>
      <c r="B57" s="66">
        <v>1282</v>
      </c>
      <c r="C57" s="66">
        <v>1223</v>
      </c>
      <c r="D57" s="66">
        <v>1167</v>
      </c>
      <c r="E57" s="66">
        <v>1114</v>
      </c>
    </row>
    <row r="58" spans="1:5" x14ac:dyDescent="0.2">
      <c r="A58" s="42">
        <v>47</v>
      </c>
      <c r="B58" s="66">
        <v>1304</v>
      </c>
      <c r="C58" s="66">
        <v>1245</v>
      </c>
      <c r="D58" s="66">
        <v>1187</v>
      </c>
      <c r="E58" s="66">
        <v>1133</v>
      </c>
    </row>
    <row r="59" spans="1:5" x14ac:dyDescent="0.2">
      <c r="A59" s="42">
        <v>48</v>
      </c>
      <c r="B59" s="66">
        <v>1327</v>
      </c>
      <c r="C59" s="66">
        <v>1266</v>
      </c>
      <c r="D59" s="66">
        <v>1208</v>
      </c>
      <c r="E59" s="66">
        <v>1152</v>
      </c>
    </row>
    <row r="60" spans="1:5" x14ac:dyDescent="0.2">
      <c r="A60" s="42">
        <v>49</v>
      </c>
      <c r="B60" s="66">
        <v>1350</v>
      </c>
      <c r="C60" s="66">
        <v>1288</v>
      </c>
      <c r="D60" s="66">
        <v>1228</v>
      </c>
      <c r="E60" s="66">
        <v>1171</v>
      </c>
    </row>
    <row r="61" spans="1:5" x14ac:dyDescent="0.2">
      <c r="A61" s="42">
        <v>50</v>
      </c>
      <c r="B61" s="66">
        <v>1374</v>
      </c>
      <c r="C61" s="66">
        <v>1310</v>
      </c>
      <c r="D61" s="66">
        <v>1249</v>
      </c>
      <c r="E61" s="66">
        <v>1191</v>
      </c>
    </row>
    <row r="62" spans="1:5" x14ac:dyDescent="0.2">
      <c r="A62" s="42">
        <v>51</v>
      </c>
      <c r="B62" s="66">
        <v>1398</v>
      </c>
      <c r="C62" s="66">
        <v>1333</v>
      </c>
      <c r="D62" s="66">
        <v>1270</v>
      </c>
      <c r="E62" s="66">
        <v>1211</v>
      </c>
    </row>
    <row r="63" spans="1:5" x14ac:dyDescent="0.2">
      <c r="A63" s="42">
        <v>52</v>
      </c>
      <c r="B63" s="66">
        <v>1422</v>
      </c>
      <c r="C63" s="66">
        <v>1356</v>
      </c>
      <c r="D63" s="66">
        <v>1292</v>
      </c>
      <c r="E63" s="66">
        <v>1231</v>
      </c>
    </row>
    <row r="64" spans="1:5" x14ac:dyDescent="0.2">
      <c r="A64" s="42">
        <v>53</v>
      </c>
      <c r="B64" s="66">
        <v>1447</v>
      </c>
      <c r="C64" s="66">
        <v>1379</v>
      </c>
      <c r="D64" s="66">
        <v>1314</v>
      </c>
      <c r="E64" s="66">
        <v>1251</v>
      </c>
    </row>
    <row r="65" spans="1:5" x14ac:dyDescent="0.2">
      <c r="A65" s="42">
        <v>54</v>
      </c>
      <c r="B65" s="66">
        <v>1472</v>
      </c>
      <c r="C65" s="66">
        <v>1402</v>
      </c>
      <c r="D65" s="66">
        <v>1335</v>
      </c>
      <c r="E65" s="66">
        <v>1272</v>
      </c>
    </row>
    <row r="66" spans="1:5" x14ac:dyDescent="0.2">
      <c r="A66" s="42">
        <v>55</v>
      </c>
      <c r="B66" s="66">
        <v>1498</v>
      </c>
      <c r="C66" s="66">
        <v>1426</v>
      </c>
      <c r="D66" s="66">
        <v>1358</v>
      </c>
      <c r="E66" s="66">
        <v>1292</v>
      </c>
    </row>
    <row r="67" spans="1:5" x14ac:dyDescent="0.2">
      <c r="A67" s="42">
        <v>56</v>
      </c>
      <c r="B67" s="66">
        <v>1525</v>
      </c>
      <c r="C67" s="66">
        <v>1451</v>
      </c>
      <c r="D67" s="66">
        <v>1380</v>
      </c>
      <c r="E67" s="66">
        <v>1313</v>
      </c>
    </row>
    <row r="68" spans="1:5" x14ac:dyDescent="0.2">
      <c r="A68" s="42">
        <v>57</v>
      </c>
      <c r="B68" s="66">
        <v>1552</v>
      </c>
      <c r="C68" s="66">
        <v>1476</v>
      </c>
      <c r="D68" s="66">
        <v>1404</v>
      </c>
      <c r="E68" s="66">
        <v>1334</v>
      </c>
    </row>
    <row r="69" spans="1:5" x14ac:dyDescent="0.2">
      <c r="A69" s="42">
        <v>58</v>
      </c>
      <c r="B69" s="66">
        <v>1581</v>
      </c>
      <c r="C69" s="66">
        <v>1502</v>
      </c>
      <c r="D69" s="66">
        <v>1428</v>
      </c>
      <c r="E69" s="66">
        <v>1357</v>
      </c>
    </row>
    <row r="70" spans="1:5" x14ac:dyDescent="0.2">
      <c r="A70" s="42">
        <v>59</v>
      </c>
      <c r="B70" s="66">
        <v>1611</v>
      </c>
      <c r="C70" s="66">
        <v>1530</v>
      </c>
      <c r="D70" s="66">
        <v>1453</v>
      </c>
      <c r="E70" s="66">
        <v>1380</v>
      </c>
    </row>
    <row r="71" spans="1:5" x14ac:dyDescent="0.2">
      <c r="A71" s="42">
        <v>60</v>
      </c>
      <c r="B71" s="66">
        <v>1642</v>
      </c>
      <c r="C71" s="66">
        <v>1559</v>
      </c>
      <c r="D71" s="66">
        <v>1480</v>
      </c>
      <c r="E71" s="66">
        <v>1404</v>
      </c>
    </row>
    <row r="72" spans="1:5" x14ac:dyDescent="0.2">
      <c r="A72" s="42">
        <v>61</v>
      </c>
      <c r="B72" s="66">
        <v>1676</v>
      </c>
      <c r="C72" s="66">
        <v>1590</v>
      </c>
      <c r="D72" s="66">
        <v>1508</v>
      </c>
      <c r="E72" s="66">
        <v>1429</v>
      </c>
    </row>
    <row r="73" spans="1:5" x14ac:dyDescent="0.2">
      <c r="A73" s="42">
        <v>62</v>
      </c>
      <c r="B73" s="66">
        <v>1713</v>
      </c>
      <c r="C73" s="66">
        <v>1623</v>
      </c>
      <c r="D73" s="66">
        <v>1538</v>
      </c>
      <c r="E73" s="66">
        <v>1457</v>
      </c>
    </row>
    <row r="74" spans="1:5" x14ac:dyDescent="0.2">
      <c r="A74" s="42">
        <v>63</v>
      </c>
      <c r="B74" s="66">
        <v>1752</v>
      </c>
      <c r="C74" s="66">
        <v>1659</v>
      </c>
      <c r="D74" s="66">
        <v>1571</v>
      </c>
      <c r="E74" s="66">
        <v>1486</v>
      </c>
    </row>
    <row r="75" spans="1:5" x14ac:dyDescent="0.2">
      <c r="A75" s="42">
        <v>64</v>
      </c>
      <c r="B75" s="66">
        <v>1794</v>
      </c>
      <c r="C75" s="66">
        <v>1697</v>
      </c>
      <c r="D75" s="66">
        <v>1605</v>
      </c>
      <c r="E75" s="66">
        <v>1518</v>
      </c>
    </row>
    <row r="76" spans="1:5" x14ac:dyDescent="0.2">
      <c r="A76" s="42">
        <v>65</v>
      </c>
      <c r="B76" s="66">
        <v>1821</v>
      </c>
      <c r="C76" s="66">
        <v>1739</v>
      </c>
      <c r="D76" s="66">
        <v>1643</v>
      </c>
      <c r="E76" s="66">
        <v>1552</v>
      </c>
    </row>
    <row r="77" spans="1:5" x14ac:dyDescent="0.2">
      <c r="A77" s="42">
        <v>66</v>
      </c>
      <c r="B77" s="66">
        <v>1831</v>
      </c>
      <c r="C77" s="66">
        <v>1765</v>
      </c>
      <c r="D77" s="66">
        <v>1685</v>
      </c>
      <c r="E77" s="66">
        <v>1590</v>
      </c>
    </row>
    <row r="78" spans="1:5" x14ac:dyDescent="0.2">
      <c r="A78" s="42">
        <v>67</v>
      </c>
      <c r="B78" s="66">
        <v>1842</v>
      </c>
      <c r="C78" s="66">
        <v>1772</v>
      </c>
      <c r="D78" s="66">
        <v>1709</v>
      </c>
      <c r="E78" s="66">
        <v>1631</v>
      </c>
    </row>
    <row r="79" spans="1:5" x14ac:dyDescent="0.2">
      <c r="A79" s="42">
        <v>68</v>
      </c>
      <c r="B79" s="66">
        <v>1854</v>
      </c>
      <c r="C79" s="66">
        <v>1779</v>
      </c>
      <c r="D79" s="66">
        <v>1713</v>
      </c>
      <c r="E79" s="66">
        <v>1653</v>
      </c>
    </row>
    <row r="80" spans="1:5" x14ac:dyDescent="0.2">
      <c r="A80" s="42">
        <v>69</v>
      </c>
      <c r="B80" s="66">
        <v>1867</v>
      </c>
      <c r="C80" s="66">
        <v>1787</v>
      </c>
      <c r="D80" s="66">
        <v>1716</v>
      </c>
      <c r="E80" s="66">
        <v>1653</v>
      </c>
    </row>
    <row r="81" spans="1:5" x14ac:dyDescent="0.2">
      <c r="A81" s="42">
        <v>70</v>
      </c>
      <c r="B81" s="66">
        <v>1881</v>
      </c>
      <c r="C81" s="66">
        <v>1795</v>
      </c>
      <c r="D81" s="66">
        <v>1720</v>
      </c>
      <c r="E81" s="66">
        <v>1653</v>
      </c>
    </row>
    <row r="82" spans="1:5" x14ac:dyDescent="0.2">
      <c r="A82" s="42">
        <v>71</v>
      </c>
      <c r="B82" s="66">
        <v>1897</v>
      </c>
      <c r="C82" s="66">
        <v>1805</v>
      </c>
      <c r="D82" s="66">
        <v>1724</v>
      </c>
      <c r="E82" s="66">
        <v>1653</v>
      </c>
    </row>
    <row r="83" spans="1:5" x14ac:dyDescent="0.2">
      <c r="A83" s="42">
        <v>72</v>
      </c>
      <c r="B83" s="66">
        <v>1913</v>
      </c>
      <c r="C83" s="66">
        <v>1816</v>
      </c>
      <c r="D83" s="66">
        <v>1729</v>
      </c>
      <c r="E83" s="66">
        <v>1653</v>
      </c>
    </row>
    <row r="84" spans="1:5" x14ac:dyDescent="0.2">
      <c r="A84" s="42">
        <v>73</v>
      </c>
      <c r="B84" s="66">
        <v>1930</v>
      </c>
      <c r="C84" s="66">
        <v>1827</v>
      </c>
      <c r="D84" s="66">
        <v>1735</v>
      </c>
      <c r="E84" s="66">
        <v>1654</v>
      </c>
    </row>
    <row r="85" spans="1:5" x14ac:dyDescent="0.2">
      <c r="A85" s="42">
        <v>74</v>
      </c>
      <c r="B85" s="66">
        <v>1946</v>
      </c>
      <c r="C85" s="66">
        <v>1839</v>
      </c>
      <c r="D85" s="66">
        <v>1742</v>
      </c>
      <c r="E85" s="66">
        <v>1656</v>
      </c>
    </row>
  </sheetData>
  <sheetProtection algorithmName="SHA-512" hashValue="DBQ86JTtsaTgbYFKpQoX+Z4R46KFHfPx2pHzoLSUbUrGu7YF883qzGpkdrphnFsUaXj1hheNbzueOEE3IgAFMg==" saltValue="RyIk0UUiQer8ESBQat9mKw==" spinCount="100000" sheet="1" objects="1" scenarios="1"/>
  <conditionalFormatting sqref="A6:A21">
    <cfRule type="expression" dxfId="125" priority="13" stopIfTrue="1">
      <formula>MOD(ROW(),2)=0</formula>
    </cfRule>
    <cfRule type="expression" dxfId="124" priority="14" stopIfTrue="1">
      <formula>MOD(ROW(),2)&lt;&gt;0</formula>
    </cfRule>
  </conditionalFormatting>
  <conditionalFormatting sqref="A26:A85">
    <cfRule type="expression" dxfId="123" priority="9" stopIfTrue="1">
      <formula>MOD(ROW(),2)=0</formula>
    </cfRule>
    <cfRule type="expression" dxfId="122" priority="10" stopIfTrue="1">
      <formula>MOD(ROW(),2)&lt;&gt;0</formula>
    </cfRule>
  </conditionalFormatting>
  <conditionalFormatting sqref="B6:E21">
    <cfRule type="expression" dxfId="121" priority="15" stopIfTrue="1">
      <formula>MOD(ROW(),2)=0</formula>
    </cfRule>
    <cfRule type="expression" dxfId="120" priority="16" stopIfTrue="1">
      <formula>MOD(ROW(),2)&lt;&gt;0</formula>
    </cfRule>
  </conditionalFormatting>
  <conditionalFormatting sqref="B26:E85">
    <cfRule type="expression" dxfId="119" priority="11" stopIfTrue="1">
      <formula>MOD(ROW(),2)=0</formula>
    </cfRule>
    <cfRule type="expression" dxfId="118" priority="1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F2FA-A9FB-4DFA-8C9D-FED587363228}">
  <sheetPr codeName="Sheet64"/>
  <dimension ref="A1:AX75"/>
  <sheetViews>
    <sheetView showGridLines="0" workbookViewId="0">
      <selection activeCell="A6" sqref="A6"/>
    </sheetView>
  </sheetViews>
  <sheetFormatPr defaultRowHeight="12.75" x14ac:dyDescent="0.2"/>
  <cols>
    <col min="1" max="1" width="31.5703125" customWidth="1"/>
    <col min="2" max="50" width="22.5703125" customWidth="1"/>
  </cols>
  <sheetData>
    <row r="1" spans="1:50" s="1" customFormat="1" ht="20.25" x14ac:dyDescent="0.3">
      <c r="A1" s="2" t="s">
        <v>0</v>
      </c>
    </row>
    <row r="2" spans="1:50" s="1" customFormat="1" ht="15.75" x14ac:dyDescent="0.25">
      <c r="A2" s="30" t="s">
        <v>1</v>
      </c>
      <c r="B2" s="3" t="str">
        <f>wb_title</f>
        <v>LGPS_S - Consolidated Factor Spreadsheet</v>
      </c>
    </row>
    <row r="3" spans="1:50" s="1" customFormat="1" ht="15.75" x14ac:dyDescent="0.25">
      <c r="A3" s="30" t="s">
        <v>2</v>
      </c>
      <c r="B3" s="3" t="str">
        <f>TABLE_FACTOR_TYPE_1 &amp; " - x-" &amp; TABLE_SERIES_NUMBER_1</f>
        <v>Added pension - x-713</v>
      </c>
    </row>
    <row r="6" spans="1:50"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row>
    <row r="7" spans="1:50"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row>
    <row r="8" spans="1:50"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row>
    <row r="9" spans="1:50"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row>
    <row r="10" spans="1:50" x14ac:dyDescent="0.2">
      <c r="A10" s="40" t="s">
        <v>6</v>
      </c>
      <c r="B10" s="46" t="s">
        <v>343</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row>
    <row r="11" spans="1:50"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row>
    <row r="12" spans="1:50"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row>
    <row r="13" spans="1:50"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row>
    <row r="14" spans="1:50" x14ac:dyDescent="0.2">
      <c r="A14" s="40" t="s">
        <v>158</v>
      </c>
      <c r="B14" s="46">
        <v>713</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row>
    <row r="15" spans="1:50" x14ac:dyDescent="0.2">
      <c r="A15" s="40" t="s">
        <v>384</v>
      </c>
      <c r="B15" s="46" t="s">
        <v>344</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row>
    <row r="16" spans="1:50" x14ac:dyDescent="0.2">
      <c r="A16" s="40" t="s">
        <v>160</v>
      </c>
      <c r="B16" s="46" t="s">
        <v>281</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row>
    <row r="17" spans="1:50"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row>
    <row r="18" spans="1:50"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row>
    <row r="19" spans="1:50"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row>
    <row r="20" spans="1:50"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row>
    <row r="21" spans="1:50"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row>
    <row r="23" spans="1:50" x14ac:dyDescent="0.2">
      <c r="A23" s="23" t="str">
        <f>HYPERLINK("#'Factor List'!A1", "Back to Factor List")</f>
        <v>Back to Factor List</v>
      </c>
      <c r="B23" s="23" t="str">
        <f>HYPERLINK("#'Assumptions'!A1", "Assumptions")</f>
        <v>Assumptions</v>
      </c>
    </row>
    <row r="26" spans="1:50"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row>
    <row r="27" spans="1:50" x14ac:dyDescent="0.2">
      <c r="A27" s="42">
        <v>16</v>
      </c>
      <c r="B27" s="43">
        <v>63.37</v>
      </c>
      <c r="C27" s="43">
        <v>32.31</v>
      </c>
      <c r="D27" s="43">
        <v>21.97</v>
      </c>
      <c r="E27" s="43">
        <v>16.8</v>
      </c>
      <c r="F27" s="43">
        <v>13.7</v>
      </c>
      <c r="G27" s="43">
        <v>11.64</v>
      </c>
      <c r="H27" s="43">
        <v>10.17</v>
      </c>
      <c r="I27" s="43">
        <v>9.07</v>
      </c>
      <c r="J27" s="43">
        <v>8.2100000000000009</v>
      </c>
      <c r="K27" s="43">
        <v>7.53</v>
      </c>
      <c r="L27" s="43">
        <v>6.97</v>
      </c>
      <c r="M27" s="43">
        <v>6.51</v>
      </c>
      <c r="N27" s="43">
        <v>6.12</v>
      </c>
      <c r="O27" s="43">
        <v>5.79</v>
      </c>
      <c r="P27" s="43">
        <v>5.5</v>
      </c>
      <c r="Q27" s="43">
        <v>5.25</v>
      </c>
      <c r="R27" s="43">
        <v>5.03</v>
      </c>
      <c r="S27" s="43">
        <v>4.83</v>
      </c>
      <c r="T27" s="43">
        <v>4.66</v>
      </c>
      <c r="U27" s="43">
        <v>4.51</v>
      </c>
      <c r="V27" s="43">
        <v>4.37</v>
      </c>
      <c r="W27" s="43">
        <v>4.24</v>
      </c>
      <c r="X27" s="43">
        <v>4.13</v>
      </c>
      <c r="Y27" s="43">
        <v>4.0199999999999996</v>
      </c>
      <c r="Z27" s="43">
        <v>3.93</v>
      </c>
      <c r="AA27" s="43">
        <v>3.84</v>
      </c>
      <c r="AB27" s="43">
        <v>3.76</v>
      </c>
      <c r="AC27" s="43">
        <v>3.68</v>
      </c>
      <c r="AD27" s="43">
        <v>3.62</v>
      </c>
      <c r="AE27" s="43">
        <v>3.55</v>
      </c>
      <c r="AF27" s="43">
        <v>3.5</v>
      </c>
      <c r="AG27" s="43">
        <v>3.44</v>
      </c>
      <c r="AH27" s="43">
        <v>3.39</v>
      </c>
      <c r="AI27" s="43">
        <v>3.34</v>
      </c>
      <c r="AJ27" s="43">
        <v>3.3</v>
      </c>
      <c r="AK27" s="43">
        <v>3.26</v>
      </c>
      <c r="AL27" s="43">
        <v>3.22</v>
      </c>
      <c r="AM27" s="43">
        <v>3.18</v>
      </c>
      <c r="AN27" s="43">
        <v>3.15</v>
      </c>
      <c r="AO27" s="43">
        <v>3.12</v>
      </c>
      <c r="AP27" s="43">
        <v>3.09</v>
      </c>
      <c r="AQ27" s="43">
        <v>3.06</v>
      </c>
      <c r="AR27" s="43">
        <v>3.04</v>
      </c>
      <c r="AS27" s="43">
        <v>3.02</v>
      </c>
      <c r="AT27" s="43">
        <v>2.99</v>
      </c>
      <c r="AU27" s="43">
        <v>2.97</v>
      </c>
      <c r="AV27" s="43">
        <v>2.95</v>
      </c>
      <c r="AW27" s="43">
        <v>2.94</v>
      </c>
      <c r="AX27" s="43">
        <v>2.92</v>
      </c>
    </row>
    <row r="28" spans="1:50" x14ac:dyDescent="0.2">
      <c r="A28" s="42">
        <v>17</v>
      </c>
      <c r="B28" s="43">
        <v>64.510000000000005</v>
      </c>
      <c r="C28" s="43">
        <v>32.89</v>
      </c>
      <c r="D28" s="43">
        <v>22.36</v>
      </c>
      <c r="E28" s="43">
        <v>17.100000000000001</v>
      </c>
      <c r="F28" s="43">
        <v>13.95</v>
      </c>
      <c r="G28" s="43">
        <v>11.85</v>
      </c>
      <c r="H28" s="43">
        <v>10.35</v>
      </c>
      <c r="I28" s="43">
        <v>9.23</v>
      </c>
      <c r="J28" s="43">
        <v>8.36</v>
      </c>
      <c r="K28" s="43">
        <v>7.67</v>
      </c>
      <c r="L28" s="43">
        <v>7.1</v>
      </c>
      <c r="M28" s="43">
        <v>6.63</v>
      </c>
      <c r="N28" s="43">
        <v>6.23</v>
      </c>
      <c r="O28" s="43">
        <v>5.89</v>
      </c>
      <c r="P28" s="43">
        <v>5.6</v>
      </c>
      <c r="Q28" s="43">
        <v>5.34</v>
      </c>
      <c r="R28" s="43">
        <v>5.12</v>
      </c>
      <c r="S28" s="43">
        <v>4.92</v>
      </c>
      <c r="T28" s="43">
        <v>4.75</v>
      </c>
      <c r="U28" s="43">
        <v>4.59</v>
      </c>
      <c r="V28" s="43">
        <v>4.45</v>
      </c>
      <c r="W28" s="43">
        <v>4.32</v>
      </c>
      <c r="X28" s="43">
        <v>4.2</v>
      </c>
      <c r="Y28" s="43">
        <v>4.09</v>
      </c>
      <c r="Z28" s="43">
        <v>4</v>
      </c>
      <c r="AA28" s="43">
        <v>3.91</v>
      </c>
      <c r="AB28" s="43">
        <v>3.83</v>
      </c>
      <c r="AC28" s="43">
        <v>3.75</v>
      </c>
      <c r="AD28" s="43">
        <v>3.68</v>
      </c>
      <c r="AE28" s="43">
        <v>3.62</v>
      </c>
      <c r="AF28" s="43">
        <v>3.56</v>
      </c>
      <c r="AG28" s="43">
        <v>3.5</v>
      </c>
      <c r="AH28" s="43">
        <v>3.45</v>
      </c>
      <c r="AI28" s="43">
        <v>3.41</v>
      </c>
      <c r="AJ28" s="43">
        <v>3.36</v>
      </c>
      <c r="AK28" s="43">
        <v>3.32</v>
      </c>
      <c r="AL28" s="43">
        <v>3.28</v>
      </c>
      <c r="AM28" s="43">
        <v>3.24</v>
      </c>
      <c r="AN28" s="43">
        <v>3.21</v>
      </c>
      <c r="AO28" s="43">
        <v>3.18</v>
      </c>
      <c r="AP28" s="43">
        <v>3.15</v>
      </c>
      <c r="AQ28" s="43">
        <v>3.12</v>
      </c>
      <c r="AR28" s="43">
        <v>3.1</v>
      </c>
      <c r="AS28" s="43">
        <v>3.07</v>
      </c>
      <c r="AT28" s="43">
        <v>3.05</v>
      </c>
      <c r="AU28" s="43">
        <v>3.03</v>
      </c>
      <c r="AV28" s="43">
        <v>3.01</v>
      </c>
      <c r="AW28" s="43">
        <v>2.99</v>
      </c>
      <c r="AX28" s="43"/>
    </row>
    <row r="29" spans="1:50" x14ac:dyDescent="0.2">
      <c r="A29" s="42">
        <v>18</v>
      </c>
      <c r="B29" s="43">
        <v>65.66</v>
      </c>
      <c r="C29" s="43">
        <v>33.479999999999997</v>
      </c>
      <c r="D29" s="43">
        <v>22.76</v>
      </c>
      <c r="E29" s="43">
        <v>17.41</v>
      </c>
      <c r="F29" s="43">
        <v>14.2</v>
      </c>
      <c r="G29" s="43">
        <v>12.06</v>
      </c>
      <c r="H29" s="43">
        <v>10.54</v>
      </c>
      <c r="I29" s="43">
        <v>9.4</v>
      </c>
      <c r="J29" s="43">
        <v>8.51</v>
      </c>
      <c r="K29" s="43">
        <v>7.8</v>
      </c>
      <c r="L29" s="43">
        <v>7.23</v>
      </c>
      <c r="M29" s="43">
        <v>6.75</v>
      </c>
      <c r="N29" s="43">
        <v>6.34</v>
      </c>
      <c r="O29" s="43">
        <v>6</v>
      </c>
      <c r="P29" s="43">
        <v>5.7</v>
      </c>
      <c r="Q29" s="43">
        <v>5.44</v>
      </c>
      <c r="R29" s="43">
        <v>5.21</v>
      </c>
      <c r="S29" s="43">
        <v>5.01</v>
      </c>
      <c r="T29" s="43">
        <v>4.83</v>
      </c>
      <c r="U29" s="43">
        <v>4.67</v>
      </c>
      <c r="V29" s="43">
        <v>4.53</v>
      </c>
      <c r="W29" s="43">
        <v>4.4000000000000004</v>
      </c>
      <c r="X29" s="43">
        <v>4.28</v>
      </c>
      <c r="Y29" s="43">
        <v>4.17</v>
      </c>
      <c r="Z29" s="43">
        <v>4.07</v>
      </c>
      <c r="AA29" s="43">
        <v>3.98</v>
      </c>
      <c r="AB29" s="43">
        <v>3.9</v>
      </c>
      <c r="AC29" s="43">
        <v>3.82</v>
      </c>
      <c r="AD29" s="43">
        <v>3.75</v>
      </c>
      <c r="AE29" s="43">
        <v>3.69</v>
      </c>
      <c r="AF29" s="43">
        <v>3.63</v>
      </c>
      <c r="AG29" s="43">
        <v>3.57</v>
      </c>
      <c r="AH29" s="43">
        <v>3.52</v>
      </c>
      <c r="AI29" s="43">
        <v>3.47</v>
      </c>
      <c r="AJ29" s="43">
        <v>3.42</v>
      </c>
      <c r="AK29" s="43">
        <v>3.38</v>
      </c>
      <c r="AL29" s="43">
        <v>3.34</v>
      </c>
      <c r="AM29" s="43">
        <v>3.31</v>
      </c>
      <c r="AN29" s="43">
        <v>3.27</v>
      </c>
      <c r="AO29" s="43">
        <v>3.24</v>
      </c>
      <c r="AP29" s="43">
        <v>3.21</v>
      </c>
      <c r="AQ29" s="43">
        <v>3.18</v>
      </c>
      <c r="AR29" s="43">
        <v>3.16</v>
      </c>
      <c r="AS29" s="43">
        <v>3.13</v>
      </c>
      <c r="AT29" s="43">
        <v>3.11</v>
      </c>
      <c r="AU29" s="43">
        <v>3.09</v>
      </c>
      <c r="AV29" s="43">
        <v>3.07</v>
      </c>
      <c r="AW29" s="43"/>
      <c r="AX29" s="43"/>
    </row>
    <row r="30" spans="1:50" x14ac:dyDescent="0.2">
      <c r="A30" s="42">
        <v>19</v>
      </c>
      <c r="B30" s="43">
        <v>66.849999999999994</v>
      </c>
      <c r="C30" s="43">
        <v>34.090000000000003</v>
      </c>
      <c r="D30" s="43">
        <v>23.17</v>
      </c>
      <c r="E30" s="43">
        <v>17.72</v>
      </c>
      <c r="F30" s="43">
        <v>14.45</v>
      </c>
      <c r="G30" s="43">
        <v>12.28</v>
      </c>
      <c r="H30" s="43">
        <v>10.73</v>
      </c>
      <c r="I30" s="43">
        <v>9.57</v>
      </c>
      <c r="J30" s="43">
        <v>8.66</v>
      </c>
      <c r="K30" s="43">
        <v>7.94</v>
      </c>
      <c r="L30" s="43">
        <v>7.36</v>
      </c>
      <c r="M30" s="43">
        <v>6.87</v>
      </c>
      <c r="N30" s="43">
        <v>6.46</v>
      </c>
      <c r="O30" s="43">
        <v>6.11</v>
      </c>
      <c r="P30" s="43">
        <v>5.8</v>
      </c>
      <c r="Q30" s="43">
        <v>5.54</v>
      </c>
      <c r="R30" s="43">
        <v>5.31</v>
      </c>
      <c r="S30" s="43">
        <v>5.0999999999999996</v>
      </c>
      <c r="T30" s="43">
        <v>4.92</v>
      </c>
      <c r="U30" s="43">
        <v>4.76</v>
      </c>
      <c r="V30" s="43">
        <v>4.6100000000000003</v>
      </c>
      <c r="W30" s="43">
        <v>4.4800000000000004</v>
      </c>
      <c r="X30" s="43">
        <v>4.3600000000000003</v>
      </c>
      <c r="Y30" s="43">
        <v>4.25</v>
      </c>
      <c r="Z30" s="43">
        <v>4.1500000000000004</v>
      </c>
      <c r="AA30" s="43">
        <v>4.05</v>
      </c>
      <c r="AB30" s="43">
        <v>3.97</v>
      </c>
      <c r="AC30" s="43">
        <v>3.89</v>
      </c>
      <c r="AD30" s="43">
        <v>3.82</v>
      </c>
      <c r="AE30" s="43">
        <v>3.75</v>
      </c>
      <c r="AF30" s="43">
        <v>3.69</v>
      </c>
      <c r="AG30" s="43">
        <v>3.64</v>
      </c>
      <c r="AH30" s="43">
        <v>3.58</v>
      </c>
      <c r="AI30" s="43">
        <v>3.53</v>
      </c>
      <c r="AJ30" s="43">
        <v>3.49</v>
      </c>
      <c r="AK30" s="43">
        <v>3.45</v>
      </c>
      <c r="AL30" s="43">
        <v>3.41</v>
      </c>
      <c r="AM30" s="43">
        <v>3.37</v>
      </c>
      <c r="AN30" s="43">
        <v>3.33</v>
      </c>
      <c r="AO30" s="43">
        <v>3.3</v>
      </c>
      <c r="AP30" s="43">
        <v>3.27</v>
      </c>
      <c r="AQ30" s="43">
        <v>3.25</v>
      </c>
      <c r="AR30" s="43">
        <v>3.22</v>
      </c>
      <c r="AS30" s="43">
        <v>3.2</v>
      </c>
      <c r="AT30" s="43">
        <v>3.17</v>
      </c>
      <c r="AU30" s="43">
        <v>3.15</v>
      </c>
      <c r="AV30" s="43"/>
      <c r="AW30" s="43"/>
      <c r="AX30" s="43"/>
    </row>
    <row r="31" spans="1:50" x14ac:dyDescent="0.2">
      <c r="A31" s="42">
        <v>20</v>
      </c>
      <c r="B31" s="43">
        <v>68.05</v>
      </c>
      <c r="C31" s="43">
        <v>34.700000000000003</v>
      </c>
      <c r="D31" s="43">
        <v>23.59</v>
      </c>
      <c r="E31" s="43">
        <v>18.04</v>
      </c>
      <c r="F31" s="43">
        <v>14.72</v>
      </c>
      <c r="G31" s="43">
        <v>12.5</v>
      </c>
      <c r="H31" s="43">
        <v>10.92</v>
      </c>
      <c r="I31" s="43">
        <v>9.74</v>
      </c>
      <c r="J31" s="43">
        <v>8.82</v>
      </c>
      <c r="K31" s="43">
        <v>8.09</v>
      </c>
      <c r="L31" s="43">
        <v>7.49</v>
      </c>
      <c r="M31" s="43">
        <v>6.99</v>
      </c>
      <c r="N31" s="43">
        <v>6.58</v>
      </c>
      <c r="O31" s="43">
        <v>6.22</v>
      </c>
      <c r="P31" s="43">
        <v>5.91</v>
      </c>
      <c r="Q31" s="43">
        <v>5.64</v>
      </c>
      <c r="R31" s="43">
        <v>5.4</v>
      </c>
      <c r="S31" s="43">
        <v>5.2</v>
      </c>
      <c r="T31" s="43">
        <v>5.01</v>
      </c>
      <c r="U31" s="43">
        <v>4.84</v>
      </c>
      <c r="V31" s="43">
        <v>4.6900000000000004</v>
      </c>
      <c r="W31" s="43">
        <v>4.5599999999999996</v>
      </c>
      <c r="X31" s="43">
        <v>4.4400000000000004</v>
      </c>
      <c r="Y31" s="43">
        <v>4.32</v>
      </c>
      <c r="Z31" s="43">
        <v>4.22</v>
      </c>
      <c r="AA31" s="43">
        <v>4.13</v>
      </c>
      <c r="AB31" s="43">
        <v>4.04</v>
      </c>
      <c r="AC31" s="43">
        <v>3.96</v>
      </c>
      <c r="AD31" s="43">
        <v>3.89</v>
      </c>
      <c r="AE31" s="43">
        <v>3.82</v>
      </c>
      <c r="AF31" s="43">
        <v>3.76</v>
      </c>
      <c r="AG31" s="43">
        <v>3.7</v>
      </c>
      <c r="AH31" s="43">
        <v>3.65</v>
      </c>
      <c r="AI31" s="43">
        <v>3.6</v>
      </c>
      <c r="AJ31" s="43">
        <v>3.55</v>
      </c>
      <c r="AK31" s="43">
        <v>3.51</v>
      </c>
      <c r="AL31" s="43">
        <v>3.47</v>
      </c>
      <c r="AM31" s="43">
        <v>3.43</v>
      </c>
      <c r="AN31" s="43">
        <v>3.4</v>
      </c>
      <c r="AO31" s="43">
        <v>3.37</v>
      </c>
      <c r="AP31" s="43">
        <v>3.34</v>
      </c>
      <c r="AQ31" s="43">
        <v>3.31</v>
      </c>
      <c r="AR31" s="43">
        <v>3.28</v>
      </c>
      <c r="AS31" s="43">
        <v>3.26</v>
      </c>
      <c r="AT31" s="43">
        <v>3.24</v>
      </c>
      <c r="AU31" s="43"/>
      <c r="AV31" s="43"/>
      <c r="AW31" s="43"/>
      <c r="AX31" s="43"/>
    </row>
    <row r="32" spans="1:50" x14ac:dyDescent="0.2">
      <c r="A32" s="42">
        <v>21</v>
      </c>
      <c r="B32" s="43">
        <v>69.28</v>
      </c>
      <c r="C32" s="43">
        <v>35.33</v>
      </c>
      <c r="D32" s="43">
        <v>24.02</v>
      </c>
      <c r="E32" s="43">
        <v>18.37</v>
      </c>
      <c r="F32" s="43">
        <v>14.98</v>
      </c>
      <c r="G32" s="43">
        <v>12.73</v>
      </c>
      <c r="H32" s="43">
        <v>11.12</v>
      </c>
      <c r="I32" s="43">
        <v>9.91</v>
      </c>
      <c r="J32" s="43">
        <v>8.98</v>
      </c>
      <c r="K32" s="43">
        <v>8.24</v>
      </c>
      <c r="L32" s="43">
        <v>7.63</v>
      </c>
      <c r="M32" s="43">
        <v>7.12</v>
      </c>
      <c r="N32" s="43">
        <v>6.7</v>
      </c>
      <c r="O32" s="43">
        <v>6.33</v>
      </c>
      <c r="P32" s="43">
        <v>6.02</v>
      </c>
      <c r="Q32" s="43">
        <v>5.74</v>
      </c>
      <c r="R32" s="43">
        <v>5.5</v>
      </c>
      <c r="S32" s="43">
        <v>5.29</v>
      </c>
      <c r="T32" s="43">
        <v>5.0999999999999996</v>
      </c>
      <c r="U32" s="43">
        <v>4.93</v>
      </c>
      <c r="V32" s="43">
        <v>4.78</v>
      </c>
      <c r="W32" s="43">
        <v>4.6399999999999997</v>
      </c>
      <c r="X32" s="43">
        <v>4.5199999999999996</v>
      </c>
      <c r="Y32" s="43">
        <v>4.4000000000000004</v>
      </c>
      <c r="Z32" s="43">
        <v>4.3</v>
      </c>
      <c r="AA32" s="43">
        <v>4.21</v>
      </c>
      <c r="AB32" s="43">
        <v>4.12</v>
      </c>
      <c r="AC32" s="43">
        <v>4.04</v>
      </c>
      <c r="AD32" s="43">
        <v>3.96</v>
      </c>
      <c r="AE32" s="43">
        <v>3.9</v>
      </c>
      <c r="AF32" s="43">
        <v>3.83</v>
      </c>
      <c r="AG32" s="43">
        <v>3.77</v>
      </c>
      <c r="AH32" s="43">
        <v>3.72</v>
      </c>
      <c r="AI32" s="43">
        <v>3.67</v>
      </c>
      <c r="AJ32" s="43">
        <v>3.62</v>
      </c>
      <c r="AK32" s="43">
        <v>3.58</v>
      </c>
      <c r="AL32" s="43">
        <v>3.54</v>
      </c>
      <c r="AM32" s="43">
        <v>3.5</v>
      </c>
      <c r="AN32" s="43">
        <v>3.47</v>
      </c>
      <c r="AO32" s="43">
        <v>3.43</v>
      </c>
      <c r="AP32" s="43">
        <v>3.4</v>
      </c>
      <c r="AQ32" s="43">
        <v>3.38</v>
      </c>
      <c r="AR32" s="43">
        <v>3.35</v>
      </c>
      <c r="AS32" s="43">
        <v>3.33</v>
      </c>
      <c r="AT32" s="43"/>
      <c r="AU32" s="43"/>
      <c r="AV32" s="43"/>
      <c r="AW32" s="43"/>
      <c r="AX32" s="43"/>
    </row>
    <row r="33" spans="1:50" x14ac:dyDescent="0.2">
      <c r="A33" s="42">
        <v>22</v>
      </c>
      <c r="B33" s="43">
        <v>70.52</v>
      </c>
      <c r="C33" s="43">
        <v>35.96</v>
      </c>
      <c r="D33" s="43">
        <v>24.45</v>
      </c>
      <c r="E33" s="43">
        <v>18.7</v>
      </c>
      <c r="F33" s="43">
        <v>15.25</v>
      </c>
      <c r="G33" s="43">
        <v>12.95</v>
      </c>
      <c r="H33" s="43">
        <v>11.32</v>
      </c>
      <c r="I33" s="43">
        <v>10.09</v>
      </c>
      <c r="J33" s="43">
        <v>9.14</v>
      </c>
      <c r="K33" s="43">
        <v>8.3800000000000008</v>
      </c>
      <c r="L33" s="43">
        <v>7.76</v>
      </c>
      <c r="M33" s="43">
        <v>7.25</v>
      </c>
      <c r="N33" s="43">
        <v>6.82</v>
      </c>
      <c r="O33" s="43">
        <v>6.45</v>
      </c>
      <c r="P33" s="43">
        <v>6.13</v>
      </c>
      <c r="Q33" s="43">
        <v>5.85</v>
      </c>
      <c r="R33" s="43">
        <v>5.6</v>
      </c>
      <c r="S33" s="43">
        <v>5.39</v>
      </c>
      <c r="T33" s="43">
        <v>5.19</v>
      </c>
      <c r="U33" s="43">
        <v>5.0199999999999996</v>
      </c>
      <c r="V33" s="43">
        <v>4.87</v>
      </c>
      <c r="W33" s="43">
        <v>4.7300000000000004</v>
      </c>
      <c r="X33" s="43">
        <v>4.5999999999999996</v>
      </c>
      <c r="Y33" s="43">
        <v>4.4800000000000004</v>
      </c>
      <c r="Z33" s="43">
        <v>4.38</v>
      </c>
      <c r="AA33" s="43">
        <v>4.28</v>
      </c>
      <c r="AB33" s="43">
        <v>4.1900000000000004</v>
      </c>
      <c r="AC33" s="43">
        <v>4.1100000000000003</v>
      </c>
      <c r="AD33" s="43">
        <v>4.04</v>
      </c>
      <c r="AE33" s="43">
        <v>3.97</v>
      </c>
      <c r="AF33" s="43">
        <v>3.9</v>
      </c>
      <c r="AG33" s="43">
        <v>3.84</v>
      </c>
      <c r="AH33" s="43">
        <v>3.79</v>
      </c>
      <c r="AI33" s="43">
        <v>3.74</v>
      </c>
      <c r="AJ33" s="43">
        <v>3.69</v>
      </c>
      <c r="AK33" s="43">
        <v>3.65</v>
      </c>
      <c r="AL33" s="43">
        <v>3.61</v>
      </c>
      <c r="AM33" s="43">
        <v>3.57</v>
      </c>
      <c r="AN33" s="43">
        <v>3.53</v>
      </c>
      <c r="AO33" s="43">
        <v>3.5</v>
      </c>
      <c r="AP33" s="43">
        <v>3.47</v>
      </c>
      <c r="AQ33" s="43">
        <v>3.44</v>
      </c>
      <c r="AR33" s="43">
        <v>3.42</v>
      </c>
      <c r="AS33" s="43"/>
      <c r="AT33" s="43"/>
      <c r="AU33" s="43"/>
      <c r="AV33" s="43"/>
      <c r="AW33" s="43"/>
      <c r="AX33" s="43"/>
    </row>
    <row r="34" spans="1:50" x14ac:dyDescent="0.2">
      <c r="A34" s="42">
        <v>23</v>
      </c>
      <c r="B34" s="43">
        <v>71.77</v>
      </c>
      <c r="C34" s="43">
        <v>36.6</v>
      </c>
      <c r="D34" s="43">
        <v>24.88</v>
      </c>
      <c r="E34" s="43">
        <v>19.03</v>
      </c>
      <c r="F34" s="43">
        <v>15.52</v>
      </c>
      <c r="G34" s="43">
        <v>13.18</v>
      </c>
      <c r="H34" s="43">
        <v>11.52</v>
      </c>
      <c r="I34" s="43">
        <v>10.27</v>
      </c>
      <c r="J34" s="43">
        <v>9.3000000000000007</v>
      </c>
      <c r="K34" s="43">
        <v>8.5299999999999994</v>
      </c>
      <c r="L34" s="43">
        <v>7.9</v>
      </c>
      <c r="M34" s="43">
        <v>7.38</v>
      </c>
      <c r="N34" s="43">
        <v>6.94</v>
      </c>
      <c r="O34" s="43">
        <v>6.56</v>
      </c>
      <c r="P34" s="43">
        <v>6.24</v>
      </c>
      <c r="Q34" s="43">
        <v>5.95</v>
      </c>
      <c r="R34" s="43">
        <v>5.7</v>
      </c>
      <c r="S34" s="43">
        <v>5.48</v>
      </c>
      <c r="T34" s="43">
        <v>5.29</v>
      </c>
      <c r="U34" s="43">
        <v>5.1100000000000003</v>
      </c>
      <c r="V34" s="43">
        <v>4.95</v>
      </c>
      <c r="W34" s="43">
        <v>4.8099999999999996</v>
      </c>
      <c r="X34" s="43">
        <v>4.68</v>
      </c>
      <c r="Y34" s="43">
        <v>4.57</v>
      </c>
      <c r="Z34" s="43">
        <v>4.46</v>
      </c>
      <c r="AA34" s="43">
        <v>4.3600000000000003</v>
      </c>
      <c r="AB34" s="43">
        <v>4.2699999999999996</v>
      </c>
      <c r="AC34" s="43">
        <v>4.1900000000000004</v>
      </c>
      <c r="AD34" s="43">
        <v>4.1100000000000003</v>
      </c>
      <c r="AE34" s="43">
        <v>4.04</v>
      </c>
      <c r="AF34" s="43">
        <v>3.98</v>
      </c>
      <c r="AG34" s="43">
        <v>3.92</v>
      </c>
      <c r="AH34" s="43">
        <v>3.86</v>
      </c>
      <c r="AI34" s="43">
        <v>3.81</v>
      </c>
      <c r="AJ34" s="43">
        <v>3.76</v>
      </c>
      <c r="AK34" s="43">
        <v>3.72</v>
      </c>
      <c r="AL34" s="43">
        <v>3.68</v>
      </c>
      <c r="AM34" s="43">
        <v>3.64</v>
      </c>
      <c r="AN34" s="43">
        <v>3.6</v>
      </c>
      <c r="AO34" s="43">
        <v>3.57</v>
      </c>
      <c r="AP34" s="43">
        <v>3.54</v>
      </c>
      <c r="AQ34" s="43">
        <v>3.51</v>
      </c>
      <c r="AR34" s="43"/>
      <c r="AS34" s="43"/>
      <c r="AT34" s="43"/>
      <c r="AU34" s="43"/>
      <c r="AV34" s="43"/>
      <c r="AW34" s="43"/>
      <c r="AX34" s="43"/>
    </row>
    <row r="35" spans="1:50" x14ac:dyDescent="0.2">
      <c r="A35" s="42">
        <v>24</v>
      </c>
      <c r="B35" s="43">
        <v>73.040000000000006</v>
      </c>
      <c r="C35" s="43">
        <v>37.25</v>
      </c>
      <c r="D35" s="43">
        <v>25.32</v>
      </c>
      <c r="E35" s="43">
        <v>19.37</v>
      </c>
      <c r="F35" s="43">
        <v>15.8</v>
      </c>
      <c r="G35" s="43">
        <v>13.42</v>
      </c>
      <c r="H35" s="43">
        <v>11.72</v>
      </c>
      <c r="I35" s="43">
        <v>10.45</v>
      </c>
      <c r="J35" s="43">
        <v>9.4700000000000006</v>
      </c>
      <c r="K35" s="43">
        <v>8.68</v>
      </c>
      <c r="L35" s="43">
        <v>8.0399999999999991</v>
      </c>
      <c r="M35" s="43">
        <v>7.51</v>
      </c>
      <c r="N35" s="43">
        <v>7.06</v>
      </c>
      <c r="O35" s="43">
        <v>6.68</v>
      </c>
      <c r="P35" s="43">
        <v>6.35</v>
      </c>
      <c r="Q35" s="43">
        <v>6.06</v>
      </c>
      <c r="R35" s="43">
        <v>5.81</v>
      </c>
      <c r="S35" s="43">
        <v>5.58</v>
      </c>
      <c r="T35" s="43">
        <v>5.38</v>
      </c>
      <c r="U35" s="43">
        <v>5.21</v>
      </c>
      <c r="V35" s="43">
        <v>5.04</v>
      </c>
      <c r="W35" s="43">
        <v>4.9000000000000004</v>
      </c>
      <c r="X35" s="43">
        <v>4.7699999999999996</v>
      </c>
      <c r="Y35" s="43">
        <v>4.6500000000000004</v>
      </c>
      <c r="Z35" s="43">
        <v>4.54</v>
      </c>
      <c r="AA35" s="43">
        <v>4.4400000000000004</v>
      </c>
      <c r="AB35" s="43">
        <v>4.3499999999999996</v>
      </c>
      <c r="AC35" s="43">
        <v>4.2699999999999996</v>
      </c>
      <c r="AD35" s="43">
        <v>4.1900000000000004</v>
      </c>
      <c r="AE35" s="43">
        <v>4.12</v>
      </c>
      <c r="AF35" s="43">
        <v>4.05</v>
      </c>
      <c r="AG35" s="43">
        <v>3.99</v>
      </c>
      <c r="AH35" s="43">
        <v>3.93</v>
      </c>
      <c r="AI35" s="43">
        <v>3.88</v>
      </c>
      <c r="AJ35" s="43">
        <v>3.83</v>
      </c>
      <c r="AK35" s="43">
        <v>3.79</v>
      </c>
      <c r="AL35" s="43">
        <v>3.75</v>
      </c>
      <c r="AM35" s="43">
        <v>3.71</v>
      </c>
      <c r="AN35" s="43">
        <v>3.67</v>
      </c>
      <c r="AO35" s="43">
        <v>3.64</v>
      </c>
      <c r="AP35" s="43">
        <v>3.61</v>
      </c>
      <c r="AQ35" s="43"/>
      <c r="AR35" s="43"/>
      <c r="AS35" s="43"/>
      <c r="AT35" s="43"/>
      <c r="AU35" s="43"/>
      <c r="AV35" s="43"/>
      <c r="AW35" s="43"/>
      <c r="AX35" s="43"/>
    </row>
    <row r="36" spans="1:50" x14ac:dyDescent="0.2">
      <c r="A36" s="42">
        <v>25</v>
      </c>
      <c r="B36" s="43">
        <v>74.34</v>
      </c>
      <c r="C36" s="43">
        <v>37.909999999999997</v>
      </c>
      <c r="D36" s="43">
        <v>25.77</v>
      </c>
      <c r="E36" s="43">
        <v>19.71</v>
      </c>
      <c r="F36" s="43">
        <v>16.079999999999998</v>
      </c>
      <c r="G36" s="43">
        <v>13.66</v>
      </c>
      <c r="H36" s="43">
        <v>11.93</v>
      </c>
      <c r="I36" s="43">
        <v>10.64</v>
      </c>
      <c r="J36" s="43">
        <v>9.64</v>
      </c>
      <c r="K36" s="43">
        <v>8.84</v>
      </c>
      <c r="L36" s="43">
        <v>8.19</v>
      </c>
      <c r="M36" s="43">
        <v>7.65</v>
      </c>
      <c r="N36" s="43">
        <v>7.19</v>
      </c>
      <c r="O36" s="43">
        <v>6.8</v>
      </c>
      <c r="P36" s="43">
        <v>6.46</v>
      </c>
      <c r="Q36" s="43">
        <v>6.17</v>
      </c>
      <c r="R36" s="43">
        <v>5.91</v>
      </c>
      <c r="S36" s="43">
        <v>5.68</v>
      </c>
      <c r="T36" s="43">
        <v>5.48</v>
      </c>
      <c r="U36" s="43">
        <v>5.3</v>
      </c>
      <c r="V36" s="43">
        <v>5.14</v>
      </c>
      <c r="W36" s="43">
        <v>4.99</v>
      </c>
      <c r="X36" s="43">
        <v>4.8600000000000003</v>
      </c>
      <c r="Y36" s="43">
        <v>4.7300000000000004</v>
      </c>
      <c r="Z36" s="43">
        <v>4.62</v>
      </c>
      <c r="AA36" s="43">
        <v>4.5199999999999996</v>
      </c>
      <c r="AB36" s="43">
        <v>4.43</v>
      </c>
      <c r="AC36" s="43">
        <v>4.34</v>
      </c>
      <c r="AD36" s="43">
        <v>4.2699999999999996</v>
      </c>
      <c r="AE36" s="43">
        <v>4.1900000000000004</v>
      </c>
      <c r="AF36" s="43">
        <v>4.13</v>
      </c>
      <c r="AG36" s="43">
        <v>4.07</v>
      </c>
      <c r="AH36" s="43">
        <v>4.01</v>
      </c>
      <c r="AI36" s="43">
        <v>3.96</v>
      </c>
      <c r="AJ36" s="43">
        <v>3.91</v>
      </c>
      <c r="AK36" s="43">
        <v>3.86</v>
      </c>
      <c r="AL36" s="43">
        <v>3.82</v>
      </c>
      <c r="AM36" s="43">
        <v>3.78</v>
      </c>
      <c r="AN36" s="43">
        <v>3.75</v>
      </c>
      <c r="AO36" s="43">
        <v>3.72</v>
      </c>
      <c r="AP36" s="43"/>
      <c r="AQ36" s="43"/>
      <c r="AR36" s="43"/>
      <c r="AS36" s="43"/>
      <c r="AT36" s="43"/>
      <c r="AU36" s="43"/>
      <c r="AV36" s="43"/>
      <c r="AW36" s="43"/>
      <c r="AX36" s="43"/>
    </row>
    <row r="37" spans="1:50" x14ac:dyDescent="0.2">
      <c r="A37" s="42">
        <v>26</v>
      </c>
      <c r="B37" s="43">
        <v>75.650000000000006</v>
      </c>
      <c r="C37" s="43">
        <v>38.58</v>
      </c>
      <c r="D37" s="43">
        <v>26.23</v>
      </c>
      <c r="E37" s="43">
        <v>20.059999999999999</v>
      </c>
      <c r="F37" s="43">
        <v>16.36</v>
      </c>
      <c r="G37" s="43">
        <v>13.9</v>
      </c>
      <c r="H37" s="43">
        <v>12.14</v>
      </c>
      <c r="I37" s="43">
        <v>10.83</v>
      </c>
      <c r="J37" s="43">
        <v>9.81</v>
      </c>
      <c r="K37" s="43">
        <v>9</v>
      </c>
      <c r="L37" s="43">
        <v>8.33</v>
      </c>
      <c r="M37" s="43">
        <v>7.78</v>
      </c>
      <c r="N37" s="43">
        <v>7.32</v>
      </c>
      <c r="O37" s="43">
        <v>6.92</v>
      </c>
      <c r="P37" s="43">
        <v>6.58</v>
      </c>
      <c r="Q37" s="43">
        <v>6.28</v>
      </c>
      <c r="R37" s="43">
        <v>6.02</v>
      </c>
      <c r="S37" s="43">
        <v>5.79</v>
      </c>
      <c r="T37" s="43">
        <v>5.58</v>
      </c>
      <c r="U37" s="43">
        <v>5.4</v>
      </c>
      <c r="V37" s="43">
        <v>5.23</v>
      </c>
      <c r="W37" s="43">
        <v>5.08</v>
      </c>
      <c r="X37" s="43">
        <v>4.95</v>
      </c>
      <c r="Y37" s="43">
        <v>4.82</v>
      </c>
      <c r="Z37" s="43">
        <v>4.71</v>
      </c>
      <c r="AA37" s="43">
        <v>4.6100000000000003</v>
      </c>
      <c r="AB37" s="43">
        <v>4.51</v>
      </c>
      <c r="AC37" s="43">
        <v>4.43</v>
      </c>
      <c r="AD37" s="43">
        <v>4.3499999999999996</v>
      </c>
      <c r="AE37" s="43">
        <v>4.2699999999999996</v>
      </c>
      <c r="AF37" s="43">
        <v>4.21</v>
      </c>
      <c r="AG37" s="43">
        <v>4.1399999999999997</v>
      </c>
      <c r="AH37" s="43">
        <v>4.09</v>
      </c>
      <c r="AI37" s="43">
        <v>4.03</v>
      </c>
      <c r="AJ37" s="43">
        <v>3.99</v>
      </c>
      <c r="AK37" s="43">
        <v>3.94</v>
      </c>
      <c r="AL37" s="43">
        <v>3.9</v>
      </c>
      <c r="AM37" s="43">
        <v>3.86</v>
      </c>
      <c r="AN37" s="43">
        <v>3.82</v>
      </c>
      <c r="AO37" s="43"/>
      <c r="AP37" s="43"/>
      <c r="AQ37" s="43"/>
      <c r="AR37" s="43"/>
      <c r="AS37" s="43"/>
      <c r="AT37" s="43"/>
      <c r="AU37" s="43"/>
      <c r="AV37" s="43"/>
      <c r="AW37" s="43"/>
      <c r="AX37" s="43"/>
    </row>
    <row r="38" spans="1:50" x14ac:dyDescent="0.2">
      <c r="A38" s="42">
        <v>27</v>
      </c>
      <c r="B38" s="43">
        <v>76.989999999999995</v>
      </c>
      <c r="C38" s="43">
        <v>39.26</v>
      </c>
      <c r="D38" s="43">
        <v>26.69</v>
      </c>
      <c r="E38" s="43">
        <v>20.420000000000002</v>
      </c>
      <c r="F38" s="43">
        <v>16.649999999999999</v>
      </c>
      <c r="G38" s="43">
        <v>14.15</v>
      </c>
      <c r="H38" s="43">
        <v>12.36</v>
      </c>
      <c r="I38" s="43">
        <v>11.02</v>
      </c>
      <c r="J38" s="43">
        <v>9.99</v>
      </c>
      <c r="K38" s="43">
        <v>9.16</v>
      </c>
      <c r="L38" s="43">
        <v>8.48</v>
      </c>
      <c r="M38" s="43">
        <v>7.92</v>
      </c>
      <c r="N38" s="43">
        <v>7.45</v>
      </c>
      <c r="O38" s="43">
        <v>7.05</v>
      </c>
      <c r="P38" s="43">
        <v>6.7</v>
      </c>
      <c r="Q38" s="43">
        <v>6.39</v>
      </c>
      <c r="R38" s="43">
        <v>6.13</v>
      </c>
      <c r="S38" s="43">
        <v>5.89</v>
      </c>
      <c r="T38" s="43">
        <v>5.68</v>
      </c>
      <c r="U38" s="43">
        <v>5.49</v>
      </c>
      <c r="V38" s="43">
        <v>5.33</v>
      </c>
      <c r="W38" s="43">
        <v>5.17</v>
      </c>
      <c r="X38" s="43">
        <v>5.04</v>
      </c>
      <c r="Y38" s="43">
        <v>4.91</v>
      </c>
      <c r="Z38" s="43">
        <v>4.8</v>
      </c>
      <c r="AA38" s="43">
        <v>4.6900000000000004</v>
      </c>
      <c r="AB38" s="43">
        <v>4.5999999999999996</v>
      </c>
      <c r="AC38" s="43">
        <v>4.51</v>
      </c>
      <c r="AD38" s="43">
        <v>4.43</v>
      </c>
      <c r="AE38" s="43">
        <v>4.3600000000000003</v>
      </c>
      <c r="AF38" s="43">
        <v>4.29</v>
      </c>
      <c r="AG38" s="43">
        <v>4.22</v>
      </c>
      <c r="AH38" s="43">
        <v>4.17</v>
      </c>
      <c r="AI38" s="43">
        <v>4.1100000000000003</v>
      </c>
      <c r="AJ38" s="43">
        <v>4.0599999999999996</v>
      </c>
      <c r="AK38" s="43">
        <v>4.0199999999999996</v>
      </c>
      <c r="AL38" s="43">
        <v>3.98</v>
      </c>
      <c r="AM38" s="43">
        <v>3.94</v>
      </c>
      <c r="AN38" s="43"/>
      <c r="AO38" s="43"/>
      <c r="AP38" s="43"/>
      <c r="AQ38" s="43"/>
      <c r="AR38" s="43"/>
      <c r="AS38" s="43"/>
      <c r="AT38" s="43"/>
      <c r="AU38" s="43"/>
      <c r="AV38" s="43"/>
      <c r="AW38" s="43"/>
      <c r="AX38" s="43"/>
    </row>
    <row r="39" spans="1:50" x14ac:dyDescent="0.2">
      <c r="A39" s="42">
        <v>28</v>
      </c>
      <c r="B39" s="43">
        <v>78.349999999999994</v>
      </c>
      <c r="C39" s="43">
        <v>39.96</v>
      </c>
      <c r="D39" s="43">
        <v>27.17</v>
      </c>
      <c r="E39" s="43">
        <v>20.78</v>
      </c>
      <c r="F39" s="43">
        <v>16.95</v>
      </c>
      <c r="G39" s="43">
        <v>14.4</v>
      </c>
      <c r="H39" s="43">
        <v>12.58</v>
      </c>
      <c r="I39" s="43">
        <v>11.22</v>
      </c>
      <c r="J39" s="43">
        <v>10.17</v>
      </c>
      <c r="K39" s="43">
        <v>9.32</v>
      </c>
      <c r="L39" s="43">
        <v>8.64</v>
      </c>
      <c r="M39" s="43">
        <v>8.07</v>
      </c>
      <c r="N39" s="43">
        <v>7.58</v>
      </c>
      <c r="O39" s="43">
        <v>7.17</v>
      </c>
      <c r="P39" s="43">
        <v>6.82</v>
      </c>
      <c r="Q39" s="43">
        <v>6.51</v>
      </c>
      <c r="R39" s="43">
        <v>6.24</v>
      </c>
      <c r="S39" s="43">
        <v>6</v>
      </c>
      <c r="T39" s="43">
        <v>5.79</v>
      </c>
      <c r="U39" s="43">
        <v>5.6</v>
      </c>
      <c r="V39" s="43">
        <v>5.42</v>
      </c>
      <c r="W39" s="43">
        <v>5.27</v>
      </c>
      <c r="X39" s="43">
        <v>5.13</v>
      </c>
      <c r="Y39" s="43">
        <v>5</v>
      </c>
      <c r="Z39" s="43">
        <v>4.8899999999999997</v>
      </c>
      <c r="AA39" s="43">
        <v>4.78</v>
      </c>
      <c r="AB39" s="43">
        <v>4.68</v>
      </c>
      <c r="AC39" s="43">
        <v>4.5999999999999996</v>
      </c>
      <c r="AD39" s="43">
        <v>4.51</v>
      </c>
      <c r="AE39" s="43">
        <v>4.4400000000000004</v>
      </c>
      <c r="AF39" s="43">
        <v>4.37</v>
      </c>
      <c r="AG39" s="43">
        <v>4.3099999999999996</v>
      </c>
      <c r="AH39" s="43">
        <v>4.25</v>
      </c>
      <c r="AI39" s="43">
        <v>4.2</v>
      </c>
      <c r="AJ39" s="43">
        <v>4.1500000000000004</v>
      </c>
      <c r="AK39" s="43">
        <v>4.0999999999999996</v>
      </c>
      <c r="AL39" s="43">
        <v>4.0599999999999996</v>
      </c>
      <c r="AM39" s="43"/>
      <c r="AN39" s="43"/>
      <c r="AO39" s="43"/>
      <c r="AP39" s="43"/>
      <c r="AQ39" s="43"/>
      <c r="AR39" s="43"/>
      <c r="AS39" s="43"/>
      <c r="AT39" s="43"/>
      <c r="AU39" s="43"/>
      <c r="AV39" s="43"/>
      <c r="AW39" s="43"/>
      <c r="AX39" s="43"/>
    </row>
    <row r="40" spans="1:50" x14ac:dyDescent="0.2">
      <c r="A40" s="42">
        <v>29</v>
      </c>
      <c r="B40" s="43">
        <v>79.73</v>
      </c>
      <c r="C40" s="43">
        <v>40.659999999999997</v>
      </c>
      <c r="D40" s="43">
        <v>27.65</v>
      </c>
      <c r="E40" s="43">
        <v>21.15</v>
      </c>
      <c r="F40" s="43">
        <v>17.25</v>
      </c>
      <c r="G40" s="43">
        <v>14.65</v>
      </c>
      <c r="H40" s="43">
        <v>12.81</v>
      </c>
      <c r="I40" s="43">
        <v>11.42</v>
      </c>
      <c r="J40" s="43">
        <v>10.35</v>
      </c>
      <c r="K40" s="43">
        <v>9.49</v>
      </c>
      <c r="L40" s="43">
        <v>8.7899999999999991</v>
      </c>
      <c r="M40" s="43">
        <v>8.2100000000000009</v>
      </c>
      <c r="N40" s="43">
        <v>7.72</v>
      </c>
      <c r="O40" s="43">
        <v>7.3</v>
      </c>
      <c r="P40" s="43">
        <v>6.94</v>
      </c>
      <c r="Q40" s="43">
        <v>6.63</v>
      </c>
      <c r="R40" s="43">
        <v>6.35</v>
      </c>
      <c r="S40" s="43">
        <v>6.11</v>
      </c>
      <c r="T40" s="43">
        <v>5.89</v>
      </c>
      <c r="U40" s="43">
        <v>5.7</v>
      </c>
      <c r="V40" s="43">
        <v>5.52</v>
      </c>
      <c r="W40" s="43">
        <v>5.37</v>
      </c>
      <c r="X40" s="43">
        <v>5.22</v>
      </c>
      <c r="Y40" s="43">
        <v>5.0999999999999996</v>
      </c>
      <c r="Z40" s="43">
        <v>4.9800000000000004</v>
      </c>
      <c r="AA40" s="43">
        <v>4.87</v>
      </c>
      <c r="AB40" s="43">
        <v>4.7699999999999996</v>
      </c>
      <c r="AC40" s="43">
        <v>4.68</v>
      </c>
      <c r="AD40" s="43">
        <v>4.5999999999999996</v>
      </c>
      <c r="AE40" s="43">
        <v>4.53</v>
      </c>
      <c r="AF40" s="43">
        <v>4.46</v>
      </c>
      <c r="AG40" s="43">
        <v>4.3899999999999997</v>
      </c>
      <c r="AH40" s="43">
        <v>4.33</v>
      </c>
      <c r="AI40" s="43">
        <v>4.28</v>
      </c>
      <c r="AJ40" s="43">
        <v>4.2300000000000004</v>
      </c>
      <c r="AK40" s="43">
        <v>4.1900000000000004</v>
      </c>
      <c r="AL40" s="43"/>
      <c r="AM40" s="43"/>
      <c r="AN40" s="43"/>
      <c r="AO40" s="43"/>
      <c r="AP40" s="43"/>
      <c r="AQ40" s="43"/>
      <c r="AR40" s="43"/>
      <c r="AS40" s="43"/>
      <c r="AT40" s="43"/>
      <c r="AU40" s="43"/>
      <c r="AV40" s="43"/>
      <c r="AW40" s="43"/>
      <c r="AX40" s="43"/>
    </row>
    <row r="41" spans="1:50" x14ac:dyDescent="0.2">
      <c r="A41" s="42">
        <v>30</v>
      </c>
      <c r="B41" s="43">
        <v>81.12</v>
      </c>
      <c r="C41" s="43">
        <v>41.37</v>
      </c>
      <c r="D41" s="43">
        <v>28.13</v>
      </c>
      <c r="E41" s="43">
        <v>21.52</v>
      </c>
      <c r="F41" s="43">
        <v>17.55</v>
      </c>
      <c r="G41" s="43">
        <v>14.91</v>
      </c>
      <c r="H41" s="43">
        <v>13.03</v>
      </c>
      <c r="I41" s="43">
        <v>11.62</v>
      </c>
      <c r="J41" s="43">
        <v>10.53</v>
      </c>
      <c r="K41" s="43">
        <v>9.66</v>
      </c>
      <c r="L41" s="43">
        <v>8.9499999999999993</v>
      </c>
      <c r="M41" s="43">
        <v>8.36</v>
      </c>
      <c r="N41" s="43">
        <v>7.86</v>
      </c>
      <c r="O41" s="43">
        <v>7.43</v>
      </c>
      <c r="P41" s="43">
        <v>7.07</v>
      </c>
      <c r="Q41" s="43">
        <v>6.75</v>
      </c>
      <c r="R41" s="43">
        <v>6.47</v>
      </c>
      <c r="S41" s="43">
        <v>6.22</v>
      </c>
      <c r="T41" s="43">
        <v>6</v>
      </c>
      <c r="U41" s="43">
        <v>5.8</v>
      </c>
      <c r="V41" s="43">
        <v>5.62</v>
      </c>
      <c r="W41" s="43">
        <v>5.47</v>
      </c>
      <c r="X41" s="43">
        <v>5.32</v>
      </c>
      <c r="Y41" s="43">
        <v>5.19</v>
      </c>
      <c r="Z41" s="43">
        <v>5.07</v>
      </c>
      <c r="AA41" s="43">
        <v>4.96</v>
      </c>
      <c r="AB41" s="43">
        <v>4.8600000000000003</v>
      </c>
      <c r="AC41" s="43">
        <v>4.7699999999999996</v>
      </c>
      <c r="AD41" s="43">
        <v>4.6900000000000004</v>
      </c>
      <c r="AE41" s="43">
        <v>4.6100000000000003</v>
      </c>
      <c r="AF41" s="43">
        <v>4.55</v>
      </c>
      <c r="AG41" s="43">
        <v>4.4800000000000004</v>
      </c>
      <c r="AH41" s="43">
        <v>4.42</v>
      </c>
      <c r="AI41" s="43">
        <v>4.37</v>
      </c>
      <c r="AJ41" s="43">
        <v>4.32</v>
      </c>
      <c r="AK41" s="43"/>
      <c r="AL41" s="43"/>
      <c r="AM41" s="43"/>
      <c r="AN41" s="43"/>
      <c r="AO41" s="43"/>
      <c r="AP41" s="43"/>
      <c r="AQ41" s="43"/>
      <c r="AR41" s="43"/>
      <c r="AS41" s="43"/>
      <c r="AT41" s="43"/>
      <c r="AU41" s="43"/>
      <c r="AV41" s="43"/>
      <c r="AW41" s="43"/>
      <c r="AX41" s="43"/>
    </row>
    <row r="42" spans="1:50" x14ac:dyDescent="0.2">
      <c r="A42" s="42">
        <v>31</v>
      </c>
      <c r="B42" s="43">
        <v>82.53</v>
      </c>
      <c r="C42" s="43">
        <v>42.1</v>
      </c>
      <c r="D42" s="43">
        <v>28.62</v>
      </c>
      <c r="E42" s="43">
        <v>21.89</v>
      </c>
      <c r="F42" s="43">
        <v>17.86</v>
      </c>
      <c r="G42" s="43">
        <v>15.17</v>
      </c>
      <c r="H42" s="43">
        <v>13.26</v>
      </c>
      <c r="I42" s="43">
        <v>11.83</v>
      </c>
      <c r="J42" s="43">
        <v>10.72</v>
      </c>
      <c r="K42" s="43">
        <v>9.83</v>
      </c>
      <c r="L42" s="43">
        <v>9.11</v>
      </c>
      <c r="M42" s="43">
        <v>8.5</v>
      </c>
      <c r="N42" s="43">
        <v>8</v>
      </c>
      <c r="O42" s="43">
        <v>7.57</v>
      </c>
      <c r="P42" s="43">
        <v>7.19</v>
      </c>
      <c r="Q42" s="43">
        <v>6.87</v>
      </c>
      <c r="R42" s="43">
        <v>6.58</v>
      </c>
      <c r="S42" s="43">
        <v>6.33</v>
      </c>
      <c r="T42" s="43">
        <v>6.11</v>
      </c>
      <c r="U42" s="43">
        <v>5.91</v>
      </c>
      <c r="V42" s="43">
        <v>5.73</v>
      </c>
      <c r="W42" s="43">
        <v>5.57</v>
      </c>
      <c r="X42" s="43">
        <v>5.42</v>
      </c>
      <c r="Y42" s="43">
        <v>5.29</v>
      </c>
      <c r="Z42" s="43">
        <v>5.17</v>
      </c>
      <c r="AA42" s="43">
        <v>5.0599999999999996</v>
      </c>
      <c r="AB42" s="43">
        <v>4.96</v>
      </c>
      <c r="AC42" s="43">
        <v>4.87</v>
      </c>
      <c r="AD42" s="43">
        <v>4.78</v>
      </c>
      <c r="AE42" s="43">
        <v>4.71</v>
      </c>
      <c r="AF42" s="43">
        <v>4.6399999999999997</v>
      </c>
      <c r="AG42" s="43">
        <v>4.57</v>
      </c>
      <c r="AH42" s="43">
        <v>4.51</v>
      </c>
      <c r="AI42" s="43">
        <v>4.46</v>
      </c>
      <c r="AJ42" s="43"/>
      <c r="AK42" s="43"/>
      <c r="AL42" s="43"/>
      <c r="AM42" s="43"/>
      <c r="AN42" s="43"/>
      <c r="AO42" s="43"/>
      <c r="AP42" s="43"/>
      <c r="AQ42" s="43"/>
      <c r="AR42" s="43"/>
      <c r="AS42" s="43"/>
      <c r="AT42" s="43"/>
      <c r="AU42" s="43"/>
      <c r="AV42" s="43"/>
      <c r="AW42" s="43"/>
      <c r="AX42" s="43"/>
    </row>
    <row r="43" spans="1:50" x14ac:dyDescent="0.2">
      <c r="A43" s="42">
        <v>32</v>
      </c>
      <c r="B43" s="43">
        <v>83.97</v>
      </c>
      <c r="C43" s="43">
        <v>42.83</v>
      </c>
      <c r="D43" s="43">
        <v>29.12</v>
      </c>
      <c r="E43" s="43">
        <v>22.28</v>
      </c>
      <c r="F43" s="43">
        <v>18.170000000000002</v>
      </c>
      <c r="G43" s="43">
        <v>15.44</v>
      </c>
      <c r="H43" s="43">
        <v>13.49</v>
      </c>
      <c r="I43" s="43">
        <v>12.04</v>
      </c>
      <c r="J43" s="43">
        <v>10.9</v>
      </c>
      <c r="K43" s="43">
        <v>10</v>
      </c>
      <c r="L43" s="43">
        <v>9.27</v>
      </c>
      <c r="M43" s="43">
        <v>8.66</v>
      </c>
      <c r="N43" s="43">
        <v>8.14</v>
      </c>
      <c r="O43" s="43">
        <v>7.7</v>
      </c>
      <c r="P43" s="43">
        <v>7.32</v>
      </c>
      <c r="Q43" s="43">
        <v>6.99</v>
      </c>
      <c r="R43" s="43">
        <v>6.7</v>
      </c>
      <c r="S43" s="43">
        <v>6.45</v>
      </c>
      <c r="T43" s="43">
        <v>6.22</v>
      </c>
      <c r="U43" s="43">
        <v>6.02</v>
      </c>
      <c r="V43" s="43">
        <v>5.83</v>
      </c>
      <c r="W43" s="43">
        <v>5.67</v>
      </c>
      <c r="X43" s="43">
        <v>5.52</v>
      </c>
      <c r="Y43" s="43">
        <v>5.39</v>
      </c>
      <c r="Z43" s="43">
        <v>5.27</v>
      </c>
      <c r="AA43" s="43">
        <v>5.16</v>
      </c>
      <c r="AB43" s="43">
        <v>5.05</v>
      </c>
      <c r="AC43" s="43">
        <v>4.96</v>
      </c>
      <c r="AD43" s="43">
        <v>4.88</v>
      </c>
      <c r="AE43" s="43">
        <v>4.8</v>
      </c>
      <c r="AF43" s="43">
        <v>4.7300000000000004</v>
      </c>
      <c r="AG43" s="43">
        <v>4.67</v>
      </c>
      <c r="AH43" s="43">
        <v>4.6100000000000003</v>
      </c>
      <c r="AI43" s="43"/>
      <c r="AJ43" s="43"/>
      <c r="AK43" s="43"/>
      <c r="AL43" s="43"/>
      <c r="AM43" s="43"/>
      <c r="AN43" s="43"/>
      <c r="AO43" s="43"/>
      <c r="AP43" s="43"/>
      <c r="AQ43" s="43"/>
      <c r="AR43" s="43"/>
      <c r="AS43" s="43"/>
      <c r="AT43" s="43"/>
      <c r="AU43" s="43"/>
      <c r="AV43" s="43"/>
      <c r="AW43" s="43"/>
      <c r="AX43" s="43"/>
    </row>
    <row r="44" spans="1:50" x14ac:dyDescent="0.2">
      <c r="A44" s="42">
        <v>33</v>
      </c>
      <c r="B44" s="43">
        <v>85.43</v>
      </c>
      <c r="C44" s="43">
        <v>43.57</v>
      </c>
      <c r="D44" s="43">
        <v>29.63</v>
      </c>
      <c r="E44" s="43">
        <v>22.67</v>
      </c>
      <c r="F44" s="43">
        <v>18.489999999999998</v>
      </c>
      <c r="G44" s="43">
        <v>15.71</v>
      </c>
      <c r="H44" s="43">
        <v>13.73</v>
      </c>
      <c r="I44" s="43">
        <v>12.25</v>
      </c>
      <c r="J44" s="43">
        <v>11.1</v>
      </c>
      <c r="K44" s="43">
        <v>10.18</v>
      </c>
      <c r="L44" s="43">
        <v>9.43</v>
      </c>
      <c r="M44" s="43">
        <v>8.81</v>
      </c>
      <c r="N44" s="43">
        <v>8.2899999999999991</v>
      </c>
      <c r="O44" s="43">
        <v>7.84</v>
      </c>
      <c r="P44" s="43">
        <v>7.45</v>
      </c>
      <c r="Q44" s="43">
        <v>7.12</v>
      </c>
      <c r="R44" s="43">
        <v>6.82</v>
      </c>
      <c r="S44" s="43">
        <v>6.56</v>
      </c>
      <c r="T44" s="43">
        <v>6.33</v>
      </c>
      <c r="U44" s="43">
        <v>6.13</v>
      </c>
      <c r="V44" s="43">
        <v>5.94</v>
      </c>
      <c r="W44" s="43">
        <v>5.78</v>
      </c>
      <c r="X44" s="43">
        <v>5.63</v>
      </c>
      <c r="Y44" s="43">
        <v>5.49</v>
      </c>
      <c r="Z44" s="43">
        <v>5.37</v>
      </c>
      <c r="AA44" s="43">
        <v>5.26</v>
      </c>
      <c r="AB44" s="43">
        <v>5.15</v>
      </c>
      <c r="AC44" s="43">
        <v>5.0599999999999996</v>
      </c>
      <c r="AD44" s="43">
        <v>4.9800000000000004</v>
      </c>
      <c r="AE44" s="43">
        <v>4.9000000000000004</v>
      </c>
      <c r="AF44" s="43">
        <v>4.83</v>
      </c>
      <c r="AG44" s="43">
        <v>4.76</v>
      </c>
      <c r="AH44" s="43"/>
      <c r="AI44" s="43"/>
      <c r="AJ44" s="43"/>
      <c r="AK44" s="43"/>
      <c r="AL44" s="43"/>
      <c r="AM44" s="43"/>
      <c r="AN44" s="43"/>
      <c r="AO44" s="43"/>
      <c r="AP44" s="43"/>
      <c r="AQ44" s="43"/>
      <c r="AR44" s="43"/>
      <c r="AS44" s="43"/>
      <c r="AT44" s="43"/>
      <c r="AU44" s="43"/>
      <c r="AV44" s="43"/>
      <c r="AW44" s="43"/>
      <c r="AX44" s="43"/>
    </row>
    <row r="45" spans="1:50" x14ac:dyDescent="0.2">
      <c r="A45" s="42">
        <v>34</v>
      </c>
      <c r="B45" s="43">
        <v>86.92</v>
      </c>
      <c r="C45" s="43">
        <v>44.33</v>
      </c>
      <c r="D45" s="43">
        <v>30.15</v>
      </c>
      <c r="E45" s="43">
        <v>23.06</v>
      </c>
      <c r="F45" s="43">
        <v>18.82</v>
      </c>
      <c r="G45" s="43">
        <v>15.99</v>
      </c>
      <c r="H45" s="43">
        <v>13.97</v>
      </c>
      <c r="I45" s="43">
        <v>12.46</v>
      </c>
      <c r="J45" s="43">
        <v>11.29</v>
      </c>
      <c r="K45" s="43">
        <v>10.36</v>
      </c>
      <c r="L45" s="43">
        <v>9.6</v>
      </c>
      <c r="M45" s="43">
        <v>8.9700000000000006</v>
      </c>
      <c r="N45" s="43">
        <v>8.43</v>
      </c>
      <c r="O45" s="43">
        <v>7.98</v>
      </c>
      <c r="P45" s="43">
        <v>7.59</v>
      </c>
      <c r="Q45" s="43">
        <v>7.25</v>
      </c>
      <c r="R45" s="43">
        <v>6.95</v>
      </c>
      <c r="S45" s="43">
        <v>6.68</v>
      </c>
      <c r="T45" s="43">
        <v>6.45</v>
      </c>
      <c r="U45" s="43">
        <v>6.24</v>
      </c>
      <c r="V45" s="43">
        <v>6.05</v>
      </c>
      <c r="W45" s="43">
        <v>5.89</v>
      </c>
      <c r="X45" s="43">
        <v>5.73</v>
      </c>
      <c r="Y45" s="43">
        <v>5.6</v>
      </c>
      <c r="Z45" s="43">
        <v>5.47</v>
      </c>
      <c r="AA45" s="43">
        <v>5.36</v>
      </c>
      <c r="AB45" s="43">
        <v>5.26</v>
      </c>
      <c r="AC45" s="43">
        <v>5.16</v>
      </c>
      <c r="AD45" s="43">
        <v>5.08</v>
      </c>
      <c r="AE45" s="43">
        <v>5</v>
      </c>
      <c r="AF45" s="43">
        <v>4.93</v>
      </c>
      <c r="AG45" s="43"/>
      <c r="AH45" s="43"/>
      <c r="AI45" s="43"/>
      <c r="AJ45" s="43"/>
      <c r="AK45" s="43"/>
      <c r="AL45" s="43"/>
      <c r="AM45" s="43"/>
      <c r="AN45" s="43"/>
      <c r="AO45" s="43"/>
      <c r="AP45" s="43"/>
      <c r="AQ45" s="43"/>
      <c r="AR45" s="43"/>
      <c r="AS45" s="43"/>
      <c r="AT45" s="43"/>
      <c r="AU45" s="43"/>
      <c r="AV45" s="43"/>
      <c r="AW45" s="43"/>
      <c r="AX45" s="43"/>
    </row>
    <row r="46" spans="1:50" x14ac:dyDescent="0.2">
      <c r="A46" s="42">
        <v>35</v>
      </c>
      <c r="B46" s="43">
        <v>88.43</v>
      </c>
      <c r="C46" s="43">
        <v>45.11</v>
      </c>
      <c r="D46" s="43">
        <v>30.67</v>
      </c>
      <c r="E46" s="43">
        <v>23.47</v>
      </c>
      <c r="F46" s="43">
        <v>19.149999999999999</v>
      </c>
      <c r="G46" s="43">
        <v>16.27</v>
      </c>
      <c r="H46" s="43">
        <v>14.22</v>
      </c>
      <c r="I46" s="43">
        <v>12.68</v>
      </c>
      <c r="J46" s="43">
        <v>11.49</v>
      </c>
      <c r="K46" s="43">
        <v>10.54</v>
      </c>
      <c r="L46" s="43">
        <v>9.77</v>
      </c>
      <c r="M46" s="43">
        <v>9.1300000000000008</v>
      </c>
      <c r="N46" s="43">
        <v>8.59</v>
      </c>
      <c r="O46" s="43">
        <v>8.1199999999999992</v>
      </c>
      <c r="P46" s="43">
        <v>7.73</v>
      </c>
      <c r="Q46" s="43">
        <v>7.38</v>
      </c>
      <c r="R46" s="43">
        <v>7.08</v>
      </c>
      <c r="S46" s="43">
        <v>6.81</v>
      </c>
      <c r="T46" s="43">
        <v>6.57</v>
      </c>
      <c r="U46" s="43">
        <v>6.36</v>
      </c>
      <c r="V46" s="43">
        <v>6.17</v>
      </c>
      <c r="W46" s="43">
        <v>6</v>
      </c>
      <c r="X46" s="43">
        <v>5.85</v>
      </c>
      <c r="Y46" s="43">
        <v>5.71</v>
      </c>
      <c r="Z46" s="43">
        <v>5.58</v>
      </c>
      <c r="AA46" s="43">
        <v>5.47</v>
      </c>
      <c r="AB46" s="43">
        <v>5.36</v>
      </c>
      <c r="AC46" s="43">
        <v>5.27</v>
      </c>
      <c r="AD46" s="43">
        <v>5.19</v>
      </c>
      <c r="AE46" s="43">
        <v>5.1100000000000003</v>
      </c>
      <c r="AF46" s="43"/>
      <c r="AG46" s="43"/>
      <c r="AH46" s="43"/>
      <c r="AI46" s="43"/>
      <c r="AJ46" s="43"/>
      <c r="AK46" s="43"/>
      <c r="AL46" s="43"/>
      <c r="AM46" s="43"/>
      <c r="AN46" s="43"/>
      <c r="AO46" s="43"/>
      <c r="AP46" s="43"/>
      <c r="AQ46" s="43"/>
      <c r="AR46" s="43"/>
      <c r="AS46" s="43"/>
      <c r="AT46" s="43"/>
      <c r="AU46" s="43"/>
      <c r="AV46" s="43"/>
      <c r="AW46" s="43"/>
      <c r="AX46" s="43"/>
    </row>
    <row r="47" spans="1:50" x14ac:dyDescent="0.2">
      <c r="A47" s="42">
        <v>36</v>
      </c>
      <c r="B47" s="43">
        <v>89.96</v>
      </c>
      <c r="C47" s="43">
        <v>45.89</v>
      </c>
      <c r="D47" s="43">
        <v>31.21</v>
      </c>
      <c r="E47" s="43">
        <v>23.88</v>
      </c>
      <c r="F47" s="43">
        <v>19.48</v>
      </c>
      <c r="G47" s="43">
        <v>16.559999999999999</v>
      </c>
      <c r="H47" s="43">
        <v>14.47</v>
      </c>
      <c r="I47" s="43">
        <v>12.91</v>
      </c>
      <c r="J47" s="43">
        <v>11.7</v>
      </c>
      <c r="K47" s="43">
        <v>10.73</v>
      </c>
      <c r="L47" s="43">
        <v>9.9499999999999993</v>
      </c>
      <c r="M47" s="43">
        <v>9.2899999999999991</v>
      </c>
      <c r="N47" s="43">
        <v>8.74</v>
      </c>
      <c r="O47" s="43">
        <v>8.27</v>
      </c>
      <c r="P47" s="43">
        <v>7.87</v>
      </c>
      <c r="Q47" s="43">
        <v>7.52</v>
      </c>
      <c r="R47" s="43">
        <v>7.21</v>
      </c>
      <c r="S47" s="43">
        <v>6.94</v>
      </c>
      <c r="T47" s="43">
        <v>6.69</v>
      </c>
      <c r="U47" s="43">
        <v>6.48</v>
      </c>
      <c r="V47" s="43">
        <v>6.29</v>
      </c>
      <c r="W47" s="43">
        <v>6.12</v>
      </c>
      <c r="X47" s="43">
        <v>5.96</v>
      </c>
      <c r="Y47" s="43">
        <v>5.82</v>
      </c>
      <c r="Z47" s="43">
        <v>5.7</v>
      </c>
      <c r="AA47" s="43">
        <v>5.58</v>
      </c>
      <c r="AB47" s="43">
        <v>5.48</v>
      </c>
      <c r="AC47" s="43">
        <v>5.38</v>
      </c>
      <c r="AD47" s="43">
        <v>5.3</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
      <c r="A48" s="42">
        <v>37</v>
      </c>
      <c r="B48" s="43">
        <v>91.53</v>
      </c>
      <c r="C48" s="43">
        <v>46.69</v>
      </c>
      <c r="D48" s="43">
        <v>31.75</v>
      </c>
      <c r="E48" s="43">
        <v>24.29</v>
      </c>
      <c r="F48" s="43">
        <v>19.82</v>
      </c>
      <c r="G48" s="43">
        <v>16.850000000000001</v>
      </c>
      <c r="H48" s="43">
        <v>14.72</v>
      </c>
      <c r="I48" s="43">
        <v>13.14</v>
      </c>
      <c r="J48" s="43">
        <v>11.91</v>
      </c>
      <c r="K48" s="43">
        <v>10.92</v>
      </c>
      <c r="L48" s="43">
        <v>10.119999999999999</v>
      </c>
      <c r="M48" s="43">
        <v>9.4600000000000009</v>
      </c>
      <c r="N48" s="43">
        <v>8.9</v>
      </c>
      <c r="O48" s="43">
        <v>8.42</v>
      </c>
      <c r="P48" s="43">
        <v>8.01</v>
      </c>
      <c r="Q48" s="43">
        <v>7.65</v>
      </c>
      <c r="R48" s="43">
        <v>7.34</v>
      </c>
      <c r="S48" s="43">
        <v>7.07</v>
      </c>
      <c r="T48" s="43">
        <v>6.82</v>
      </c>
      <c r="U48" s="43">
        <v>6.61</v>
      </c>
      <c r="V48" s="43">
        <v>6.41</v>
      </c>
      <c r="W48" s="43">
        <v>6.24</v>
      </c>
      <c r="X48" s="43">
        <v>6.08</v>
      </c>
      <c r="Y48" s="43">
        <v>5.94</v>
      </c>
      <c r="Z48" s="43">
        <v>5.81</v>
      </c>
      <c r="AA48" s="43">
        <v>5.7</v>
      </c>
      <c r="AB48" s="43">
        <v>5.59</v>
      </c>
      <c r="AC48" s="43">
        <v>5.5</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
      <c r="A49" s="42">
        <v>38</v>
      </c>
      <c r="B49" s="43">
        <v>93.12</v>
      </c>
      <c r="C49" s="43">
        <v>47.5</v>
      </c>
      <c r="D49" s="43">
        <v>32.31</v>
      </c>
      <c r="E49" s="43">
        <v>24.72</v>
      </c>
      <c r="F49" s="43">
        <v>20.170000000000002</v>
      </c>
      <c r="G49" s="43">
        <v>17.14</v>
      </c>
      <c r="H49" s="43">
        <v>14.99</v>
      </c>
      <c r="I49" s="43">
        <v>13.37</v>
      </c>
      <c r="J49" s="43">
        <v>12.12</v>
      </c>
      <c r="K49" s="43">
        <v>11.12</v>
      </c>
      <c r="L49" s="43">
        <v>10.31</v>
      </c>
      <c r="M49" s="43">
        <v>9.6300000000000008</v>
      </c>
      <c r="N49" s="43">
        <v>9.06</v>
      </c>
      <c r="O49" s="43">
        <v>8.58</v>
      </c>
      <c r="P49" s="43">
        <v>8.16</v>
      </c>
      <c r="Q49" s="43">
        <v>7.8</v>
      </c>
      <c r="R49" s="43">
        <v>7.48</v>
      </c>
      <c r="S49" s="43">
        <v>7.2</v>
      </c>
      <c r="T49" s="43">
        <v>6.96</v>
      </c>
      <c r="U49" s="43">
        <v>6.74</v>
      </c>
      <c r="V49" s="43">
        <v>6.54</v>
      </c>
      <c r="W49" s="43">
        <v>6.36</v>
      </c>
      <c r="X49" s="43">
        <v>6.21</v>
      </c>
      <c r="Y49" s="43">
        <v>6.06</v>
      </c>
      <c r="Z49" s="43">
        <v>5.94</v>
      </c>
      <c r="AA49" s="43">
        <v>5.82</v>
      </c>
      <c r="AB49" s="43">
        <v>5.71</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
      <c r="A50" s="42">
        <v>39</v>
      </c>
      <c r="B50" s="43">
        <v>94.74</v>
      </c>
      <c r="C50" s="43">
        <v>48.34</v>
      </c>
      <c r="D50" s="43">
        <v>32.880000000000003</v>
      </c>
      <c r="E50" s="43">
        <v>25.15</v>
      </c>
      <c r="F50" s="43">
        <v>20.53</v>
      </c>
      <c r="G50" s="43">
        <v>17.45</v>
      </c>
      <c r="H50" s="43">
        <v>15.25</v>
      </c>
      <c r="I50" s="43">
        <v>13.61</v>
      </c>
      <c r="J50" s="43">
        <v>12.34</v>
      </c>
      <c r="K50" s="43">
        <v>11.32</v>
      </c>
      <c r="L50" s="43">
        <v>10.49</v>
      </c>
      <c r="M50" s="43">
        <v>9.81</v>
      </c>
      <c r="N50" s="43">
        <v>9.23</v>
      </c>
      <c r="O50" s="43">
        <v>8.74</v>
      </c>
      <c r="P50" s="43">
        <v>8.32</v>
      </c>
      <c r="Q50" s="43">
        <v>7.95</v>
      </c>
      <c r="R50" s="43">
        <v>7.63</v>
      </c>
      <c r="S50" s="43">
        <v>7.34</v>
      </c>
      <c r="T50" s="43">
        <v>7.09</v>
      </c>
      <c r="U50" s="43">
        <v>6.87</v>
      </c>
      <c r="V50" s="43">
        <v>6.67</v>
      </c>
      <c r="W50" s="43">
        <v>6.5</v>
      </c>
      <c r="X50" s="43">
        <v>6.34</v>
      </c>
      <c r="Y50" s="43">
        <v>6.19</v>
      </c>
      <c r="Z50" s="43">
        <v>6.06</v>
      </c>
      <c r="AA50" s="43">
        <v>5.95</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
      <c r="A51" s="42">
        <v>40</v>
      </c>
      <c r="B51" s="43">
        <v>96.4</v>
      </c>
      <c r="C51" s="43">
        <v>49.18</v>
      </c>
      <c r="D51" s="43">
        <v>33.46</v>
      </c>
      <c r="E51" s="43">
        <v>25.6</v>
      </c>
      <c r="F51" s="43">
        <v>20.89</v>
      </c>
      <c r="G51" s="43">
        <v>17.760000000000002</v>
      </c>
      <c r="H51" s="43">
        <v>15.53</v>
      </c>
      <c r="I51" s="43">
        <v>13.86</v>
      </c>
      <c r="J51" s="43">
        <v>12.56</v>
      </c>
      <c r="K51" s="43">
        <v>11.53</v>
      </c>
      <c r="L51" s="43">
        <v>10.69</v>
      </c>
      <c r="M51" s="43">
        <v>9.99</v>
      </c>
      <c r="N51" s="43">
        <v>9.4</v>
      </c>
      <c r="O51" s="43">
        <v>8.9</v>
      </c>
      <c r="P51" s="43">
        <v>8.4700000000000006</v>
      </c>
      <c r="Q51" s="43">
        <v>8.1</v>
      </c>
      <c r="R51" s="43">
        <v>7.78</v>
      </c>
      <c r="S51" s="43">
        <v>7.49</v>
      </c>
      <c r="T51" s="43">
        <v>7.24</v>
      </c>
      <c r="U51" s="43">
        <v>7.01</v>
      </c>
      <c r="V51" s="43">
        <v>6.81</v>
      </c>
      <c r="W51" s="43">
        <v>6.63</v>
      </c>
      <c r="X51" s="43">
        <v>6.47</v>
      </c>
      <c r="Y51" s="43">
        <v>6.33</v>
      </c>
      <c r="Z51" s="43">
        <v>6.2</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
      <c r="A52" s="42">
        <v>41</v>
      </c>
      <c r="B52" s="43">
        <v>98.09</v>
      </c>
      <c r="C52" s="43">
        <v>50.05</v>
      </c>
      <c r="D52" s="43">
        <v>34.049999999999997</v>
      </c>
      <c r="E52" s="43">
        <v>26.06</v>
      </c>
      <c r="F52" s="43">
        <v>21.27</v>
      </c>
      <c r="G52" s="43">
        <v>18.079999999999998</v>
      </c>
      <c r="H52" s="43">
        <v>15.81</v>
      </c>
      <c r="I52" s="43">
        <v>14.11</v>
      </c>
      <c r="J52" s="43">
        <v>12.79</v>
      </c>
      <c r="K52" s="43">
        <v>11.74</v>
      </c>
      <c r="L52" s="43">
        <v>10.89</v>
      </c>
      <c r="M52" s="43">
        <v>10.18</v>
      </c>
      <c r="N52" s="43">
        <v>9.58</v>
      </c>
      <c r="O52" s="43">
        <v>9.08</v>
      </c>
      <c r="P52" s="43">
        <v>8.64</v>
      </c>
      <c r="Q52" s="43">
        <v>8.26</v>
      </c>
      <c r="R52" s="43">
        <v>7.93</v>
      </c>
      <c r="S52" s="43">
        <v>7.64</v>
      </c>
      <c r="T52" s="43">
        <v>7.39</v>
      </c>
      <c r="U52" s="43">
        <v>7.16</v>
      </c>
      <c r="V52" s="43">
        <v>6.96</v>
      </c>
      <c r="W52" s="43">
        <v>6.78</v>
      </c>
      <c r="X52" s="43">
        <v>6.62</v>
      </c>
      <c r="Y52" s="43">
        <v>6.47</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
      <c r="A53" s="42">
        <v>42</v>
      </c>
      <c r="B53" s="43">
        <v>99.83</v>
      </c>
      <c r="C53" s="43">
        <v>50.94</v>
      </c>
      <c r="D53" s="43">
        <v>34.659999999999997</v>
      </c>
      <c r="E53" s="43">
        <v>26.52</v>
      </c>
      <c r="F53" s="43">
        <v>21.65</v>
      </c>
      <c r="G53" s="43">
        <v>18.41</v>
      </c>
      <c r="H53" s="43">
        <v>16.100000000000001</v>
      </c>
      <c r="I53" s="43">
        <v>14.37</v>
      </c>
      <c r="J53" s="43">
        <v>13.03</v>
      </c>
      <c r="K53" s="43">
        <v>11.96</v>
      </c>
      <c r="L53" s="43">
        <v>11.09</v>
      </c>
      <c r="M53" s="43">
        <v>10.38</v>
      </c>
      <c r="N53" s="43">
        <v>9.77</v>
      </c>
      <c r="O53" s="43">
        <v>9.26</v>
      </c>
      <c r="P53" s="43">
        <v>8.81</v>
      </c>
      <c r="Q53" s="43">
        <v>8.43</v>
      </c>
      <c r="R53" s="43">
        <v>8.1</v>
      </c>
      <c r="S53" s="43">
        <v>7.8</v>
      </c>
      <c r="T53" s="43">
        <v>7.55</v>
      </c>
      <c r="U53" s="43">
        <v>7.32</v>
      </c>
      <c r="V53" s="43">
        <v>7.11</v>
      </c>
      <c r="W53" s="43">
        <v>6.93</v>
      </c>
      <c r="X53" s="43">
        <v>6.77</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
      <c r="A54" s="42">
        <v>43</v>
      </c>
      <c r="B54" s="43">
        <v>101.6</v>
      </c>
      <c r="C54" s="43">
        <v>51.85</v>
      </c>
      <c r="D54" s="43">
        <v>35.28</v>
      </c>
      <c r="E54" s="43">
        <v>27</v>
      </c>
      <c r="F54" s="43">
        <v>22.04</v>
      </c>
      <c r="G54" s="43">
        <v>18.739999999999998</v>
      </c>
      <c r="H54" s="43">
        <v>16.39</v>
      </c>
      <c r="I54" s="43">
        <v>14.64</v>
      </c>
      <c r="J54" s="43">
        <v>13.28</v>
      </c>
      <c r="K54" s="43">
        <v>12.19</v>
      </c>
      <c r="L54" s="43">
        <v>11.31</v>
      </c>
      <c r="M54" s="43">
        <v>10.58</v>
      </c>
      <c r="N54" s="43">
        <v>9.9600000000000009</v>
      </c>
      <c r="O54" s="43">
        <v>9.44</v>
      </c>
      <c r="P54" s="43">
        <v>8.99</v>
      </c>
      <c r="Q54" s="43">
        <v>8.61</v>
      </c>
      <c r="R54" s="43">
        <v>8.27</v>
      </c>
      <c r="S54" s="43">
        <v>7.97</v>
      </c>
      <c r="T54" s="43">
        <v>7.71</v>
      </c>
      <c r="U54" s="43">
        <v>7.48</v>
      </c>
      <c r="V54" s="43">
        <v>7.28</v>
      </c>
      <c r="W54" s="43">
        <v>7.09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
      <c r="A55" s="42">
        <v>44</v>
      </c>
      <c r="B55" s="43">
        <v>103.39</v>
      </c>
      <c r="C55" s="43">
        <v>52.77</v>
      </c>
      <c r="D55" s="43">
        <v>35.909999999999997</v>
      </c>
      <c r="E55" s="43">
        <v>27.49</v>
      </c>
      <c r="F55" s="43">
        <v>22.44</v>
      </c>
      <c r="G55" s="43">
        <v>19.09</v>
      </c>
      <c r="H55" s="43">
        <v>16.7</v>
      </c>
      <c r="I55" s="43">
        <v>14.91</v>
      </c>
      <c r="J55" s="43">
        <v>13.53</v>
      </c>
      <c r="K55" s="43">
        <v>12.43</v>
      </c>
      <c r="L55" s="43">
        <v>11.53</v>
      </c>
      <c r="M55" s="43">
        <v>10.79</v>
      </c>
      <c r="N55" s="43">
        <v>10.16</v>
      </c>
      <c r="O55" s="43">
        <v>9.64</v>
      </c>
      <c r="P55" s="43">
        <v>9.18</v>
      </c>
      <c r="Q55" s="43">
        <v>8.7899999999999991</v>
      </c>
      <c r="R55" s="43">
        <v>8.4499999999999993</v>
      </c>
      <c r="S55" s="43">
        <v>8.15</v>
      </c>
      <c r="T55" s="43">
        <v>7.89</v>
      </c>
      <c r="U55" s="43">
        <v>7.65</v>
      </c>
      <c r="V55" s="43">
        <v>7.45</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
      <c r="A56" s="42">
        <v>45</v>
      </c>
      <c r="B56" s="43">
        <v>105.21</v>
      </c>
      <c r="C56" s="43">
        <v>53.71</v>
      </c>
      <c r="D56" s="43">
        <v>36.549999999999997</v>
      </c>
      <c r="E56" s="43">
        <v>27.98</v>
      </c>
      <c r="F56" s="43">
        <v>22.85</v>
      </c>
      <c r="G56" s="43">
        <v>19.440000000000001</v>
      </c>
      <c r="H56" s="43">
        <v>17.010000000000002</v>
      </c>
      <c r="I56" s="43">
        <v>15.19</v>
      </c>
      <c r="J56" s="43">
        <v>13.79</v>
      </c>
      <c r="K56" s="43">
        <v>12.67</v>
      </c>
      <c r="L56" s="43">
        <v>11.76</v>
      </c>
      <c r="M56" s="43">
        <v>11</v>
      </c>
      <c r="N56" s="43">
        <v>10.37</v>
      </c>
      <c r="O56" s="43">
        <v>9.84</v>
      </c>
      <c r="P56" s="43">
        <v>9.3800000000000008</v>
      </c>
      <c r="Q56" s="43">
        <v>8.98</v>
      </c>
      <c r="R56" s="43">
        <v>8.64</v>
      </c>
      <c r="S56" s="43">
        <v>8.33</v>
      </c>
      <c r="T56" s="43">
        <v>8.07</v>
      </c>
      <c r="U56" s="43">
        <v>7.83</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
      <c r="A57" s="42">
        <v>46</v>
      </c>
      <c r="B57" s="43">
        <v>107.05</v>
      </c>
      <c r="C57" s="43">
        <v>54.65</v>
      </c>
      <c r="D57" s="43">
        <v>37.200000000000003</v>
      </c>
      <c r="E57" s="43">
        <v>28.49</v>
      </c>
      <c r="F57" s="43">
        <v>23.27</v>
      </c>
      <c r="G57" s="43">
        <v>19.8</v>
      </c>
      <c r="H57" s="43">
        <v>17.329999999999998</v>
      </c>
      <c r="I57" s="43">
        <v>15.48</v>
      </c>
      <c r="J57" s="43">
        <v>14.05</v>
      </c>
      <c r="K57" s="43">
        <v>12.92</v>
      </c>
      <c r="L57" s="43">
        <v>11.99</v>
      </c>
      <c r="M57" s="43">
        <v>11.23</v>
      </c>
      <c r="N57" s="43">
        <v>10.59</v>
      </c>
      <c r="O57" s="43">
        <v>10.050000000000001</v>
      </c>
      <c r="P57" s="43">
        <v>9.58</v>
      </c>
      <c r="Q57" s="43">
        <v>9.18</v>
      </c>
      <c r="R57" s="43">
        <v>8.83</v>
      </c>
      <c r="S57" s="43">
        <v>8.5299999999999994</v>
      </c>
      <c r="T57" s="43">
        <v>8.26</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
      <c r="A58" s="42">
        <v>47</v>
      </c>
      <c r="B58" s="43">
        <v>108.93</v>
      </c>
      <c r="C58" s="43">
        <v>55.62</v>
      </c>
      <c r="D58" s="43">
        <v>37.869999999999997</v>
      </c>
      <c r="E58" s="43">
        <v>29.01</v>
      </c>
      <c r="F58" s="43">
        <v>23.7</v>
      </c>
      <c r="G58" s="43">
        <v>20.170000000000002</v>
      </c>
      <c r="H58" s="43">
        <v>17.66</v>
      </c>
      <c r="I58" s="43">
        <v>15.78</v>
      </c>
      <c r="J58" s="43">
        <v>14.33</v>
      </c>
      <c r="K58" s="43">
        <v>13.18</v>
      </c>
      <c r="L58" s="43">
        <v>12.24</v>
      </c>
      <c r="M58" s="43">
        <v>11.46</v>
      </c>
      <c r="N58" s="43">
        <v>10.82</v>
      </c>
      <c r="O58" s="43">
        <v>10.27</v>
      </c>
      <c r="P58" s="43">
        <v>9.8000000000000007</v>
      </c>
      <c r="Q58" s="43">
        <v>9.39</v>
      </c>
      <c r="R58" s="43">
        <v>9.0399999999999991</v>
      </c>
      <c r="S58" s="43">
        <v>8.73</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
      <c r="A59" s="42">
        <v>48</v>
      </c>
      <c r="B59" s="43">
        <v>110.85</v>
      </c>
      <c r="C59" s="43">
        <v>56.62</v>
      </c>
      <c r="D59" s="43">
        <v>38.56</v>
      </c>
      <c r="E59" s="43">
        <v>29.54</v>
      </c>
      <c r="F59" s="43">
        <v>24.14</v>
      </c>
      <c r="G59" s="43">
        <v>20.55</v>
      </c>
      <c r="H59" s="43">
        <v>18</v>
      </c>
      <c r="I59" s="43">
        <v>16.09</v>
      </c>
      <c r="J59" s="43">
        <v>14.62</v>
      </c>
      <c r="K59" s="43">
        <v>13.45</v>
      </c>
      <c r="L59" s="43">
        <v>12.5</v>
      </c>
      <c r="M59" s="43">
        <v>11.71</v>
      </c>
      <c r="N59" s="43">
        <v>11.05</v>
      </c>
      <c r="O59" s="43">
        <v>10.5</v>
      </c>
      <c r="P59" s="43">
        <v>10.02</v>
      </c>
      <c r="Q59" s="43">
        <v>9.61</v>
      </c>
      <c r="R59" s="43">
        <v>9.26</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
      <c r="A60" s="42">
        <v>49</v>
      </c>
      <c r="B60" s="43">
        <v>112.82</v>
      </c>
      <c r="C60" s="43">
        <v>57.64</v>
      </c>
      <c r="D60" s="43">
        <v>39.26</v>
      </c>
      <c r="E60" s="43">
        <v>30.09</v>
      </c>
      <c r="F60" s="43">
        <v>24.6</v>
      </c>
      <c r="G60" s="43">
        <v>20.95</v>
      </c>
      <c r="H60" s="43">
        <v>18.350000000000001</v>
      </c>
      <c r="I60" s="43">
        <v>16.420000000000002</v>
      </c>
      <c r="J60" s="43">
        <v>14.92</v>
      </c>
      <c r="K60" s="43">
        <v>13.73</v>
      </c>
      <c r="L60" s="43">
        <v>12.77</v>
      </c>
      <c r="M60" s="43">
        <v>11.97</v>
      </c>
      <c r="N60" s="43">
        <v>11.31</v>
      </c>
      <c r="O60" s="43">
        <v>10.74</v>
      </c>
      <c r="P60" s="43">
        <v>10.26</v>
      </c>
      <c r="Q60" s="43">
        <v>9.84</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
      <c r="A61" s="42">
        <v>50</v>
      </c>
      <c r="B61" s="43">
        <v>114.84</v>
      </c>
      <c r="C61" s="43">
        <v>58.68</v>
      </c>
      <c r="D61" s="43">
        <v>39.99</v>
      </c>
      <c r="E61" s="43">
        <v>30.65</v>
      </c>
      <c r="F61" s="43">
        <v>25.07</v>
      </c>
      <c r="G61" s="43">
        <v>21.36</v>
      </c>
      <c r="H61" s="43">
        <v>18.72</v>
      </c>
      <c r="I61" s="43">
        <v>16.760000000000002</v>
      </c>
      <c r="J61" s="43">
        <v>15.24</v>
      </c>
      <c r="K61" s="43">
        <v>14.03</v>
      </c>
      <c r="L61" s="43">
        <v>13.05</v>
      </c>
      <c r="M61" s="43">
        <v>12.25</v>
      </c>
      <c r="N61" s="43">
        <v>11.57</v>
      </c>
      <c r="O61" s="43">
        <v>11</v>
      </c>
      <c r="P61" s="43">
        <v>10.51</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
      <c r="A62" s="42">
        <v>51</v>
      </c>
      <c r="B62" s="43">
        <v>116.91</v>
      </c>
      <c r="C62" s="43">
        <v>59.76</v>
      </c>
      <c r="D62" s="43">
        <v>40.74</v>
      </c>
      <c r="E62" s="43">
        <v>31.24</v>
      </c>
      <c r="F62" s="43">
        <v>25.57</v>
      </c>
      <c r="G62" s="43">
        <v>21.79</v>
      </c>
      <c r="H62" s="43">
        <v>19.11</v>
      </c>
      <c r="I62" s="43">
        <v>17.11</v>
      </c>
      <c r="J62" s="43">
        <v>15.57</v>
      </c>
      <c r="K62" s="43">
        <v>14.34</v>
      </c>
      <c r="L62" s="43">
        <v>13.35</v>
      </c>
      <c r="M62" s="43">
        <v>12.53</v>
      </c>
      <c r="N62" s="43">
        <v>11.85</v>
      </c>
      <c r="O62" s="43">
        <v>11.27</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
      <c r="A63" s="42">
        <v>52</v>
      </c>
      <c r="B63" s="43">
        <v>119.04</v>
      </c>
      <c r="C63" s="43">
        <v>60.88</v>
      </c>
      <c r="D63" s="43">
        <v>41.52</v>
      </c>
      <c r="E63" s="43">
        <v>31.86</v>
      </c>
      <c r="F63" s="43">
        <v>26.08</v>
      </c>
      <c r="G63" s="43">
        <v>22.24</v>
      </c>
      <c r="H63" s="43">
        <v>19.52</v>
      </c>
      <c r="I63" s="43">
        <v>17.489999999999998</v>
      </c>
      <c r="J63" s="43">
        <v>15.92</v>
      </c>
      <c r="K63" s="43">
        <v>14.68</v>
      </c>
      <c r="L63" s="43">
        <v>13.67</v>
      </c>
      <c r="M63" s="43">
        <v>12.84</v>
      </c>
      <c r="N63" s="43">
        <v>12.14</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
      <c r="A64" s="42">
        <v>53</v>
      </c>
      <c r="B64" s="43">
        <v>121.22</v>
      </c>
      <c r="C64" s="43">
        <v>62.03</v>
      </c>
      <c r="D64" s="43">
        <v>42.32</v>
      </c>
      <c r="E64" s="43">
        <v>32.49</v>
      </c>
      <c r="F64" s="43">
        <v>26.61</v>
      </c>
      <c r="G64" s="43">
        <v>22.71</v>
      </c>
      <c r="H64" s="43">
        <v>19.940000000000001</v>
      </c>
      <c r="I64" s="43">
        <v>17.88</v>
      </c>
      <c r="J64" s="43">
        <v>16.29</v>
      </c>
      <c r="K64" s="43">
        <v>15.02</v>
      </c>
      <c r="L64" s="43">
        <v>14</v>
      </c>
      <c r="M64" s="43">
        <v>13.16</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
      <c r="A65" s="42">
        <v>54</v>
      </c>
      <c r="B65" s="43">
        <v>123.44</v>
      </c>
      <c r="C65" s="43">
        <v>63.19</v>
      </c>
      <c r="D65" s="43">
        <v>43.14</v>
      </c>
      <c r="E65" s="43">
        <v>33.14</v>
      </c>
      <c r="F65" s="43">
        <v>27.16</v>
      </c>
      <c r="G65" s="43">
        <v>23.2</v>
      </c>
      <c r="H65" s="43">
        <v>20.38</v>
      </c>
      <c r="I65" s="43">
        <v>18.29</v>
      </c>
      <c r="J65" s="43">
        <v>16.670000000000002</v>
      </c>
      <c r="K65" s="43">
        <v>15.38</v>
      </c>
      <c r="L65" s="43">
        <v>14.35</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
      <c r="A66" s="42">
        <v>55</v>
      </c>
      <c r="B66" s="43">
        <v>125.72</v>
      </c>
      <c r="C66" s="43">
        <v>64.39</v>
      </c>
      <c r="D66" s="43">
        <v>43.99</v>
      </c>
      <c r="E66" s="43">
        <v>33.82</v>
      </c>
      <c r="F66" s="43">
        <v>27.74</v>
      </c>
      <c r="G66" s="43">
        <v>23.7</v>
      </c>
      <c r="H66" s="43">
        <v>20.84</v>
      </c>
      <c r="I66" s="43">
        <v>18.71</v>
      </c>
      <c r="J66" s="43">
        <v>17.059999999999999</v>
      </c>
      <c r="K66" s="43">
        <v>15.76</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
      <c r="A67" s="42">
        <v>56</v>
      </c>
      <c r="B67" s="43">
        <v>128.06</v>
      </c>
      <c r="C67" s="43">
        <v>65.64</v>
      </c>
      <c r="D67" s="43">
        <v>44.87</v>
      </c>
      <c r="E67" s="43">
        <v>34.520000000000003</v>
      </c>
      <c r="F67" s="43">
        <v>28.34</v>
      </c>
      <c r="G67" s="43">
        <v>24.24</v>
      </c>
      <c r="H67" s="43">
        <v>21.32</v>
      </c>
      <c r="I67" s="43">
        <v>19.149999999999999</v>
      </c>
      <c r="J67" s="43">
        <v>17.47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
      <c r="A68" s="42">
        <v>57</v>
      </c>
      <c r="B68" s="43">
        <v>130.5</v>
      </c>
      <c r="C68" s="43">
        <v>66.95</v>
      </c>
      <c r="D68" s="43">
        <v>45.8</v>
      </c>
      <c r="E68" s="43">
        <v>35.270000000000003</v>
      </c>
      <c r="F68" s="43">
        <v>28.97</v>
      </c>
      <c r="G68" s="43">
        <v>24.79</v>
      </c>
      <c r="H68" s="43">
        <v>21.82</v>
      </c>
      <c r="I68" s="43">
        <v>19.61</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
      <c r="A69" s="42">
        <v>58</v>
      </c>
      <c r="B69" s="43">
        <v>133.05000000000001</v>
      </c>
      <c r="C69" s="43">
        <v>68.31</v>
      </c>
      <c r="D69" s="43">
        <v>46.78</v>
      </c>
      <c r="E69" s="43">
        <v>36.04</v>
      </c>
      <c r="F69" s="43">
        <v>29.62</v>
      </c>
      <c r="G69" s="43">
        <v>25.37</v>
      </c>
      <c r="H69" s="43">
        <v>22.35</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
      <c r="A70" s="42">
        <v>59</v>
      </c>
      <c r="B70" s="43">
        <v>135.72</v>
      </c>
      <c r="C70" s="43">
        <v>69.739999999999995</v>
      </c>
      <c r="D70" s="43">
        <v>47.79</v>
      </c>
      <c r="E70" s="43">
        <v>36.840000000000003</v>
      </c>
      <c r="F70" s="43">
        <v>30.3</v>
      </c>
      <c r="G70" s="43">
        <v>25.96</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
      <c r="A71" s="42">
        <v>60</v>
      </c>
      <c r="B71" s="43">
        <v>138.51</v>
      </c>
      <c r="C71" s="43">
        <v>71.22</v>
      </c>
      <c r="D71" s="43">
        <v>48.83</v>
      </c>
      <c r="E71" s="43">
        <v>37.67</v>
      </c>
      <c r="F71" s="43">
        <v>30.99</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
      <c r="A72" s="42">
        <v>61</v>
      </c>
      <c r="B72" s="43">
        <v>141.43</v>
      </c>
      <c r="C72" s="43">
        <v>72.760000000000005</v>
      </c>
      <c r="D72" s="43">
        <v>49.91</v>
      </c>
      <c r="E72" s="43">
        <v>38.51</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
      <c r="A73" s="42">
        <v>62</v>
      </c>
      <c r="B73" s="43">
        <v>144.51</v>
      </c>
      <c r="C73" s="43">
        <v>74.38</v>
      </c>
      <c r="D73" s="43">
        <v>51.04</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
      <c r="A74" s="42">
        <v>63</v>
      </c>
      <c r="B74" s="43">
        <v>147.81</v>
      </c>
      <c r="C74" s="43">
        <v>76.11</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
      <c r="A75" s="42">
        <v>64</v>
      </c>
      <c r="B75" s="43">
        <v>151.37</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Pw2h0eI0q2eRC3uWw11sZnXTqYTskJxVCUx6buO1V7EP0xA8XYnnq5x15z5Wsy+sy31DKLRKRuUik1ZH7LmYpQ==" saltValue="XVgZLKMYRocebrLVeYPumA==" spinCount="100000" sheet="1" objects="1" scenarios="1"/>
  <conditionalFormatting sqref="A6:A21">
    <cfRule type="expression" dxfId="117" priority="13" stopIfTrue="1">
      <formula>MOD(ROW(),2)=0</formula>
    </cfRule>
    <cfRule type="expression" dxfId="116" priority="14" stopIfTrue="1">
      <formula>MOD(ROW(),2)&lt;&gt;0</formula>
    </cfRule>
  </conditionalFormatting>
  <conditionalFormatting sqref="A26:A75">
    <cfRule type="expression" dxfId="115" priority="9" stopIfTrue="1">
      <formula>MOD(ROW(),2)=0</formula>
    </cfRule>
    <cfRule type="expression" dxfId="114" priority="10" stopIfTrue="1">
      <formula>MOD(ROW(),2)&lt;&gt;0</formula>
    </cfRule>
  </conditionalFormatting>
  <conditionalFormatting sqref="B6:AX21">
    <cfRule type="expression" dxfId="113" priority="15" stopIfTrue="1">
      <formula>MOD(ROW(),2)=0</formula>
    </cfRule>
    <cfRule type="expression" dxfId="112" priority="16" stopIfTrue="1">
      <formula>MOD(ROW(),2)&lt;&gt;0</formula>
    </cfRule>
  </conditionalFormatting>
  <conditionalFormatting sqref="B26:AX75">
    <cfRule type="expression" dxfId="111" priority="11" stopIfTrue="1">
      <formula>MOD(ROW(),2)=0</formula>
    </cfRule>
    <cfRule type="expression" dxfId="110" priority="1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40AA-AF8C-4370-A69A-3DCFB00C0A9D}">
  <sheetPr codeName="Sheet65"/>
  <dimension ref="A1:AX75"/>
  <sheetViews>
    <sheetView showGridLines="0" workbookViewId="0">
      <selection activeCell="A6" sqref="A6"/>
    </sheetView>
  </sheetViews>
  <sheetFormatPr defaultRowHeight="12.75" x14ac:dyDescent="0.2"/>
  <cols>
    <col min="1" max="1" width="31.5703125" customWidth="1"/>
    <col min="2" max="50" width="22.5703125" customWidth="1"/>
  </cols>
  <sheetData>
    <row r="1" spans="1:50" s="1" customFormat="1" ht="20.25" x14ac:dyDescent="0.3">
      <c r="A1" s="2" t="s">
        <v>0</v>
      </c>
    </row>
    <row r="2" spans="1:50" s="1" customFormat="1" ht="15.75" x14ac:dyDescent="0.25">
      <c r="A2" s="30" t="s">
        <v>1</v>
      </c>
      <c r="B2" s="3" t="str">
        <f>wb_title</f>
        <v>LGPS_S - Consolidated Factor Spreadsheet</v>
      </c>
    </row>
    <row r="3" spans="1:50" s="1" customFormat="1" ht="15.75" x14ac:dyDescent="0.25">
      <c r="A3" s="30" t="s">
        <v>2</v>
      </c>
      <c r="B3" s="3" t="str">
        <f>TABLE_FACTOR_TYPE_1 &amp; " - x-" &amp; TABLE_SERIES_NUMBER_1</f>
        <v>Added pension - x-714</v>
      </c>
    </row>
    <row r="6" spans="1:50"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row>
    <row r="7" spans="1:50"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row>
    <row r="8" spans="1:50"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row>
    <row r="9" spans="1:50"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row>
    <row r="10" spans="1:50" x14ac:dyDescent="0.2">
      <c r="A10" s="40" t="s">
        <v>6</v>
      </c>
      <c r="B10" s="46" t="s">
        <v>345</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row>
    <row r="11" spans="1:50"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row>
    <row r="12" spans="1:50"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row>
    <row r="13" spans="1:50"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row>
    <row r="14" spans="1:50" x14ac:dyDescent="0.2">
      <c r="A14" s="40" t="s">
        <v>158</v>
      </c>
      <c r="B14" s="46">
        <v>714</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row>
    <row r="15" spans="1:50" x14ac:dyDescent="0.2">
      <c r="A15" s="40" t="s">
        <v>384</v>
      </c>
      <c r="B15" s="46" t="s">
        <v>346</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row>
    <row r="16" spans="1:50" x14ac:dyDescent="0.2">
      <c r="A16" s="40" t="s">
        <v>160</v>
      </c>
      <c r="B16" s="46" t="s">
        <v>330</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row>
    <row r="17" spans="1:50"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row>
    <row r="18" spans="1:50"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row>
    <row r="19" spans="1:50"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row>
    <row r="20" spans="1:50"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row>
    <row r="21" spans="1:50"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row>
    <row r="23" spans="1:50" x14ac:dyDescent="0.2">
      <c r="A23" s="23" t="str">
        <f>HYPERLINK("#'Factor List'!A1", "Back to Factor List")</f>
        <v>Back to Factor List</v>
      </c>
      <c r="B23" s="23" t="str">
        <f>HYPERLINK("#'Assumptions'!A1", "Assumptions")</f>
        <v>Assumptions</v>
      </c>
    </row>
    <row r="26" spans="1:50"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row>
    <row r="27" spans="1:50" x14ac:dyDescent="0.2">
      <c r="A27" s="42">
        <v>16</v>
      </c>
      <c r="B27" s="43">
        <v>63.37</v>
      </c>
      <c r="C27" s="43">
        <v>32.31</v>
      </c>
      <c r="D27" s="43">
        <v>21.97</v>
      </c>
      <c r="E27" s="43">
        <v>16.8</v>
      </c>
      <c r="F27" s="43">
        <v>13.7</v>
      </c>
      <c r="G27" s="43">
        <v>11.64</v>
      </c>
      <c r="H27" s="43">
        <v>10.17</v>
      </c>
      <c r="I27" s="43">
        <v>9.07</v>
      </c>
      <c r="J27" s="43">
        <v>8.2100000000000009</v>
      </c>
      <c r="K27" s="43">
        <v>7.53</v>
      </c>
      <c r="L27" s="43">
        <v>6.97</v>
      </c>
      <c r="M27" s="43">
        <v>6.51</v>
      </c>
      <c r="N27" s="43">
        <v>6.12</v>
      </c>
      <c r="O27" s="43">
        <v>5.79</v>
      </c>
      <c r="P27" s="43">
        <v>5.5</v>
      </c>
      <c r="Q27" s="43">
        <v>5.25</v>
      </c>
      <c r="R27" s="43">
        <v>5.03</v>
      </c>
      <c r="S27" s="43">
        <v>4.83</v>
      </c>
      <c r="T27" s="43">
        <v>4.66</v>
      </c>
      <c r="U27" s="43">
        <v>4.51</v>
      </c>
      <c r="V27" s="43">
        <v>4.37</v>
      </c>
      <c r="W27" s="43">
        <v>4.24</v>
      </c>
      <c r="X27" s="43">
        <v>4.13</v>
      </c>
      <c r="Y27" s="43">
        <v>4.0199999999999996</v>
      </c>
      <c r="Z27" s="43">
        <v>3.93</v>
      </c>
      <c r="AA27" s="43">
        <v>3.84</v>
      </c>
      <c r="AB27" s="43">
        <v>3.76</v>
      </c>
      <c r="AC27" s="43">
        <v>3.68</v>
      </c>
      <c r="AD27" s="43">
        <v>3.62</v>
      </c>
      <c r="AE27" s="43">
        <v>3.55</v>
      </c>
      <c r="AF27" s="43">
        <v>3.5</v>
      </c>
      <c r="AG27" s="43">
        <v>3.44</v>
      </c>
      <c r="AH27" s="43">
        <v>3.39</v>
      </c>
      <c r="AI27" s="43">
        <v>3.34</v>
      </c>
      <c r="AJ27" s="43">
        <v>3.3</v>
      </c>
      <c r="AK27" s="43">
        <v>3.26</v>
      </c>
      <c r="AL27" s="43">
        <v>3.22</v>
      </c>
      <c r="AM27" s="43">
        <v>3.18</v>
      </c>
      <c r="AN27" s="43">
        <v>3.15</v>
      </c>
      <c r="AO27" s="43">
        <v>3.12</v>
      </c>
      <c r="AP27" s="43">
        <v>3.09</v>
      </c>
      <c r="AQ27" s="43">
        <v>3.06</v>
      </c>
      <c r="AR27" s="43">
        <v>3.04</v>
      </c>
      <c r="AS27" s="43">
        <v>3.02</v>
      </c>
      <c r="AT27" s="43">
        <v>2.99</v>
      </c>
      <c r="AU27" s="43">
        <v>2.97</v>
      </c>
      <c r="AV27" s="43">
        <v>2.95</v>
      </c>
      <c r="AW27" s="43">
        <v>2.94</v>
      </c>
      <c r="AX27" s="43">
        <v>2.92</v>
      </c>
    </row>
    <row r="28" spans="1:50" x14ac:dyDescent="0.2">
      <c r="A28" s="42">
        <v>17</v>
      </c>
      <c r="B28" s="43">
        <v>64.510000000000005</v>
      </c>
      <c r="C28" s="43">
        <v>32.89</v>
      </c>
      <c r="D28" s="43">
        <v>22.36</v>
      </c>
      <c r="E28" s="43">
        <v>17.100000000000001</v>
      </c>
      <c r="F28" s="43">
        <v>13.95</v>
      </c>
      <c r="G28" s="43">
        <v>11.85</v>
      </c>
      <c r="H28" s="43">
        <v>10.35</v>
      </c>
      <c r="I28" s="43">
        <v>9.23</v>
      </c>
      <c r="J28" s="43">
        <v>8.36</v>
      </c>
      <c r="K28" s="43">
        <v>7.67</v>
      </c>
      <c r="L28" s="43">
        <v>7.1</v>
      </c>
      <c r="M28" s="43">
        <v>6.63</v>
      </c>
      <c r="N28" s="43">
        <v>6.23</v>
      </c>
      <c r="O28" s="43">
        <v>5.89</v>
      </c>
      <c r="P28" s="43">
        <v>5.6</v>
      </c>
      <c r="Q28" s="43">
        <v>5.34</v>
      </c>
      <c r="R28" s="43">
        <v>5.12</v>
      </c>
      <c r="S28" s="43">
        <v>4.92</v>
      </c>
      <c r="T28" s="43">
        <v>4.75</v>
      </c>
      <c r="U28" s="43">
        <v>4.59</v>
      </c>
      <c r="V28" s="43">
        <v>4.45</v>
      </c>
      <c r="W28" s="43">
        <v>4.32</v>
      </c>
      <c r="X28" s="43">
        <v>4.2</v>
      </c>
      <c r="Y28" s="43">
        <v>4.09</v>
      </c>
      <c r="Z28" s="43">
        <v>4</v>
      </c>
      <c r="AA28" s="43">
        <v>3.91</v>
      </c>
      <c r="AB28" s="43">
        <v>3.83</v>
      </c>
      <c r="AC28" s="43">
        <v>3.75</v>
      </c>
      <c r="AD28" s="43">
        <v>3.68</v>
      </c>
      <c r="AE28" s="43">
        <v>3.62</v>
      </c>
      <c r="AF28" s="43">
        <v>3.56</v>
      </c>
      <c r="AG28" s="43">
        <v>3.5</v>
      </c>
      <c r="AH28" s="43">
        <v>3.45</v>
      </c>
      <c r="AI28" s="43">
        <v>3.41</v>
      </c>
      <c r="AJ28" s="43">
        <v>3.36</v>
      </c>
      <c r="AK28" s="43">
        <v>3.32</v>
      </c>
      <c r="AL28" s="43">
        <v>3.28</v>
      </c>
      <c r="AM28" s="43">
        <v>3.24</v>
      </c>
      <c r="AN28" s="43">
        <v>3.21</v>
      </c>
      <c r="AO28" s="43">
        <v>3.18</v>
      </c>
      <c r="AP28" s="43">
        <v>3.15</v>
      </c>
      <c r="AQ28" s="43">
        <v>3.12</v>
      </c>
      <c r="AR28" s="43">
        <v>3.1</v>
      </c>
      <c r="AS28" s="43">
        <v>3.07</v>
      </c>
      <c r="AT28" s="43">
        <v>3.05</v>
      </c>
      <c r="AU28" s="43">
        <v>3.03</v>
      </c>
      <c r="AV28" s="43">
        <v>3.01</v>
      </c>
      <c r="AW28" s="43">
        <v>2.99</v>
      </c>
      <c r="AX28" s="43"/>
    </row>
    <row r="29" spans="1:50" x14ac:dyDescent="0.2">
      <c r="A29" s="42">
        <v>18</v>
      </c>
      <c r="B29" s="43">
        <v>65.66</v>
      </c>
      <c r="C29" s="43">
        <v>33.479999999999997</v>
      </c>
      <c r="D29" s="43">
        <v>22.76</v>
      </c>
      <c r="E29" s="43">
        <v>17.41</v>
      </c>
      <c r="F29" s="43">
        <v>14.2</v>
      </c>
      <c r="G29" s="43">
        <v>12.06</v>
      </c>
      <c r="H29" s="43">
        <v>10.54</v>
      </c>
      <c r="I29" s="43">
        <v>9.4</v>
      </c>
      <c r="J29" s="43">
        <v>8.51</v>
      </c>
      <c r="K29" s="43">
        <v>7.8</v>
      </c>
      <c r="L29" s="43">
        <v>7.23</v>
      </c>
      <c r="M29" s="43">
        <v>6.75</v>
      </c>
      <c r="N29" s="43">
        <v>6.34</v>
      </c>
      <c r="O29" s="43">
        <v>6</v>
      </c>
      <c r="P29" s="43">
        <v>5.7</v>
      </c>
      <c r="Q29" s="43">
        <v>5.44</v>
      </c>
      <c r="R29" s="43">
        <v>5.21</v>
      </c>
      <c r="S29" s="43">
        <v>5.01</v>
      </c>
      <c r="T29" s="43">
        <v>4.83</v>
      </c>
      <c r="U29" s="43">
        <v>4.67</v>
      </c>
      <c r="V29" s="43">
        <v>4.53</v>
      </c>
      <c r="W29" s="43">
        <v>4.4000000000000004</v>
      </c>
      <c r="X29" s="43">
        <v>4.28</v>
      </c>
      <c r="Y29" s="43">
        <v>4.17</v>
      </c>
      <c r="Z29" s="43">
        <v>4.07</v>
      </c>
      <c r="AA29" s="43">
        <v>3.98</v>
      </c>
      <c r="AB29" s="43">
        <v>3.9</v>
      </c>
      <c r="AC29" s="43">
        <v>3.82</v>
      </c>
      <c r="AD29" s="43">
        <v>3.75</v>
      </c>
      <c r="AE29" s="43">
        <v>3.69</v>
      </c>
      <c r="AF29" s="43">
        <v>3.63</v>
      </c>
      <c r="AG29" s="43">
        <v>3.57</v>
      </c>
      <c r="AH29" s="43">
        <v>3.52</v>
      </c>
      <c r="AI29" s="43">
        <v>3.47</v>
      </c>
      <c r="AJ29" s="43">
        <v>3.42</v>
      </c>
      <c r="AK29" s="43">
        <v>3.38</v>
      </c>
      <c r="AL29" s="43">
        <v>3.34</v>
      </c>
      <c r="AM29" s="43">
        <v>3.31</v>
      </c>
      <c r="AN29" s="43">
        <v>3.27</v>
      </c>
      <c r="AO29" s="43">
        <v>3.24</v>
      </c>
      <c r="AP29" s="43">
        <v>3.21</v>
      </c>
      <c r="AQ29" s="43">
        <v>3.18</v>
      </c>
      <c r="AR29" s="43">
        <v>3.16</v>
      </c>
      <c r="AS29" s="43">
        <v>3.13</v>
      </c>
      <c r="AT29" s="43">
        <v>3.11</v>
      </c>
      <c r="AU29" s="43">
        <v>3.09</v>
      </c>
      <c r="AV29" s="43">
        <v>3.07</v>
      </c>
      <c r="AW29" s="43"/>
      <c r="AX29" s="43"/>
    </row>
    <row r="30" spans="1:50" x14ac:dyDescent="0.2">
      <c r="A30" s="42">
        <v>19</v>
      </c>
      <c r="B30" s="43">
        <v>66.849999999999994</v>
      </c>
      <c r="C30" s="43">
        <v>34.090000000000003</v>
      </c>
      <c r="D30" s="43">
        <v>23.17</v>
      </c>
      <c r="E30" s="43">
        <v>17.72</v>
      </c>
      <c r="F30" s="43">
        <v>14.45</v>
      </c>
      <c r="G30" s="43">
        <v>12.28</v>
      </c>
      <c r="H30" s="43">
        <v>10.73</v>
      </c>
      <c r="I30" s="43">
        <v>9.57</v>
      </c>
      <c r="J30" s="43">
        <v>8.66</v>
      </c>
      <c r="K30" s="43">
        <v>7.94</v>
      </c>
      <c r="L30" s="43">
        <v>7.36</v>
      </c>
      <c r="M30" s="43">
        <v>6.87</v>
      </c>
      <c r="N30" s="43">
        <v>6.46</v>
      </c>
      <c r="O30" s="43">
        <v>6.11</v>
      </c>
      <c r="P30" s="43">
        <v>5.8</v>
      </c>
      <c r="Q30" s="43">
        <v>5.54</v>
      </c>
      <c r="R30" s="43">
        <v>5.31</v>
      </c>
      <c r="S30" s="43">
        <v>5.0999999999999996</v>
      </c>
      <c r="T30" s="43">
        <v>4.92</v>
      </c>
      <c r="U30" s="43">
        <v>4.76</v>
      </c>
      <c r="V30" s="43">
        <v>4.6100000000000003</v>
      </c>
      <c r="W30" s="43">
        <v>4.4800000000000004</v>
      </c>
      <c r="X30" s="43">
        <v>4.3600000000000003</v>
      </c>
      <c r="Y30" s="43">
        <v>4.25</v>
      </c>
      <c r="Z30" s="43">
        <v>4.1500000000000004</v>
      </c>
      <c r="AA30" s="43">
        <v>4.05</v>
      </c>
      <c r="AB30" s="43">
        <v>3.97</v>
      </c>
      <c r="AC30" s="43">
        <v>3.89</v>
      </c>
      <c r="AD30" s="43">
        <v>3.82</v>
      </c>
      <c r="AE30" s="43">
        <v>3.75</v>
      </c>
      <c r="AF30" s="43">
        <v>3.69</v>
      </c>
      <c r="AG30" s="43">
        <v>3.64</v>
      </c>
      <c r="AH30" s="43">
        <v>3.58</v>
      </c>
      <c r="AI30" s="43">
        <v>3.53</v>
      </c>
      <c r="AJ30" s="43">
        <v>3.49</v>
      </c>
      <c r="AK30" s="43">
        <v>3.45</v>
      </c>
      <c r="AL30" s="43">
        <v>3.41</v>
      </c>
      <c r="AM30" s="43">
        <v>3.37</v>
      </c>
      <c r="AN30" s="43">
        <v>3.33</v>
      </c>
      <c r="AO30" s="43">
        <v>3.3</v>
      </c>
      <c r="AP30" s="43">
        <v>3.27</v>
      </c>
      <c r="AQ30" s="43">
        <v>3.25</v>
      </c>
      <c r="AR30" s="43">
        <v>3.22</v>
      </c>
      <c r="AS30" s="43">
        <v>3.2</v>
      </c>
      <c r="AT30" s="43">
        <v>3.17</v>
      </c>
      <c r="AU30" s="43">
        <v>3.15</v>
      </c>
      <c r="AV30" s="43"/>
      <c r="AW30" s="43"/>
      <c r="AX30" s="43"/>
    </row>
    <row r="31" spans="1:50" x14ac:dyDescent="0.2">
      <c r="A31" s="42">
        <v>20</v>
      </c>
      <c r="B31" s="43">
        <v>68.05</v>
      </c>
      <c r="C31" s="43">
        <v>34.700000000000003</v>
      </c>
      <c r="D31" s="43">
        <v>23.59</v>
      </c>
      <c r="E31" s="43">
        <v>18.04</v>
      </c>
      <c r="F31" s="43">
        <v>14.72</v>
      </c>
      <c r="G31" s="43">
        <v>12.5</v>
      </c>
      <c r="H31" s="43">
        <v>10.92</v>
      </c>
      <c r="I31" s="43">
        <v>9.74</v>
      </c>
      <c r="J31" s="43">
        <v>8.82</v>
      </c>
      <c r="K31" s="43">
        <v>8.09</v>
      </c>
      <c r="L31" s="43">
        <v>7.49</v>
      </c>
      <c r="M31" s="43">
        <v>6.99</v>
      </c>
      <c r="N31" s="43">
        <v>6.58</v>
      </c>
      <c r="O31" s="43">
        <v>6.22</v>
      </c>
      <c r="P31" s="43">
        <v>5.91</v>
      </c>
      <c r="Q31" s="43">
        <v>5.64</v>
      </c>
      <c r="R31" s="43">
        <v>5.4</v>
      </c>
      <c r="S31" s="43">
        <v>5.2</v>
      </c>
      <c r="T31" s="43">
        <v>5.01</v>
      </c>
      <c r="U31" s="43">
        <v>4.84</v>
      </c>
      <c r="V31" s="43">
        <v>4.6900000000000004</v>
      </c>
      <c r="W31" s="43">
        <v>4.5599999999999996</v>
      </c>
      <c r="X31" s="43">
        <v>4.4400000000000004</v>
      </c>
      <c r="Y31" s="43">
        <v>4.32</v>
      </c>
      <c r="Z31" s="43">
        <v>4.22</v>
      </c>
      <c r="AA31" s="43">
        <v>4.13</v>
      </c>
      <c r="AB31" s="43">
        <v>4.04</v>
      </c>
      <c r="AC31" s="43">
        <v>3.96</v>
      </c>
      <c r="AD31" s="43">
        <v>3.89</v>
      </c>
      <c r="AE31" s="43">
        <v>3.82</v>
      </c>
      <c r="AF31" s="43">
        <v>3.76</v>
      </c>
      <c r="AG31" s="43">
        <v>3.7</v>
      </c>
      <c r="AH31" s="43">
        <v>3.65</v>
      </c>
      <c r="AI31" s="43">
        <v>3.6</v>
      </c>
      <c r="AJ31" s="43">
        <v>3.55</v>
      </c>
      <c r="AK31" s="43">
        <v>3.51</v>
      </c>
      <c r="AL31" s="43">
        <v>3.47</v>
      </c>
      <c r="AM31" s="43">
        <v>3.43</v>
      </c>
      <c r="AN31" s="43">
        <v>3.4</v>
      </c>
      <c r="AO31" s="43">
        <v>3.37</v>
      </c>
      <c r="AP31" s="43">
        <v>3.34</v>
      </c>
      <c r="AQ31" s="43">
        <v>3.31</v>
      </c>
      <c r="AR31" s="43">
        <v>3.28</v>
      </c>
      <c r="AS31" s="43">
        <v>3.26</v>
      </c>
      <c r="AT31" s="43">
        <v>3.24</v>
      </c>
      <c r="AU31" s="43"/>
      <c r="AV31" s="43"/>
      <c r="AW31" s="43"/>
      <c r="AX31" s="43"/>
    </row>
    <row r="32" spans="1:50" x14ac:dyDescent="0.2">
      <c r="A32" s="42">
        <v>21</v>
      </c>
      <c r="B32" s="43">
        <v>69.28</v>
      </c>
      <c r="C32" s="43">
        <v>35.33</v>
      </c>
      <c r="D32" s="43">
        <v>24.02</v>
      </c>
      <c r="E32" s="43">
        <v>18.37</v>
      </c>
      <c r="F32" s="43">
        <v>14.98</v>
      </c>
      <c r="G32" s="43">
        <v>12.73</v>
      </c>
      <c r="H32" s="43">
        <v>11.12</v>
      </c>
      <c r="I32" s="43">
        <v>9.91</v>
      </c>
      <c r="J32" s="43">
        <v>8.98</v>
      </c>
      <c r="K32" s="43">
        <v>8.24</v>
      </c>
      <c r="L32" s="43">
        <v>7.63</v>
      </c>
      <c r="M32" s="43">
        <v>7.12</v>
      </c>
      <c r="N32" s="43">
        <v>6.7</v>
      </c>
      <c r="O32" s="43">
        <v>6.33</v>
      </c>
      <c r="P32" s="43">
        <v>6.02</v>
      </c>
      <c r="Q32" s="43">
        <v>5.74</v>
      </c>
      <c r="R32" s="43">
        <v>5.5</v>
      </c>
      <c r="S32" s="43">
        <v>5.29</v>
      </c>
      <c r="T32" s="43">
        <v>5.0999999999999996</v>
      </c>
      <c r="U32" s="43">
        <v>4.93</v>
      </c>
      <c r="V32" s="43">
        <v>4.78</v>
      </c>
      <c r="W32" s="43">
        <v>4.6399999999999997</v>
      </c>
      <c r="X32" s="43">
        <v>4.5199999999999996</v>
      </c>
      <c r="Y32" s="43">
        <v>4.4000000000000004</v>
      </c>
      <c r="Z32" s="43">
        <v>4.3</v>
      </c>
      <c r="AA32" s="43">
        <v>4.21</v>
      </c>
      <c r="AB32" s="43">
        <v>4.12</v>
      </c>
      <c r="AC32" s="43">
        <v>4.04</v>
      </c>
      <c r="AD32" s="43">
        <v>3.96</v>
      </c>
      <c r="AE32" s="43">
        <v>3.9</v>
      </c>
      <c r="AF32" s="43">
        <v>3.83</v>
      </c>
      <c r="AG32" s="43">
        <v>3.77</v>
      </c>
      <c r="AH32" s="43">
        <v>3.72</v>
      </c>
      <c r="AI32" s="43">
        <v>3.67</v>
      </c>
      <c r="AJ32" s="43">
        <v>3.62</v>
      </c>
      <c r="AK32" s="43">
        <v>3.58</v>
      </c>
      <c r="AL32" s="43">
        <v>3.54</v>
      </c>
      <c r="AM32" s="43">
        <v>3.5</v>
      </c>
      <c r="AN32" s="43">
        <v>3.47</v>
      </c>
      <c r="AO32" s="43">
        <v>3.43</v>
      </c>
      <c r="AP32" s="43">
        <v>3.4</v>
      </c>
      <c r="AQ32" s="43">
        <v>3.38</v>
      </c>
      <c r="AR32" s="43">
        <v>3.35</v>
      </c>
      <c r="AS32" s="43">
        <v>3.33</v>
      </c>
      <c r="AT32" s="43"/>
      <c r="AU32" s="43"/>
      <c r="AV32" s="43"/>
      <c r="AW32" s="43"/>
      <c r="AX32" s="43"/>
    </row>
    <row r="33" spans="1:50" x14ac:dyDescent="0.2">
      <c r="A33" s="42">
        <v>22</v>
      </c>
      <c r="B33" s="43">
        <v>70.52</v>
      </c>
      <c r="C33" s="43">
        <v>35.96</v>
      </c>
      <c r="D33" s="43">
        <v>24.45</v>
      </c>
      <c r="E33" s="43">
        <v>18.7</v>
      </c>
      <c r="F33" s="43">
        <v>15.25</v>
      </c>
      <c r="G33" s="43">
        <v>12.95</v>
      </c>
      <c r="H33" s="43">
        <v>11.32</v>
      </c>
      <c r="I33" s="43">
        <v>10.09</v>
      </c>
      <c r="J33" s="43">
        <v>9.14</v>
      </c>
      <c r="K33" s="43">
        <v>8.3800000000000008</v>
      </c>
      <c r="L33" s="43">
        <v>7.76</v>
      </c>
      <c r="M33" s="43">
        <v>7.25</v>
      </c>
      <c r="N33" s="43">
        <v>6.82</v>
      </c>
      <c r="O33" s="43">
        <v>6.45</v>
      </c>
      <c r="P33" s="43">
        <v>6.13</v>
      </c>
      <c r="Q33" s="43">
        <v>5.85</v>
      </c>
      <c r="R33" s="43">
        <v>5.6</v>
      </c>
      <c r="S33" s="43">
        <v>5.39</v>
      </c>
      <c r="T33" s="43">
        <v>5.19</v>
      </c>
      <c r="U33" s="43">
        <v>5.0199999999999996</v>
      </c>
      <c r="V33" s="43">
        <v>4.87</v>
      </c>
      <c r="W33" s="43">
        <v>4.7300000000000004</v>
      </c>
      <c r="X33" s="43">
        <v>4.5999999999999996</v>
      </c>
      <c r="Y33" s="43">
        <v>4.4800000000000004</v>
      </c>
      <c r="Z33" s="43">
        <v>4.38</v>
      </c>
      <c r="AA33" s="43">
        <v>4.28</v>
      </c>
      <c r="AB33" s="43">
        <v>4.1900000000000004</v>
      </c>
      <c r="AC33" s="43">
        <v>4.1100000000000003</v>
      </c>
      <c r="AD33" s="43">
        <v>4.04</v>
      </c>
      <c r="AE33" s="43">
        <v>3.97</v>
      </c>
      <c r="AF33" s="43">
        <v>3.9</v>
      </c>
      <c r="AG33" s="43">
        <v>3.84</v>
      </c>
      <c r="AH33" s="43">
        <v>3.79</v>
      </c>
      <c r="AI33" s="43">
        <v>3.74</v>
      </c>
      <c r="AJ33" s="43">
        <v>3.69</v>
      </c>
      <c r="AK33" s="43">
        <v>3.65</v>
      </c>
      <c r="AL33" s="43">
        <v>3.61</v>
      </c>
      <c r="AM33" s="43">
        <v>3.57</v>
      </c>
      <c r="AN33" s="43">
        <v>3.53</v>
      </c>
      <c r="AO33" s="43">
        <v>3.5</v>
      </c>
      <c r="AP33" s="43">
        <v>3.47</v>
      </c>
      <c r="AQ33" s="43">
        <v>3.44</v>
      </c>
      <c r="AR33" s="43">
        <v>3.42</v>
      </c>
      <c r="AS33" s="43"/>
      <c r="AT33" s="43"/>
      <c r="AU33" s="43"/>
      <c r="AV33" s="43"/>
      <c r="AW33" s="43"/>
      <c r="AX33" s="43"/>
    </row>
    <row r="34" spans="1:50" x14ac:dyDescent="0.2">
      <c r="A34" s="42">
        <v>23</v>
      </c>
      <c r="B34" s="43">
        <v>71.77</v>
      </c>
      <c r="C34" s="43">
        <v>36.6</v>
      </c>
      <c r="D34" s="43">
        <v>24.88</v>
      </c>
      <c r="E34" s="43">
        <v>19.03</v>
      </c>
      <c r="F34" s="43">
        <v>15.52</v>
      </c>
      <c r="G34" s="43">
        <v>13.18</v>
      </c>
      <c r="H34" s="43">
        <v>11.52</v>
      </c>
      <c r="I34" s="43">
        <v>10.27</v>
      </c>
      <c r="J34" s="43">
        <v>9.3000000000000007</v>
      </c>
      <c r="K34" s="43">
        <v>8.5299999999999994</v>
      </c>
      <c r="L34" s="43">
        <v>7.9</v>
      </c>
      <c r="M34" s="43">
        <v>7.38</v>
      </c>
      <c r="N34" s="43">
        <v>6.94</v>
      </c>
      <c r="O34" s="43">
        <v>6.56</v>
      </c>
      <c r="P34" s="43">
        <v>6.24</v>
      </c>
      <c r="Q34" s="43">
        <v>5.95</v>
      </c>
      <c r="R34" s="43">
        <v>5.7</v>
      </c>
      <c r="S34" s="43">
        <v>5.48</v>
      </c>
      <c r="T34" s="43">
        <v>5.29</v>
      </c>
      <c r="U34" s="43">
        <v>5.1100000000000003</v>
      </c>
      <c r="V34" s="43">
        <v>4.95</v>
      </c>
      <c r="W34" s="43">
        <v>4.8099999999999996</v>
      </c>
      <c r="X34" s="43">
        <v>4.68</v>
      </c>
      <c r="Y34" s="43">
        <v>4.57</v>
      </c>
      <c r="Z34" s="43">
        <v>4.46</v>
      </c>
      <c r="AA34" s="43">
        <v>4.3600000000000003</v>
      </c>
      <c r="AB34" s="43">
        <v>4.2699999999999996</v>
      </c>
      <c r="AC34" s="43">
        <v>4.1900000000000004</v>
      </c>
      <c r="AD34" s="43">
        <v>4.1100000000000003</v>
      </c>
      <c r="AE34" s="43">
        <v>4.04</v>
      </c>
      <c r="AF34" s="43">
        <v>3.98</v>
      </c>
      <c r="AG34" s="43">
        <v>3.92</v>
      </c>
      <c r="AH34" s="43">
        <v>3.86</v>
      </c>
      <c r="AI34" s="43">
        <v>3.81</v>
      </c>
      <c r="AJ34" s="43">
        <v>3.76</v>
      </c>
      <c r="AK34" s="43">
        <v>3.72</v>
      </c>
      <c r="AL34" s="43">
        <v>3.68</v>
      </c>
      <c r="AM34" s="43">
        <v>3.64</v>
      </c>
      <c r="AN34" s="43">
        <v>3.6</v>
      </c>
      <c r="AO34" s="43">
        <v>3.57</v>
      </c>
      <c r="AP34" s="43">
        <v>3.54</v>
      </c>
      <c r="AQ34" s="43">
        <v>3.51</v>
      </c>
      <c r="AR34" s="43"/>
      <c r="AS34" s="43"/>
      <c r="AT34" s="43"/>
      <c r="AU34" s="43"/>
      <c r="AV34" s="43"/>
      <c r="AW34" s="43"/>
      <c r="AX34" s="43"/>
    </row>
    <row r="35" spans="1:50" x14ac:dyDescent="0.2">
      <c r="A35" s="42">
        <v>24</v>
      </c>
      <c r="B35" s="43">
        <v>73.040000000000006</v>
      </c>
      <c r="C35" s="43">
        <v>37.25</v>
      </c>
      <c r="D35" s="43">
        <v>25.32</v>
      </c>
      <c r="E35" s="43">
        <v>19.37</v>
      </c>
      <c r="F35" s="43">
        <v>15.8</v>
      </c>
      <c r="G35" s="43">
        <v>13.42</v>
      </c>
      <c r="H35" s="43">
        <v>11.72</v>
      </c>
      <c r="I35" s="43">
        <v>10.45</v>
      </c>
      <c r="J35" s="43">
        <v>9.4700000000000006</v>
      </c>
      <c r="K35" s="43">
        <v>8.68</v>
      </c>
      <c r="L35" s="43">
        <v>8.0399999999999991</v>
      </c>
      <c r="M35" s="43">
        <v>7.51</v>
      </c>
      <c r="N35" s="43">
        <v>7.06</v>
      </c>
      <c r="O35" s="43">
        <v>6.68</v>
      </c>
      <c r="P35" s="43">
        <v>6.35</v>
      </c>
      <c r="Q35" s="43">
        <v>6.06</v>
      </c>
      <c r="R35" s="43">
        <v>5.81</v>
      </c>
      <c r="S35" s="43">
        <v>5.58</v>
      </c>
      <c r="T35" s="43">
        <v>5.38</v>
      </c>
      <c r="U35" s="43">
        <v>5.21</v>
      </c>
      <c r="V35" s="43">
        <v>5.04</v>
      </c>
      <c r="W35" s="43">
        <v>4.9000000000000004</v>
      </c>
      <c r="X35" s="43">
        <v>4.7699999999999996</v>
      </c>
      <c r="Y35" s="43">
        <v>4.6500000000000004</v>
      </c>
      <c r="Z35" s="43">
        <v>4.54</v>
      </c>
      <c r="AA35" s="43">
        <v>4.4400000000000004</v>
      </c>
      <c r="AB35" s="43">
        <v>4.3499999999999996</v>
      </c>
      <c r="AC35" s="43">
        <v>4.2699999999999996</v>
      </c>
      <c r="AD35" s="43">
        <v>4.1900000000000004</v>
      </c>
      <c r="AE35" s="43">
        <v>4.12</v>
      </c>
      <c r="AF35" s="43">
        <v>4.05</v>
      </c>
      <c r="AG35" s="43">
        <v>3.99</v>
      </c>
      <c r="AH35" s="43">
        <v>3.93</v>
      </c>
      <c r="AI35" s="43">
        <v>3.88</v>
      </c>
      <c r="AJ35" s="43">
        <v>3.83</v>
      </c>
      <c r="AK35" s="43">
        <v>3.79</v>
      </c>
      <c r="AL35" s="43">
        <v>3.75</v>
      </c>
      <c r="AM35" s="43">
        <v>3.71</v>
      </c>
      <c r="AN35" s="43">
        <v>3.67</v>
      </c>
      <c r="AO35" s="43">
        <v>3.64</v>
      </c>
      <c r="AP35" s="43">
        <v>3.61</v>
      </c>
      <c r="AQ35" s="43"/>
      <c r="AR35" s="43"/>
      <c r="AS35" s="43"/>
      <c r="AT35" s="43"/>
      <c r="AU35" s="43"/>
      <c r="AV35" s="43"/>
      <c r="AW35" s="43"/>
      <c r="AX35" s="43"/>
    </row>
    <row r="36" spans="1:50" x14ac:dyDescent="0.2">
      <c r="A36" s="42">
        <v>25</v>
      </c>
      <c r="B36" s="43">
        <v>74.34</v>
      </c>
      <c r="C36" s="43">
        <v>37.909999999999997</v>
      </c>
      <c r="D36" s="43">
        <v>25.77</v>
      </c>
      <c r="E36" s="43">
        <v>19.71</v>
      </c>
      <c r="F36" s="43">
        <v>16.079999999999998</v>
      </c>
      <c r="G36" s="43">
        <v>13.66</v>
      </c>
      <c r="H36" s="43">
        <v>11.93</v>
      </c>
      <c r="I36" s="43">
        <v>10.64</v>
      </c>
      <c r="J36" s="43">
        <v>9.64</v>
      </c>
      <c r="K36" s="43">
        <v>8.84</v>
      </c>
      <c r="L36" s="43">
        <v>8.19</v>
      </c>
      <c r="M36" s="43">
        <v>7.65</v>
      </c>
      <c r="N36" s="43">
        <v>7.19</v>
      </c>
      <c r="O36" s="43">
        <v>6.8</v>
      </c>
      <c r="P36" s="43">
        <v>6.46</v>
      </c>
      <c r="Q36" s="43">
        <v>6.17</v>
      </c>
      <c r="R36" s="43">
        <v>5.91</v>
      </c>
      <c r="S36" s="43">
        <v>5.68</v>
      </c>
      <c r="T36" s="43">
        <v>5.48</v>
      </c>
      <c r="U36" s="43">
        <v>5.3</v>
      </c>
      <c r="V36" s="43">
        <v>5.14</v>
      </c>
      <c r="W36" s="43">
        <v>4.99</v>
      </c>
      <c r="X36" s="43">
        <v>4.8600000000000003</v>
      </c>
      <c r="Y36" s="43">
        <v>4.7300000000000004</v>
      </c>
      <c r="Z36" s="43">
        <v>4.62</v>
      </c>
      <c r="AA36" s="43">
        <v>4.5199999999999996</v>
      </c>
      <c r="AB36" s="43">
        <v>4.43</v>
      </c>
      <c r="AC36" s="43">
        <v>4.34</v>
      </c>
      <c r="AD36" s="43">
        <v>4.2699999999999996</v>
      </c>
      <c r="AE36" s="43">
        <v>4.1900000000000004</v>
      </c>
      <c r="AF36" s="43">
        <v>4.13</v>
      </c>
      <c r="AG36" s="43">
        <v>4.07</v>
      </c>
      <c r="AH36" s="43">
        <v>4.01</v>
      </c>
      <c r="AI36" s="43">
        <v>3.96</v>
      </c>
      <c r="AJ36" s="43">
        <v>3.91</v>
      </c>
      <c r="AK36" s="43">
        <v>3.86</v>
      </c>
      <c r="AL36" s="43">
        <v>3.82</v>
      </c>
      <c r="AM36" s="43">
        <v>3.78</v>
      </c>
      <c r="AN36" s="43">
        <v>3.75</v>
      </c>
      <c r="AO36" s="43">
        <v>3.72</v>
      </c>
      <c r="AP36" s="43"/>
      <c r="AQ36" s="43"/>
      <c r="AR36" s="43"/>
      <c r="AS36" s="43"/>
      <c r="AT36" s="43"/>
      <c r="AU36" s="43"/>
      <c r="AV36" s="43"/>
      <c r="AW36" s="43"/>
      <c r="AX36" s="43"/>
    </row>
    <row r="37" spans="1:50" x14ac:dyDescent="0.2">
      <c r="A37" s="42">
        <v>26</v>
      </c>
      <c r="B37" s="43">
        <v>75.650000000000006</v>
      </c>
      <c r="C37" s="43">
        <v>38.58</v>
      </c>
      <c r="D37" s="43">
        <v>26.23</v>
      </c>
      <c r="E37" s="43">
        <v>20.059999999999999</v>
      </c>
      <c r="F37" s="43">
        <v>16.36</v>
      </c>
      <c r="G37" s="43">
        <v>13.9</v>
      </c>
      <c r="H37" s="43">
        <v>12.14</v>
      </c>
      <c r="I37" s="43">
        <v>10.83</v>
      </c>
      <c r="J37" s="43">
        <v>9.81</v>
      </c>
      <c r="K37" s="43">
        <v>9</v>
      </c>
      <c r="L37" s="43">
        <v>8.33</v>
      </c>
      <c r="M37" s="43">
        <v>7.78</v>
      </c>
      <c r="N37" s="43">
        <v>7.32</v>
      </c>
      <c r="O37" s="43">
        <v>6.92</v>
      </c>
      <c r="P37" s="43">
        <v>6.58</v>
      </c>
      <c r="Q37" s="43">
        <v>6.28</v>
      </c>
      <c r="R37" s="43">
        <v>6.02</v>
      </c>
      <c r="S37" s="43">
        <v>5.79</v>
      </c>
      <c r="T37" s="43">
        <v>5.58</v>
      </c>
      <c r="U37" s="43">
        <v>5.4</v>
      </c>
      <c r="V37" s="43">
        <v>5.23</v>
      </c>
      <c r="W37" s="43">
        <v>5.08</v>
      </c>
      <c r="X37" s="43">
        <v>4.95</v>
      </c>
      <c r="Y37" s="43">
        <v>4.82</v>
      </c>
      <c r="Z37" s="43">
        <v>4.71</v>
      </c>
      <c r="AA37" s="43">
        <v>4.6100000000000003</v>
      </c>
      <c r="AB37" s="43">
        <v>4.51</v>
      </c>
      <c r="AC37" s="43">
        <v>4.43</v>
      </c>
      <c r="AD37" s="43">
        <v>4.3499999999999996</v>
      </c>
      <c r="AE37" s="43">
        <v>4.2699999999999996</v>
      </c>
      <c r="AF37" s="43">
        <v>4.21</v>
      </c>
      <c r="AG37" s="43">
        <v>4.1399999999999997</v>
      </c>
      <c r="AH37" s="43">
        <v>4.09</v>
      </c>
      <c r="AI37" s="43">
        <v>4.03</v>
      </c>
      <c r="AJ37" s="43">
        <v>3.99</v>
      </c>
      <c r="AK37" s="43">
        <v>3.94</v>
      </c>
      <c r="AL37" s="43">
        <v>3.9</v>
      </c>
      <c r="AM37" s="43">
        <v>3.86</v>
      </c>
      <c r="AN37" s="43">
        <v>3.82</v>
      </c>
      <c r="AO37" s="43"/>
      <c r="AP37" s="43"/>
      <c r="AQ37" s="43"/>
      <c r="AR37" s="43"/>
      <c r="AS37" s="43"/>
      <c r="AT37" s="43"/>
      <c r="AU37" s="43"/>
      <c r="AV37" s="43"/>
      <c r="AW37" s="43"/>
      <c r="AX37" s="43"/>
    </row>
    <row r="38" spans="1:50" x14ac:dyDescent="0.2">
      <c r="A38" s="42">
        <v>27</v>
      </c>
      <c r="B38" s="43">
        <v>76.989999999999995</v>
      </c>
      <c r="C38" s="43">
        <v>39.26</v>
      </c>
      <c r="D38" s="43">
        <v>26.69</v>
      </c>
      <c r="E38" s="43">
        <v>20.420000000000002</v>
      </c>
      <c r="F38" s="43">
        <v>16.649999999999999</v>
      </c>
      <c r="G38" s="43">
        <v>14.15</v>
      </c>
      <c r="H38" s="43">
        <v>12.36</v>
      </c>
      <c r="I38" s="43">
        <v>11.02</v>
      </c>
      <c r="J38" s="43">
        <v>9.99</v>
      </c>
      <c r="K38" s="43">
        <v>9.16</v>
      </c>
      <c r="L38" s="43">
        <v>8.48</v>
      </c>
      <c r="M38" s="43">
        <v>7.92</v>
      </c>
      <c r="N38" s="43">
        <v>7.45</v>
      </c>
      <c r="O38" s="43">
        <v>7.05</v>
      </c>
      <c r="P38" s="43">
        <v>6.7</v>
      </c>
      <c r="Q38" s="43">
        <v>6.39</v>
      </c>
      <c r="R38" s="43">
        <v>6.13</v>
      </c>
      <c r="S38" s="43">
        <v>5.89</v>
      </c>
      <c r="T38" s="43">
        <v>5.68</v>
      </c>
      <c r="U38" s="43">
        <v>5.49</v>
      </c>
      <c r="V38" s="43">
        <v>5.33</v>
      </c>
      <c r="W38" s="43">
        <v>5.17</v>
      </c>
      <c r="X38" s="43">
        <v>5.04</v>
      </c>
      <c r="Y38" s="43">
        <v>4.91</v>
      </c>
      <c r="Z38" s="43">
        <v>4.8</v>
      </c>
      <c r="AA38" s="43">
        <v>4.6900000000000004</v>
      </c>
      <c r="AB38" s="43">
        <v>4.5999999999999996</v>
      </c>
      <c r="AC38" s="43">
        <v>4.51</v>
      </c>
      <c r="AD38" s="43">
        <v>4.43</v>
      </c>
      <c r="AE38" s="43">
        <v>4.3600000000000003</v>
      </c>
      <c r="AF38" s="43">
        <v>4.29</v>
      </c>
      <c r="AG38" s="43">
        <v>4.22</v>
      </c>
      <c r="AH38" s="43">
        <v>4.17</v>
      </c>
      <c r="AI38" s="43">
        <v>4.1100000000000003</v>
      </c>
      <c r="AJ38" s="43">
        <v>4.0599999999999996</v>
      </c>
      <c r="AK38" s="43">
        <v>4.0199999999999996</v>
      </c>
      <c r="AL38" s="43">
        <v>3.98</v>
      </c>
      <c r="AM38" s="43">
        <v>3.94</v>
      </c>
      <c r="AN38" s="43"/>
      <c r="AO38" s="43"/>
      <c r="AP38" s="43"/>
      <c r="AQ38" s="43"/>
      <c r="AR38" s="43"/>
      <c r="AS38" s="43"/>
      <c r="AT38" s="43"/>
      <c r="AU38" s="43"/>
      <c r="AV38" s="43"/>
      <c r="AW38" s="43"/>
      <c r="AX38" s="43"/>
    </row>
    <row r="39" spans="1:50" x14ac:dyDescent="0.2">
      <c r="A39" s="42">
        <v>28</v>
      </c>
      <c r="B39" s="43">
        <v>78.349999999999994</v>
      </c>
      <c r="C39" s="43">
        <v>39.96</v>
      </c>
      <c r="D39" s="43">
        <v>27.17</v>
      </c>
      <c r="E39" s="43">
        <v>20.78</v>
      </c>
      <c r="F39" s="43">
        <v>16.95</v>
      </c>
      <c r="G39" s="43">
        <v>14.4</v>
      </c>
      <c r="H39" s="43">
        <v>12.58</v>
      </c>
      <c r="I39" s="43">
        <v>11.22</v>
      </c>
      <c r="J39" s="43">
        <v>10.17</v>
      </c>
      <c r="K39" s="43">
        <v>9.32</v>
      </c>
      <c r="L39" s="43">
        <v>8.64</v>
      </c>
      <c r="M39" s="43">
        <v>8.07</v>
      </c>
      <c r="N39" s="43">
        <v>7.58</v>
      </c>
      <c r="O39" s="43">
        <v>7.17</v>
      </c>
      <c r="P39" s="43">
        <v>6.82</v>
      </c>
      <c r="Q39" s="43">
        <v>6.51</v>
      </c>
      <c r="R39" s="43">
        <v>6.24</v>
      </c>
      <c r="S39" s="43">
        <v>6</v>
      </c>
      <c r="T39" s="43">
        <v>5.79</v>
      </c>
      <c r="U39" s="43">
        <v>5.6</v>
      </c>
      <c r="V39" s="43">
        <v>5.42</v>
      </c>
      <c r="W39" s="43">
        <v>5.27</v>
      </c>
      <c r="X39" s="43">
        <v>5.13</v>
      </c>
      <c r="Y39" s="43">
        <v>5</v>
      </c>
      <c r="Z39" s="43">
        <v>4.8899999999999997</v>
      </c>
      <c r="AA39" s="43">
        <v>4.78</v>
      </c>
      <c r="AB39" s="43">
        <v>4.68</v>
      </c>
      <c r="AC39" s="43">
        <v>4.5999999999999996</v>
      </c>
      <c r="AD39" s="43">
        <v>4.51</v>
      </c>
      <c r="AE39" s="43">
        <v>4.4400000000000004</v>
      </c>
      <c r="AF39" s="43">
        <v>4.37</v>
      </c>
      <c r="AG39" s="43">
        <v>4.3099999999999996</v>
      </c>
      <c r="AH39" s="43">
        <v>4.25</v>
      </c>
      <c r="AI39" s="43">
        <v>4.2</v>
      </c>
      <c r="AJ39" s="43">
        <v>4.1500000000000004</v>
      </c>
      <c r="AK39" s="43">
        <v>4.0999999999999996</v>
      </c>
      <c r="AL39" s="43">
        <v>4.0599999999999996</v>
      </c>
      <c r="AM39" s="43"/>
      <c r="AN39" s="43"/>
      <c r="AO39" s="43"/>
      <c r="AP39" s="43"/>
      <c r="AQ39" s="43"/>
      <c r="AR39" s="43"/>
      <c r="AS39" s="43"/>
      <c r="AT39" s="43"/>
      <c r="AU39" s="43"/>
      <c r="AV39" s="43"/>
      <c r="AW39" s="43"/>
      <c r="AX39" s="43"/>
    </row>
    <row r="40" spans="1:50" x14ac:dyDescent="0.2">
      <c r="A40" s="42">
        <v>29</v>
      </c>
      <c r="B40" s="43">
        <v>79.73</v>
      </c>
      <c r="C40" s="43">
        <v>40.659999999999997</v>
      </c>
      <c r="D40" s="43">
        <v>27.65</v>
      </c>
      <c r="E40" s="43">
        <v>21.15</v>
      </c>
      <c r="F40" s="43">
        <v>17.25</v>
      </c>
      <c r="G40" s="43">
        <v>14.65</v>
      </c>
      <c r="H40" s="43">
        <v>12.81</v>
      </c>
      <c r="I40" s="43">
        <v>11.42</v>
      </c>
      <c r="J40" s="43">
        <v>10.35</v>
      </c>
      <c r="K40" s="43">
        <v>9.49</v>
      </c>
      <c r="L40" s="43">
        <v>8.7899999999999991</v>
      </c>
      <c r="M40" s="43">
        <v>8.2100000000000009</v>
      </c>
      <c r="N40" s="43">
        <v>7.72</v>
      </c>
      <c r="O40" s="43">
        <v>7.3</v>
      </c>
      <c r="P40" s="43">
        <v>6.94</v>
      </c>
      <c r="Q40" s="43">
        <v>6.63</v>
      </c>
      <c r="R40" s="43">
        <v>6.35</v>
      </c>
      <c r="S40" s="43">
        <v>6.11</v>
      </c>
      <c r="T40" s="43">
        <v>5.89</v>
      </c>
      <c r="U40" s="43">
        <v>5.7</v>
      </c>
      <c r="V40" s="43">
        <v>5.52</v>
      </c>
      <c r="W40" s="43">
        <v>5.37</v>
      </c>
      <c r="X40" s="43">
        <v>5.22</v>
      </c>
      <c r="Y40" s="43">
        <v>5.0999999999999996</v>
      </c>
      <c r="Z40" s="43">
        <v>4.9800000000000004</v>
      </c>
      <c r="AA40" s="43">
        <v>4.87</v>
      </c>
      <c r="AB40" s="43">
        <v>4.7699999999999996</v>
      </c>
      <c r="AC40" s="43">
        <v>4.68</v>
      </c>
      <c r="AD40" s="43">
        <v>4.5999999999999996</v>
      </c>
      <c r="AE40" s="43">
        <v>4.53</v>
      </c>
      <c r="AF40" s="43">
        <v>4.46</v>
      </c>
      <c r="AG40" s="43">
        <v>4.3899999999999997</v>
      </c>
      <c r="AH40" s="43">
        <v>4.33</v>
      </c>
      <c r="AI40" s="43">
        <v>4.28</v>
      </c>
      <c r="AJ40" s="43">
        <v>4.2300000000000004</v>
      </c>
      <c r="AK40" s="43">
        <v>4.1900000000000004</v>
      </c>
      <c r="AL40" s="43"/>
      <c r="AM40" s="43"/>
      <c r="AN40" s="43"/>
      <c r="AO40" s="43"/>
      <c r="AP40" s="43"/>
      <c r="AQ40" s="43"/>
      <c r="AR40" s="43"/>
      <c r="AS40" s="43"/>
      <c r="AT40" s="43"/>
      <c r="AU40" s="43"/>
      <c r="AV40" s="43"/>
      <c r="AW40" s="43"/>
      <c r="AX40" s="43"/>
    </row>
    <row r="41" spans="1:50" x14ac:dyDescent="0.2">
      <c r="A41" s="42">
        <v>30</v>
      </c>
      <c r="B41" s="43">
        <v>81.12</v>
      </c>
      <c r="C41" s="43">
        <v>41.37</v>
      </c>
      <c r="D41" s="43">
        <v>28.13</v>
      </c>
      <c r="E41" s="43">
        <v>21.52</v>
      </c>
      <c r="F41" s="43">
        <v>17.55</v>
      </c>
      <c r="G41" s="43">
        <v>14.91</v>
      </c>
      <c r="H41" s="43">
        <v>13.03</v>
      </c>
      <c r="I41" s="43">
        <v>11.62</v>
      </c>
      <c r="J41" s="43">
        <v>10.53</v>
      </c>
      <c r="K41" s="43">
        <v>9.66</v>
      </c>
      <c r="L41" s="43">
        <v>8.9499999999999993</v>
      </c>
      <c r="M41" s="43">
        <v>8.36</v>
      </c>
      <c r="N41" s="43">
        <v>7.86</v>
      </c>
      <c r="O41" s="43">
        <v>7.43</v>
      </c>
      <c r="P41" s="43">
        <v>7.07</v>
      </c>
      <c r="Q41" s="43">
        <v>6.75</v>
      </c>
      <c r="R41" s="43">
        <v>6.47</v>
      </c>
      <c r="S41" s="43">
        <v>6.22</v>
      </c>
      <c r="T41" s="43">
        <v>6</v>
      </c>
      <c r="U41" s="43">
        <v>5.8</v>
      </c>
      <c r="V41" s="43">
        <v>5.62</v>
      </c>
      <c r="W41" s="43">
        <v>5.47</v>
      </c>
      <c r="X41" s="43">
        <v>5.32</v>
      </c>
      <c r="Y41" s="43">
        <v>5.19</v>
      </c>
      <c r="Z41" s="43">
        <v>5.07</v>
      </c>
      <c r="AA41" s="43">
        <v>4.96</v>
      </c>
      <c r="AB41" s="43">
        <v>4.8600000000000003</v>
      </c>
      <c r="AC41" s="43">
        <v>4.7699999999999996</v>
      </c>
      <c r="AD41" s="43">
        <v>4.6900000000000004</v>
      </c>
      <c r="AE41" s="43">
        <v>4.6100000000000003</v>
      </c>
      <c r="AF41" s="43">
        <v>4.55</v>
      </c>
      <c r="AG41" s="43">
        <v>4.4800000000000004</v>
      </c>
      <c r="AH41" s="43">
        <v>4.42</v>
      </c>
      <c r="AI41" s="43">
        <v>4.37</v>
      </c>
      <c r="AJ41" s="43">
        <v>4.32</v>
      </c>
      <c r="AK41" s="43"/>
      <c r="AL41" s="43"/>
      <c r="AM41" s="43"/>
      <c r="AN41" s="43"/>
      <c r="AO41" s="43"/>
      <c r="AP41" s="43"/>
      <c r="AQ41" s="43"/>
      <c r="AR41" s="43"/>
      <c r="AS41" s="43"/>
      <c r="AT41" s="43"/>
      <c r="AU41" s="43"/>
      <c r="AV41" s="43"/>
      <c r="AW41" s="43"/>
      <c r="AX41" s="43"/>
    </row>
    <row r="42" spans="1:50" x14ac:dyDescent="0.2">
      <c r="A42" s="42">
        <v>31</v>
      </c>
      <c r="B42" s="43">
        <v>82.53</v>
      </c>
      <c r="C42" s="43">
        <v>42.1</v>
      </c>
      <c r="D42" s="43">
        <v>28.62</v>
      </c>
      <c r="E42" s="43">
        <v>21.89</v>
      </c>
      <c r="F42" s="43">
        <v>17.86</v>
      </c>
      <c r="G42" s="43">
        <v>15.17</v>
      </c>
      <c r="H42" s="43">
        <v>13.26</v>
      </c>
      <c r="I42" s="43">
        <v>11.83</v>
      </c>
      <c r="J42" s="43">
        <v>10.72</v>
      </c>
      <c r="K42" s="43">
        <v>9.83</v>
      </c>
      <c r="L42" s="43">
        <v>9.11</v>
      </c>
      <c r="M42" s="43">
        <v>8.5</v>
      </c>
      <c r="N42" s="43">
        <v>8</v>
      </c>
      <c r="O42" s="43">
        <v>7.57</v>
      </c>
      <c r="P42" s="43">
        <v>7.19</v>
      </c>
      <c r="Q42" s="43">
        <v>6.87</v>
      </c>
      <c r="R42" s="43">
        <v>6.58</v>
      </c>
      <c r="S42" s="43">
        <v>6.33</v>
      </c>
      <c r="T42" s="43">
        <v>6.11</v>
      </c>
      <c r="U42" s="43">
        <v>5.91</v>
      </c>
      <c r="V42" s="43">
        <v>5.73</v>
      </c>
      <c r="W42" s="43">
        <v>5.57</v>
      </c>
      <c r="X42" s="43">
        <v>5.42</v>
      </c>
      <c r="Y42" s="43">
        <v>5.29</v>
      </c>
      <c r="Z42" s="43">
        <v>5.17</v>
      </c>
      <c r="AA42" s="43">
        <v>5.0599999999999996</v>
      </c>
      <c r="AB42" s="43">
        <v>4.96</v>
      </c>
      <c r="AC42" s="43">
        <v>4.87</v>
      </c>
      <c r="AD42" s="43">
        <v>4.78</v>
      </c>
      <c r="AE42" s="43">
        <v>4.71</v>
      </c>
      <c r="AF42" s="43">
        <v>4.6399999999999997</v>
      </c>
      <c r="AG42" s="43">
        <v>4.57</v>
      </c>
      <c r="AH42" s="43">
        <v>4.51</v>
      </c>
      <c r="AI42" s="43">
        <v>4.46</v>
      </c>
      <c r="AJ42" s="43"/>
      <c r="AK42" s="43"/>
      <c r="AL42" s="43"/>
      <c r="AM42" s="43"/>
      <c r="AN42" s="43"/>
      <c r="AO42" s="43"/>
      <c r="AP42" s="43"/>
      <c r="AQ42" s="43"/>
      <c r="AR42" s="43"/>
      <c r="AS42" s="43"/>
      <c r="AT42" s="43"/>
      <c r="AU42" s="43"/>
      <c r="AV42" s="43"/>
      <c r="AW42" s="43"/>
      <c r="AX42" s="43"/>
    </row>
    <row r="43" spans="1:50" x14ac:dyDescent="0.2">
      <c r="A43" s="42">
        <v>32</v>
      </c>
      <c r="B43" s="43">
        <v>83.97</v>
      </c>
      <c r="C43" s="43">
        <v>42.83</v>
      </c>
      <c r="D43" s="43">
        <v>29.12</v>
      </c>
      <c r="E43" s="43">
        <v>22.28</v>
      </c>
      <c r="F43" s="43">
        <v>18.170000000000002</v>
      </c>
      <c r="G43" s="43">
        <v>15.44</v>
      </c>
      <c r="H43" s="43">
        <v>13.49</v>
      </c>
      <c r="I43" s="43">
        <v>12.04</v>
      </c>
      <c r="J43" s="43">
        <v>10.9</v>
      </c>
      <c r="K43" s="43">
        <v>10</v>
      </c>
      <c r="L43" s="43">
        <v>9.27</v>
      </c>
      <c r="M43" s="43">
        <v>8.66</v>
      </c>
      <c r="N43" s="43">
        <v>8.14</v>
      </c>
      <c r="O43" s="43">
        <v>7.7</v>
      </c>
      <c r="P43" s="43">
        <v>7.32</v>
      </c>
      <c r="Q43" s="43">
        <v>6.99</v>
      </c>
      <c r="R43" s="43">
        <v>6.7</v>
      </c>
      <c r="S43" s="43">
        <v>6.45</v>
      </c>
      <c r="T43" s="43">
        <v>6.22</v>
      </c>
      <c r="U43" s="43">
        <v>6.02</v>
      </c>
      <c r="V43" s="43">
        <v>5.83</v>
      </c>
      <c r="W43" s="43">
        <v>5.67</v>
      </c>
      <c r="X43" s="43">
        <v>5.52</v>
      </c>
      <c r="Y43" s="43">
        <v>5.39</v>
      </c>
      <c r="Z43" s="43">
        <v>5.27</v>
      </c>
      <c r="AA43" s="43">
        <v>5.16</v>
      </c>
      <c r="AB43" s="43">
        <v>5.05</v>
      </c>
      <c r="AC43" s="43">
        <v>4.96</v>
      </c>
      <c r="AD43" s="43">
        <v>4.88</v>
      </c>
      <c r="AE43" s="43">
        <v>4.8</v>
      </c>
      <c r="AF43" s="43">
        <v>4.7300000000000004</v>
      </c>
      <c r="AG43" s="43">
        <v>4.67</v>
      </c>
      <c r="AH43" s="43">
        <v>4.6100000000000003</v>
      </c>
      <c r="AI43" s="43"/>
      <c r="AJ43" s="43"/>
      <c r="AK43" s="43"/>
      <c r="AL43" s="43"/>
      <c r="AM43" s="43"/>
      <c r="AN43" s="43"/>
      <c r="AO43" s="43"/>
      <c r="AP43" s="43"/>
      <c r="AQ43" s="43"/>
      <c r="AR43" s="43"/>
      <c r="AS43" s="43"/>
      <c r="AT43" s="43"/>
      <c r="AU43" s="43"/>
      <c r="AV43" s="43"/>
      <c r="AW43" s="43"/>
      <c r="AX43" s="43"/>
    </row>
    <row r="44" spans="1:50" x14ac:dyDescent="0.2">
      <c r="A44" s="42">
        <v>33</v>
      </c>
      <c r="B44" s="43">
        <v>85.43</v>
      </c>
      <c r="C44" s="43">
        <v>43.57</v>
      </c>
      <c r="D44" s="43">
        <v>29.63</v>
      </c>
      <c r="E44" s="43">
        <v>22.67</v>
      </c>
      <c r="F44" s="43">
        <v>18.489999999999998</v>
      </c>
      <c r="G44" s="43">
        <v>15.71</v>
      </c>
      <c r="H44" s="43">
        <v>13.73</v>
      </c>
      <c r="I44" s="43">
        <v>12.25</v>
      </c>
      <c r="J44" s="43">
        <v>11.1</v>
      </c>
      <c r="K44" s="43">
        <v>10.18</v>
      </c>
      <c r="L44" s="43">
        <v>9.43</v>
      </c>
      <c r="M44" s="43">
        <v>8.81</v>
      </c>
      <c r="N44" s="43">
        <v>8.2899999999999991</v>
      </c>
      <c r="O44" s="43">
        <v>7.84</v>
      </c>
      <c r="P44" s="43">
        <v>7.45</v>
      </c>
      <c r="Q44" s="43">
        <v>7.12</v>
      </c>
      <c r="R44" s="43">
        <v>6.82</v>
      </c>
      <c r="S44" s="43">
        <v>6.56</v>
      </c>
      <c r="T44" s="43">
        <v>6.33</v>
      </c>
      <c r="U44" s="43">
        <v>6.13</v>
      </c>
      <c r="V44" s="43">
        <v>5.94</v>
      </c>
      <c r="W44" s="43">
        <v>5.78</v>
      </c>
      <c r="X44" s="43">
        <v>5.63</v>
      </c>
      <c r="Y44" s="43">
        <v>5.49</v>
      </c>
      <c r="Z44" s="43">
        <v>5.37</v>
      </c>
      <c r="AA44" s="43">
        <v>5.26</v>
      </c>
      <c r="AB44" s="43">
        <v>5.15</v>
      </c>
      <c r="AC44" s="43">
        <v>5.0599999999999996</v>
      </c>
      <c r="AD44" s="43">
        <v>4.9800000000000004</v>
      </c>
      <c r="AE44" s="43">
        <v>4.9000000000000004</v>
      </c>
      <c r="AF44" s="43">
        <v>4.83</v>
      </c>
      <c r="AG44" s="43">
        <v>4.76</v>
      </c>
      <c r="AH44" s="43"/>
      <c r="AI44" s="43"/>
      <c r="AJ44" s="43"/>
      <c r="AK44" s="43"/>
      <c r="AL44" s="43"/>
      <c r="AM44" s="43"/>
      <c r="AN44" s="43"/>
      <c r="AO44" s="43"/>
      <c r="AP44" s="43"/>
      <c r="AQ44" s="43"/>
      <c r="AR44" s="43"/>
      <c r="AS44" s="43"/>
      <c r="AT44" s="43"/>
      <c r="AU44" s="43"/>
      <c r="AV44" s="43"/>
      <c r="AW44" s="43"/>
      <c r="AX44" s="43"/>
    </row>
    <row r="45" spans="1:50" x14ac:dyDescent="0.2">
      <c r="A45" s="42">
        <v>34</v>
      </c>
      <c r="B45" s="43">
        <v>86.92</v>
      </c>
      <c r="C45" s="43">
        <v>44.33</v>
      </c>
      <c r="D45" s="43">
        <v>30.15</v>
      </c>
      <c r="E45" s="43">
        <v>23.06</v>
      </c>
      <c r="F45" s="43">
        <v>18.82</v>
      </c>
      <c r="G45" s="43">
        <v>15.99</v>
      </c>
      <c r="H45" s="43">
        <v>13.97</v>
      </c>
      <c r="I45" s="43">
        <v>12.46</v>
      </c>
      <c r="J45" s="43">
        <v>11.29</v>
      </c>
      <c r="K45" s="43">
        <v>10.36</v>
      </c>
      <c r="L45" s="43">
        <v>9.6</v>
      </c>
      <c r="M45" s="43">
        <v>8.9700000000000006</v>
      </c>
      <c r="N45" s="43">
        <v>8.43</v>
      </c>
      <c r="O45" s="43">
        <v>7.98</v>
      </c>
      <c r="P45" s="43">
        <v>7.59</v>
      </c>
      <c r="Q45" s="43">
        <v>7.25</v>
      </c>
      <c r="R45" s="43">
        <v>6.95</v>
      </c>
      <c r="S45" s="43">
        <v>6.68</v>
      </c>
      <c r="T45" s="43">
        <v>6.45</v>
      </c>
      <c r="U45" s="43">
        <v>6.24</v>
      </c>
      <c r="V45" s="43">
        <v>6.05</v>
      </c>
      <c r="W45" s="43">
        <v>5.89</v>
      </c>
      <c r="X45" s="43">
        <v>5.73</v>
      </c>
      <c r="Y45" s="43">
        <v>5.6</v>
      </c>
      <c r="Z45" s="43">
        <v>5.47</v>
      </c>
      <c r="AA45" s="43">
        <v>5.36</v>
      </c>
      <c r="AB45" s="43">
        <v>5.26</v>
      </c>
      <c r="AC45" s="43">
        <v>5.16</v>
      </c>
      <c r="AD45" s="43">
        <v>5.08</v>
      </c>
      <c r="AE45" s="43">
        <v>5</v>
      </c>
      <c r="AF45" s="43">
        <v>4.93</v>
      </c>
      <c r="AG45" s="43"/>
      <c r="AH45" s="43"/>
      <c r="AI45" s="43"/>
      <c r="AJ45" s="43"/>
      <c r="AK45" s="43"/>
      <c r="AL45" s="43"/>
      <c r="AM45" s="43"/>
      <c r="AN45" s="43"/>
      <c r="AO45" s="43"/>
      <c r="AP45" s="43"/>
      <c r="AQ45" s="43"/>
      <c r="AR45" s="43"/>
      <c r="AS45" s="43"/>
      <c r="AT45" s="43"/>
      <c r="AU45" s="43"/>
      <c r="AV45" s="43"/>
      <c r="AW45" s="43"/>
      <c r="AX45" s="43"/>
    </row>
    <row r="46" spans="1:50" x14ac:dyDescent="0.2">
      <c r="A46" s="42">
        <v>35</v>
      </c>
      <c r="B46" s="43">
        <v>88.43</v>
      </c>
      <c r="C46" s="43">
        <v>45.11</v>
      </c>
      <c r="D46" s="43">
        <v>30.67</v>
      </c>
      <c r="E46" s="43">
        <v>23.47</v>
      </c>
      <c r="F46" s="43">
        <v>19.149999999999999</v>
      </c>
      <c r="G46" s="43">
        <v>16.27</v>
      </c>
      <c r="H46" s="43">
        <v>14.22</v>
      </c>
      <c r="I46" s="43">
        <v>12.68</v>
      </c>
      <c r="J46" s="43">
        <v>11.49</v>
      </c>
      <c r="K46" s="43">
        <v>10.54</v>
      </c>
      <c r="L46" s="43">
        <v>9.77</v>
      </c>
      <c r="M46" s="43">
        <v>9.1300000000000008</v>
      </c>
      <c r="N46" s="43">
        <v>8.59</v>
      </c>
      <c r="O46" s="43">
        <v>8.1199999999999992</v>
      </c>
      <c r="P46" s="43">
        <v>7.73</v>
      </c>
      <c r="Q46" s="43">
        <v>7.38</v>
      </c>
      <c r="R46" s="43">
        <v>7.08</v>
      </c>
      <c r="S46" s="43">
        <v>6.81</v>
      </c>
      <c r="T46" s="43">
        <v>6.57</v>
      </c>
      <c r="U46" s="43">
        <v>6.36</v>
      </c>
      <c r="V46" s="43">
        <v>6.17</v>
      </c>
      <c r="W46" s="43">
        <v>6</v>
      </c>
      <c r="X46" s="43">
        <v>5.85</v>
      </c>
      <c r="Y46" s="43">
        <v>5.71</v>
      </c>
      <c r="Z46" s="43">
        <v>5.58</v>
      </c>
      <c r="AA46" s="43">
        <v>5.47</v>
      </c>
      <c r="AB46" s="43">
        <v>5.36</v>
      </c>
      <c r="AC46" s="43">
        <v>5.27</v>
      </c>
      <c r="AD46" s="43">
        <v>5.19</v>
      </c>
      <c r="AE46" s="43">
        <v>5.1100000000000003</v>
      </c>
      <c r="AF46" s="43"/>
      <c r="AG46" s="43"/>
      <c r="AH46" s="43"/>
      <c r="AI46" s="43"/>
      <c r="AJ46" s="43"/>
      <c r="AK46" s="43"/>
      <c r="AL46" s="43"/>
      <c r="AM46" s="43"/>
      <c r="AN46" s="43"/>
      <c r="AO46" s="43"/>
      <c r="AP46" s="43"/>
      <c r="AQ46" s="43"/>
      <c r="AR46" s="43"/>
      <c r="AS46" s="43"/>
      <c r="AT46" s="43"/>
      <c r="AU46" s="43"/>
      <c r="AV46" s="43"/>
      <c r="AW46" s="43"/>
      <c r="AX46" s="43"/>
    </row>
    <row r="47" spans="1:50" x14ac:dyDescent="0.2">
      <c r="A47" s="42">
        <v>36</v>
      </c>
      <c r="B47" s="43">
        <v>89.96</v>
      </c>
      <c r="C47" s="43">
        <v>45.89</v>
      </c>
      <c r="D47" s="43">
        <v>31.21</v>
      </c>
      <c r="E47" s="43">
        <v>23.88</v>
      </c>
      <c r="F47" s="43">
        <v>19.48</v>
      </c>
      <c r="G47" s="43">
        <v>16.559999999999999</v>
      </c>
      <c r="H47" s="43">
        <v>14.47</v>
      </c>
      <c r="I47" s="43">
        <v>12.91</v>
      </c>
      <c r="J47" s="43">
        <v>11.7</v>
      </c>
      <c r="K47" s="43">
        <v>10.73</v>
      </c>
      <c r="L47" s="43">
        <v>9.9499999999999993</v>
      </c>
      <c r="M47" s="43">
        <v>9.2899999999999991</v>
      </c>
      <c r="N47" s="43">
        <v>8.74</v>
      </c>
      <c r="O47" s="43">
        <v>8.27</v>
      </c>
      <c r="P47" s="43">
        <v>7.87</v>
      </c>
      <c r="Q47" s="43">
        <v>7.52</v>
      </c>
      <c r="R47" s="43">
        <v>7.21</v>
      </c>
      <c r="S47" s="43">
        <v>6.94</v>
      </c>
      <c r="T47" s="43">
        <v>6.69</v>
      </c>
      <c r="U47" s="43">
        <v>6.48</v>
      </c>
      <c r="V47" s="43">
        <v>6.29</v>
      </c>
      <c r="W47" s="43">
        <v>6.12</v>
      </c>
      <c r="X47" s="43">
        <v>5.96</v>
      </c>
      <c r="Y47" s="43">
        <v>5.82</v>
      </c>
      <c r="Z47" s="43">
        <v>5.7</v>
      </c>
      <c r="AA47" s="43">
        <v>5.58</v>
      </c>
      <c r="AB47" s="43">
        <v>5.48</v>
      </c>
      <c r="AC47" s="43">
        <v>5.38</v>
      </c>
      <c r="AD47" s="43">
        <v>5.3</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
      <c r="A48" s="42">
        <v>37</v>
      </c>
      <c r="B48" s="43">
        <v>91.53</v>
      </c>
      <c r="C48" s="43">
        <v>46.69</v>
      </c>
      <c r="D48" s="43">
        <v>31.75</v>
      </c>
      <c r="E48" s="43">
        <v>24.29</v>
      </c>
      <c r="F48" s="43">
        <v>19.82</v>
      </c>
      <c r="G48" s="43">
        <v>16.850000000000001</v>
      </c>
      <c r="H48" s="43">
        <v>14.72</v>
      </c>
      <c r="I48" s="43">
        <v>13.14</v>
      </c>
      <c r="J48" s="43">
        <v>11.91</v>
      </c>
      <c r="K48" s="43">
        <v>10.92</v>
      </c>
      <c r="L48" s="43">
        <v>10.119999999999999</v>
      </c>
      <c r="M48" s="43">
        <v>9.4600000000000009</v>
      </c>
      <c r="N48" s="43">
        <v>8.9</v>
      </c>
      <c r="O48" s="43">
        <v>8.42</v>
      </c>
      <c r="P48" s="43">
        <v>8.01</v>
      </c>
      <c r="Q48" s="43">
        <v>7.65</v>
      </c>
      <c r="R48" s="43">
        <v>7.34</v>
      </c>
      <c r="S48" s="43">
        <v>7.07</v>
      </c>
      <c r="T48" s="43">
        <v>6.82</v>
      </c>
      <c r="U48" s="43">
        <v>6.61</v>
      </c>
      <c r="V48" s="43">
        <v>6.41</v>
      </c>
      <c r="W48" s="43">
        <v>6.24</v>
      </c>
      <c r="X48" s="43">
        <v>6.08</v>
      </c>
      <c r="Y48" s="43">
        <v>5.94</v>
      </c>
      <c r="Z48" s="43">
        <v>5.81</v>
      </c>
      <c r="AA48" s="43">
        <v>5.7</v>
      </c>
      <c r="AB48" s="43">
        <v>5.59</v>
      </c>
      <c r="AC48" s="43">
        <v>5.5</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
      <c r="A49" s="42">
        <v>38</v>
      </c>
      <c r="B49" s="43">
        <v>93.12</v>
      </c>
      <c r="C49" s="43">
        <v>47.5</v>
      </c>
      <c r="D49" s="43">
        <v>32.31</v>
      </c>
      <c r="E49" s="43">
        <v>24.72</v>
      </c>
      <c r="F49" s="43">
        <v>20.170000000000002</v>
      </c>
      <c r="G49" s="43">
        <v>17.14</v>
      </c>
      <c r="H49" s="43">
        <v>14.99</v>
      </c>
      <c r="I49" s="43">
        <v>13.37</v>
      </c>
      <c r="J49" s="43">
        <v>12.12</v>
      </c>
      <c r="K49" s="43">
        <v>11.12</v>
      </c>
      <c r="L49" s="43">
        <v>10.31</v>
      </c>
      <c r="M49" s="43">
        <v>9.6300000000000008</v>
      </c>
      <c r="N49" s="43">
        <v>9.06</v>
      </c>
      <c r="O49" s="43">
        <v>8.58</v>
      </c>
      <c r="P49" s="43">
        <v>8.16</v>
      </c>
      <c r="Q49" s="43">
        <v>7.8</v>
      </c>
      <c r="R49" s="43">
        <v>7.48</v>
      </c>
      <c r="S49" s="43">
        <v>7.2</v>
      </c>
      <c r="T49" s="43">
        <v>6.96</v>
      </c>
      <c r="U49" s="43">
        <v>6.74</v>
      </c>
      <c r="V49" s="43">
        <v>6.54</v>
      </c>
      <c r="W49" s="43">
        <v>6.36</v>
      </c>
      <c r="X49" s="43">
        <v>6.21</v>
      </c>
      <c r="Y49" s="43">
        <v>6.06</v>
      </c>
      <c r="Z49" s="43">
        <v>5.94</v>
      </c>
      <c r="AA49" s="43">
        <v>5.82</v>
      </c>
      <c r="AB49" s="43">
        <v>5.71</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
      <c r="A50" s="42">
        <v>39</v>
      </c>
      <c r="B50" s="43">
        <v>94.74</v>
      </c>
      <c r="C50" s="43">
        <v>48.34</v>
      </c>
      <c r="D50" s="43">
        <v>32.880000000000003</v>
      </c>
      <c r="E50" s="43">
        <v>25.15</v>
      </c>
      <c r="F50" s="43">
        <v>20.53</v>
      </c>
      <c r="G50" s="43">
        <v>17.45</v>
      </c>
      <c r="H50" s="43">
        <v>15.25</v>
      </c>
      <c r="I50" s="43">
        <v>13.61</v>
      </c>
      <c r="J50" s="43">
        <v>12.34</v>
      </c>
      <c r="K50" s="43">
        <v>11.32</v>
      </c>
      <c r="L50" s="43">
        <v>10.49</v>
      </c>
      <c r="M50" s="43">
        <v>9.81</v>
      </c>
      <c r="N50" s="43">
        <v>9.23</v>
      </c>
      <c r="O50" s="43">
        <v>8.74</v>
      </c>
      <c r="P50" s="43">
        <v>8.32</v>
      </c>
      <c r="Q50" s="43">
        <v>7.95</v>
      </c>
      <c r="R50" s="43">
        <v>7.63</v>
      </c>
      <c r="S50" s="43">
        <v>7.34</v>
      </c>
      <c r="T50" s="43">
        <v>7.09</v>
      </c>
      <c r="U50" s="43">
        <v>6.87</v>
      </c>
      <c r="V50" s="43">
        <v>6.67</v>
      </c>
      <c r="W50" s="43">
        <v>6.5</v>
      </c>
      <c r="X50" s="43">
        <v>6.34</v>
      </c>
      <c r="Y50" s="43">
        <v>6.19</v>
      </c>
      <c r="Z50" s="43">
        <v>6.06</v>
      </c>
      <c r="AA50" s="43">
        <v>5.95</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
      <c r="A51" s="42">
        <v>40</v>
      </c>
      <c r="B51" s="43">
        <v>96.4</v>
      </c>
      <c r="C51" s="43">
        <v>49.18</v>
      </c>
      <c r="D51" s="43">
        <v>33.46</v>
      </c>
      <c r="E51" s="43">
        <v>25.6</v>
      </c>
      <c r="F51" s="43">
        <v>20.89</v>
      </c>
      <c r="G51" s="43">
        <v>17.760000000000002</v>
      </c>
      <c r="H51" s="43">
        <v>15.53</v>
      </c>
      <c r="I51" s="43">
        <v>13.86</v>
      </c>
      <c r="J51" s="43">
        <v>12.56</v>
      </c>
      <c r="K51" s="43">
        <v>11.53</v>
      </c>
      <c r="L51" s="43">
        <v>10.69</v>
      </c>
      <c r="M51" s="43">
        <v>9.99</v>
      </c>
      <c r="N51" s="43">
        <v>9.4</v>
      </c>
      <c r="O51" s="43">
        <v>8.9</v>
      </c>
      <c r="P51" s="43">
        <v>8.4700000000000006</v>
      </c>
      <c r="Q51" s="43">
        <v>8.1</v>
      </c>
      <c r="R51" s="43">
        <v>7.78</v>
      </c>
      <c r="S51" s="43">
        <v>7.49</v>
      </c>
      <c r="T51" s="43">
        <v>7.24</v>
      </c>
      <c r="U51" s="43">
        <v>7.01</v>
      </c>
      <c r="V51" s="43">
        <v>6.81</v>
      </c>
      <c r="W51" s="43">
        <v>6.63</v>
      </c>
      <c r="X51" s="43">
        <v>6.47</v>
      </c>
      <c r="Y51" s="43">
        <v>6.33</v>
      </c>
      <c r="Z51" s="43">
        <v>6.2</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
      <c r="A52" s="42">
        <v>41</v>
      </c>
      <c r="B52" s="43">
        <v>98.09</v>
      </c>
      <c r="C52" s="43">
        <v>50.05</v>
      </c>
      <c r="D52" s="43">
        <v>34.049999999999997</v>
      </c>
      <c r="E52" s="43">
        <v>26.06</v>
      </c>
      <c r="F52" s="43">
        <v>21.27</v>
      </c>
      <c r="G52" s="43">
        <v>18.079999999999998</v>
      </c>
      <c r="H52" s="43">
        <v>15.81</v>
      </c>
      <c r="I52" s="43">
        <v>14.11</v>
      </c>
      <c r="J52" s="43">
        <v>12.79</v>
      </c>
      <c r="K52" s="43">
        <v>11.74</v>
      </c>
      <c r="L52" s="43">
        <v>10.89</v>
      </c>
      <c r="M52" s="43">
        <v>10.18</v>
      </c>
      <c r="N52" s="43">
        <v>9.58</v>
      </c>
      <c r="O52" s="43">
        <v>9.08</v>
      </c>
      <c r="P52" s="43">
        <v>8.64</v>
      </c>
      <c r="Q52" s="43">
        <v>8.26</v>
      </c>
      <c r="R52" s="43">
        <v>7.93</v>
      </c>
      <c r="S52" s="43">
        <v>7.64</v>
      </c>
      <c r="T52" s="43">
        <v>7.39</v>
      </c>
      <c r="U52" s="43">
        <v>7.16</v>
      </c>
      <c r="V52" s="43">
        <v>6.96</v>
      </c>
      <c r="W52" s="43">
        <v>6.78</v>
      </c>
      <c r="X52" s="43">
        <v>6.62</v>
      </c>
      <c r="Y52" s="43">
        <v>6.47</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
      <c r="A53" s="42">
        <v>42</v>
      </c>
      <c r="B53" s="43">
        <v>99.83</v>
      </c>
      <c r="C53" s="43">
        <v>50.94</v>
      </c>
      <c r="D53" s="43">
        <v>34.659999999999997</v>
      </c>
      <c r="E53" s="43">
        <v>26.52</v>
      </c>
      <c r="F53" s="43">
        <v>21.65</v>
      </c>
      <c r="G53" s="43">
        <v>18.41</v>
      </c>
      <c r="H53" s="43">
        <v>16.100000000000001</v>
      </c>
      <c r="I53" s="43">
        <v>14.37</v>
      </c>
      <c r="J53" s="43">
        <v>13.03</v>
      </c>
      <c r="K53" s="43">
        <v>11.96</v>
      </c>
      <c r="L53" s="43">
        <v>11.09</v>
      </c>
      <c r="M53" s="43">
        <v>10.38</v>
      </c>
      <c r="N53" s="43">
        <v>9.77</v>
      </c>
      <c r="O53" s="43">
        <v>9.26</v>
      </c>
      <c r="P53" s="43">
        <v>8.81</v>
      </c>
      <c r="Q53" s="43">
        <v>8.43</v>
      </c>
      <c r="R53" s="43">
        <v>8.1</v>
      </c>
      <c r="S53" s="43">
        <v>7.8</v>
      </c>
      <c r="T53" s="43">
        <v>7.55</v>
      </c>
      <c r="U53" s="43">
        <v>7.32</v>
      </c>
      <c r="V53" s="43">
        <v>7.11</v>
      </c>
      <c r="W53" s="43">
        <v>6.93</v>
      </c>
      <c r="X53" s="43">
        <v>6.77</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
      <c r="A54" s="42">
        <v>43</v>
      </c>
      <c r="B54" s="43">
        <v>101.6</v>
      </c>
      <c r="C54" s="43">
        <v>51.85</v>
      </c>
      <c r="D54" s="43">
        <v>35.28</v>
      </c>
      <c r="E54" s="43">
        <v>27</v>
      </c>
      <c r="F54" s="43">
        <v>22.04</v>
      </c>
      <c r="G54" s="43">
        <v>18.739999999999998</v>
      </c>
      <c r="H54" s="43">
        <v>16.39</v>
      </c>
      <c r="I54" s="43">
        <v>14.64</v>
      </c>
      <c r="J54" s="43">
        <v>13.28</v>
      </c>
      <c r="K54" s="43">
        <v>12.19</v>
      </c>
      <c r="L54" s="43">
        <v>11.31</v>
      </c>
      <c r="M54" s="43">
        <v>10.58</v>
      </c>
      <c r="N54" s="43">
        <v>9.9600000000000009</v>
      </c>
      <c r="O54" s="43">
        <v>9.44</v>
      </c>
      <c r="P54" s="43">
        <v>8.99</v>
      </c>
      <c r="Q54" s="43">
        <v>8.61</v>
      </c>
      <c r="R54" s="43">
        <v>8.27</v>
      </c>
      <c r="S54" s="43">
        <v>7.97</v>
      </c>
      <c r="T54" s="43">
        <v>7.71</v>
      </c>
      <c r="U54" s="43">
        <v>7.48</v>
      </c>
      <c r="V54" s="43">
        <v>7.28</v>
      </c>
      <c r="W54" s="43">
        <v>7.09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
      <c r="A55" s="42">
        <v>44</v>
      </c>
      <c r="B55" s="43">
        <v>103.39</v>
      </c>
      <c r="C55" s="43">
        <v>52.77</v>
      </c>
      <c r="D55" s="43">
        <v>35.909999999999997</v>
      </c>
      <c r="E55" s="43">
        <v>27.49</v>
      </c>
      <c r="F55" s="43">
        <v>22.44</v>
      </c>
      <c r="G55" s="43">
        <v>19.09</v>
      </c>
      <c r="H55" s="43">
        <v>16.7</v>
      </c>
      <c r="I55" s="43">
        <v>14.91</v>
      </c>
      <c r="J55" s="43">
        <v>13.53</v>
      </c>
      <c r="K55" s="43">
        <v>12.43</v>
      </c>
      <c r="L55" s="43">
        <v>11.53</v>
      </c>
      <c r="M55" s="43">
        <v>10.79</v>
      </c>
      <c r="N55" s="43">
        <v>10.16</v>
      </c>
      <c r="O55" s="43">
        <v>9.64</v>
      </c>
      <c r="P55" s="43">
        <v>9.18</v>
      </c>
      <c r="Q55" s="43">
        <v>8.7899999999999991</v>
      </c>
      <c r="R55" s="43">
        <v>8.4499999999999993</v>
      </c>
      <c r="S55" s="43">
        <v>8.15</v>
      </c>
      <c r="T55" s="43">
        <v>7.89</v>
      </c>
      <c r="U55" s="43">
        <v>7.65</v>
      </c>
      <c r="V55" s="43">
        <v>7.45</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
      <c r="A56" s="42">
        <v>45</v>
      </c>
      <c r="B56" s="43">
        <v>105.21</v>
      </c>
      <c r="C56" s="43">
        <v>53.71</v>
      </c>
      <c r="D56" s="43">
        <v>36.549999999999997</v>
      </c>
      <c r="E56" s="43">
        <v>27.98</v>
      </c>
      <c r="F56" s="43">
        <v>22.85</v>
      </c>
      <c r="G56" s="43">
        <v>19.440000000000001</v>
      </c>
      <c r="H56" s="43">
        <v>17.010000000000002</v>
      </c>
      <c r="I56" s="43">
        <v>15.19</v>
      </c>
      <c r="J56" s="43">
        <v>13.79</v>
      </c>
      <c r="K56" s="43">
        <v>12.67</v>
      </c>
      <c r="L56" s="43">
        <v>11.76</v>
      </c>
      <c r="M56" s="43">
        <v>11</v>
      </c>
      <c r="N56" s="43">
        <v>10.37</v>
      </c>
      <c r="O56" s="43">
        <v>9.84</v>
      </c>
      <c r="P56" s="43">
        <v>9.3800000000000008</v>
      </c>
      <c r="Q56" s="43">
        <v>8.98</v>
      </c>
      <c r="R56" s="43">
        <v>8.64</v>
      </c>
      <c r="S56" s="43">
        <v>8.33</v>
      </c>
      <c r="T56" s="43">
        <v>8.07</v>
      </c>
      <c r="U56" s="43">
        <v>7.83</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
      <c r="A57" s="42">
        <v>46</v>
      </c>
      <c r="B57" s="43">
        <v>107.05</v>
      </c>
      <c r="C57" s="43">
        <v>54.65</v>
      </c>
      <c r="D57" s="43">
        <v>37.200000000000003</v>
      </c>
      <c r="E57" s="43">
        <v>28.49</v>
      </c>
      <c r="F57" s="43">
        <v>23.27</v>
      </c>
      <c r="G57" s="43">
        <v>19.8</v>
      </c>
      <c r="H57" s="43">
        <v>17.329999999999998</v>
      </c>
      <c r="I57" s="43">
        <v>15.48</v>
      </c>
      <c r="J57" s="43">
        <v>14.05</v>
      </c>
      <c r="K57" s="43">
        <v>12.92</v>
      </c>
      <c r="L57" s="43">
        <v>11.99</v>
      </c>
      <c r="M57" s="43">
        <v>11.23</v>
      </c>
      <c r="N57" s="43">
        <v>10.59</v>
      </c>
      <c r="O57" s="43">
        <v>10.050000000000001</v>
      </c>
      <c r="P57" s="43">
        <v>9.58</v>
      </c>
      <c r="Q57" s="43">
        <v>9.18</v>
      </c>
      <c r="R57" s="43">
        <v>8.83</v>
      </c>
      <c r="S57" s="43">
        <v>8.5299999999999994</v>
      </c>
      <c r="T57" s="43">
        <v>8.26</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
      <c r="A58" s="42">
        <v>47</v>
      </c>
      <c r="B58" s="43">
        <v>108.93</v>
      </c>
      <c r="C58" s="43">
        <v>55.62</v>
      </c>
      <c r="D58" s="43">
        <v>37.869999999999997</v>
      </c>
      <c r="E58" s="43">
        <v>29.01</v>
      </c>
      <c r="F58" s="43">
        <v>23.7</v>
      </c>
      <c r="G58" s="43">
        <v>20.170000000000002</v>
      </c>
      <c r="H58" s="43">
        <v>17.66</v>
      </c>
      <c r="I58" s="43">
        <v>15.78</v>
      </c>
      <c r="J58" s="43">
        <v>14.33</v>
      </c>
      <c r="K58" s="43">
        <v>13.18</v>
      </c>
      <c r="L58" s="43">
        <v>12.24</v>
      </c>
      <c r="M58" s="43">
        <v>11.46</v>
      </c>
      <c r="N58" s="43">
        <v>10.82</v>
      </c>
      <c r="O58" s="43">
        <v>10.27</v>
      </c>
      <c r="P58" s="43">
        <v>9.8000000000000007</v>
      </c>
      <c r="Q58" s="43">
        <v>9.39</v>
      </c>
      <c r="R58" s="43">
        <v>9.0399999999999991</v>
      </c>
      <c r="S58" s="43">
        <v>8.73</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
      <c r="A59" s="42">
        <v>48</v>
      </c>
      <c r="B59" s="43">
        <v>110.85</v>
      </c>
      <c r="C59" s="43">
        <v>56.62</v>
      </c>
      <c r="D59" s="43">
        <v>38.56</v>
      </c>
      <c r="E59" s="43">
        <v>29.54</v>
      </c>
      <c r="F59" s="43">
        <v>24.14</v>
      </c>
      <c r="G59" s="43">
        <v>20.55</v>
      </c>
      <c r="H59" s="43">
        <v>18</v>
      </c>
      <c r="I59" s="43">
        <v>16.09</v>
      </c>
      <c r="J59" s="43">
        <v>14.62</v>
      </c>
      <c r="K59" s="43">
        <v>13.45</v>
      </c>
      <c r="L59" s="43">
        <v>12.5</v>
      </c>
      <c r="M59" s="43">
        <v>11.71</v>
      </c>
      <c r="N59" s="43">
        <v>11.05</v>
      </c>
      <c r="O59" s="43">
        <v>10.5</v>
      </c>
      <c r="P59" s="43">
        <v>10.02</v>
      </c>
      <c r="Q59" s="43">
        <v>9.61</v>
      </c>
      <c r="R59" s="43">
        <v>9.26</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
      <c r="A60" s="42">
        <v>49</v>
      </c>
      <c r="B60" s="43">
        <v>112.82</v>
      </c>
      <c r="C60" s="43">
        <v>57.64</v>
      </c>
      <c r="D60" s="43">
        <v>39.26</v>
      </c>
      <c r="E60" s="43">
        <v>30.09</v>
      </c>
      <c r="F60" s="43">
        <v>24.6</v>
      </c>
      <c r="G60" s="43">
        <v>20.95</v>
      </c>
      <c r="H60" s="43">
        <v>18.350000000000001</v>
      </c>
      <c r="I60" s="43">
        <v>16.420000000000002</v>
      </c>
      <c r="J60" s="43">
        <v>14.92</v>
      </c>
      <c r="K60" s="43">
        <v>13.73</v>
      </c>
      <c r="L60" s="43">
        <v>12.77</v>
      </c>
      <c r="M60" s="43">
        <v>11.97</v>
      </c>
      <c r="N60" s="43">
        <v>11.31</v>
      </c>
      <c r="O60" s="43">
        <v>10.74</v>
      </c>
      <c r="P60" s="43">
        <v>10.26</v>
      </c>
      <c r="Q60" s="43">
        <v>9.84</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
      <c r="A61" s="42">
        <v>50</v>
      </c>
      <c r="B61" s="43">
        <v>114.84</v>
      </c>
      <c r="C61" s="43">
        <v>58.68</v>
      </c>
      <c r="D61" s="43">
        <v>39.99</v>
      </c>
      <c r="E61" s="43">
        <v>30.65</v>
      </c>
      <c r="F61" s="43">
        <v>25.07</v>
      </c>
      <c r="G61" s="43">
        <v>21.36</v>
      </c>
      <c r="H61" s="43">
        <v>18.72</v>
      </c>
      <c r="I61" s="43">
        <v>16.760000000000002</v>
      </c>
      <c r="J61" s="43">
        <v>15.24</v>
      </c>
      <c r="K61" s="43">
        <v>14.03</v>
      </c>
      <c r="L61" s="43">
        <v>13.05</v>
      </c>
      <c r="M61" s="43">
        <v>12.25</v>
      </c>
      <c r="N61" s="43">
        <v>11.57</v>
      </c>
      <c r="O61" s="43">
        <v>11</v>
      </c>
      <c r="P61" s="43">
        <v>10.51</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
      <c r="A62" s="42">
        <v>51</v>
      </c>
      <c r="B62" s="43">
        <v>116.91</v>
      </c>
      <c r="C62" s="43">
        <v>59.76</v>
      </c>
      <c r="D62" s="43">
        <v>40.74</v>
      </c>
      <c r="E62" s="43">
        <v>31.24</v>
      </c>
      <c r="F62" s="43">
        <v>25.57</v>
      </c>
      <c r="G62" s="43">
        <v>21.79</v>
      </c>
      <c r="H62" s="43">
        <v>19.11</v>
      </c>
      <c r="I62" s="43">
        <v>17.11</v>
      </c>
      <c r="J62" s="43">
        <v>15.57</v>
      </c>
      <c r="K62" s="43">
        <v>14.34</v>
      </c>
      <c r="L62" s="43">
        <v>13.35</v>
      </c>
      <c r="M62" s="43">
        <v>12.53</v>
      </c>
      <c r="N62" s="43">
        <v>11.85</v>
      </c>
      <c r="O62" s="43">
        <v>11.27</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
      <c r="A63" s="42">
        <v>52</v>
      </c>
      <c r="B63" s="43">
        <v>119.04</v>
      </c>
      <c r="C63" s="43">
        <v>60.88</v>
      </c>
      <c r="D63" s="43">
        <v>41.52</v>
      </c>
      <c r="E63" s="43">
        <v>31.86</v>
      </c>
      <c r="F63" s="43">
        <v>26.08</v>
      </c>
      <c r="G63" s="43">
        <v>22.24</v>
      </c>
      <c r="H63" s="43">
        <v>19.52</v>
      </c>
      <c r="I63" s="43">
        <v>17.489999999999998</v>
      </c>
      <c r="J63" s="43">
        <v>15.92</v>
      </c>
      <c r="K63" s="43">
        <v>14.68</v>
      </c>
      <c r="L63" s="43">
        <v>13.67</v>
      </c>
      <c r="M63" s="43">
        <v>12.84</v>
      </c>
      <c r="N63" s="43">
        <v>12.14</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
      <c r="A64" s="42">
        <v>53</v>
      </c>
      <c r="B64" s="43">
        <v>121.22</v>
      </c>
      <c r="C64" s="43">
        <v>62.03</v>
      </c>
      <c r="D64" s="43">
        <v>42.32</v>
      </c>
      <c r="E64" s="43">
        <v>32.49</v>
      </c>
      <c r="F64" s="43">
        <v>26.61</v>
      </c>
      <c r="G64" s="43">
        <v>22.71</v>
      </c>
      <c r="H64" s="43">
        <v>19.940000000000001</v>
      </c>
      <c r="I64" s="43">
        <v>17.88</v>
      </c>
      <c r="J64" s="43">
        <v>16.29</v>
      </c>
      <c r="K64" s="43">
        <v>15.02</v>
      </c>
      <c r="L64" s="43">
        <v>14</v>
      </c>
      <c r="M64" s="43">
        <v>13.16</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
      <c r="A65" s="42">
        <v>54</v>
      </c>
      <c r="B65" s="43">
        <v>123.44</v>
      </c>
      <c r="C65" s="43">
        <v>63.19</v>
      </c>
      <c r="D65" s="43">
        <v>43.14</v>
      </c>
      <c r="E65" s="43">
        <v>33.14</v>
      </c>
      <c r="F65" s="43">
        <v>27.16</v>
      </c>
      <c r="G65" s="43">
        <v>23.2</v>
      </c>
      <c r="H65" s="43">
        <v>20.38</v>
      </c>
      <c r="I65" s="43">
        <v>18.29</v>
      </c>
      <c r="J65" s="43">
        <v>16.670000000000002</v>
      </c>
      <c r="K65" s="43">
        <v>15.38</v>
      </c>
      <c r="L65" s="43">
        <v>14.35</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
      <c r="A66" s="42">
        <v>55</v>
      </c>
      <c r="B66" s="43">
        <v>125.72</v>
      </c>
      <c r="C66" s="43">
        <v>64.39</v>
      </c>
      <c r="D66" s="43">
        <v>43.99</v>
      </c>
      <c r="E66" s="43">
        <v>33.82</v>
      </c>
      <c r="F66" s="43">
        <v>27.74</v>
      </c>
      <c r="G66" s="43">
        <v>23.7</v>
      </c>
      <c r="H66" s="43">
        <v>20.84</v>
      </c>
      <c r="I66" s="43">
        <v>18.71</v>
      </c>
      <c r="J66" s="43">
        <v>17.059999999999999</v>
      </c>
      <c r="K66" s="43">
        <v>15.76</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
      <c r="A67" s="42">
        <v>56</v>
      </c>
      <c r="B67" s="43">
        <v>128.06</v>
      </c>
      <c r="C67" s="43">
        <v>65.64</v>
      </c>
      <c r="D67" s="43">
        <v>44.87</v>
      </c>
      <c r="E67" s="43">
        <v>34.520000000000003</v>
      </c>
      <c r="F67" s="43">
        <v>28.34</v>
      </c>
      <c r="G67" s="43">
        <v>24.24</v>
      </c>
      <c r="H67" s="43">
        <v>21.32</v>
      </c>
      <c r="I67" s="43">
        <v>19.149999999999999</v>
      </c>
      <c r="J67" s="43">
        <v>17.47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
      <c r="A68" s="42">
        <v>57</v>
      </c>
      <c r="B68" s="43">
        <v>130.5</v>
      </c>
      <c r="C68" s="43">
        <v>66.95</v>
      </c>
      <c r="D68" s="43">
        <v>45.8</v>
      </c>
      <c r="E68" s="43">
        <v>35.270000000000003</v>
      </c>
      <c r="F68" s="43">
        <v>28.97</v>
      </c>
      <c r="G68" s="43">
        <v>24.79</v>
      </c>
      <c r="H68" s="43">
        <v>21.82</v>
      </c>
      <c r="I68" s="43">
        <v>19.61</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
      <c r="A69" s="42">
        <v>58</v>
      </c>
      <c r="B69" s="43">
        <v>133.05000000000001</v>
      </c>
      <c r="C69" s="43">
        <v>68.31</v>
      </c>
      <c r="D69" s="43">
        <v>46.78</v>
      </c>
      <c r="E69" s="43">
        <v>36.04</v>
      </c>
      <c r="F69" s="43">
        <v>29.62</v>
      </c>
      <c r="G69" s="43">
        <v>25.37</v>
      </c>
      <c r="H69" s="43">
        <v>22.35</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
      <c r="A70" s="42">
        <v>59</v>
      </c>
      <c r="B70" s="43">
        <v>135.72</v>
      </c>
      <c r="C70" s="43">
        <v>69.739999999999995</v>
      </c>
      <c r="D70" s="43">
        <v>47.79</v>
      </c>
      <c r="E70" s="43">
        <v>36.840000000000003</v>
      </c>
      <c r="F70" s="43">
        <v>30.3</v>
      </c>
      <c r="G70" s="43">
        <v>25.96</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
      <c r="A71" s="42">
        <v>60</v>
      </c>
      <c r="B71" s="43">
        <v>138.51</v>
      </c>
      <c r="C71" s="43">
        <v>71.22</v>
      </c>
      <c r="D71" s="43">
        <v>48.83</v>
      </c>
      <c r="E71" s="43">
        <v>37.67</v>
      </c>
      <c r="F71" s="43">
        <v>30.99</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
      <c r="A72" s="42">
        <v>61</v>
      </c>
      <c r="B72" s="43">
        <v>141.43</v>
      </c>
      <c r="C72" s="43">
        <v>72.760000000000005</v>
      </c>
      <c r="D72" s="43">
        <v>49.91</v>
      </c>
      <c r="E72" s="43">
        <v>38.51</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
      <c r="A73" s="42">
        <v>62</v>
      </c>
      <c r="B73" s="43">
        <v>144.51</v>
      </c>
      <c r="C73" s="43">
        <v>74.38</v>
      </c>
      <c r="D73" s="43">
        <v>51.04</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
      <c r="A74" s="42">
        <v>63</v>
      </c>
      <c r="B74" s="43">
        <v>147.81</v>
      </c>
      <c r="C74" s="43">
        <v>76.11</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
      <c r="A75" s="42">
        <v>64</v>
      </c>
      <c r="B75" s="43">
        <v>151.37</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kkpd7a8U0UaCDXXgEqReeZWPL32MCzM+7mjbVYc8sFYwoX68kIp4ZzPMyteXSaK3Uf/lgmMyIPCSfNZzeYg2uw==" saltValue="Bp74I8DclxsdC8/HDrM8cg==" spinCount="100000" sheet="1" objects="1" scenarios="1"/>
  <conditionalFormatting sqref="A6:A21">
    <cfRule type="expression" dxfId="109" priority="13" stopIfTrue="1">
      <formula>MOD(ROW(),2)=0</formula>
    </cfRule>
    <cfRule type="expression" dxfId="108" priority="14" stopIfTrue="1">
      <formula>MOD(ROW(),2)&lt;&gt;0</formula>
    </cfRule>
  </conditionalFormatting>
  <conditionalFormatting sqref="A26:A75">
    <cfRule type="expression" dxfId="107" priority="9" stopIfTrue="1">
      <formula>MOD(ROW(),2)=0</formula>
    </cfRule>
    <cfRule type="expression" dxfId="106" priority="10" stopIfTrue="1">
      <formula>MOD(ROW(),2)&lt;&gt;0</formula>
    </cfRule>
  </conditionalFormatting>
  <conditionalFormatting sqref="B6:AX21">
    <cfRule type="expression" dxfId="105" priority="15" stopIfTrue="1">
      <formula>MOD(ROW(),2)=0</formula>
    </cfRule>
    <cfRule type="expression" dxfId="104" priority="16" stopIfTrue="1">
      <formula>MOD(ROW(),2)&lt;&gt;0</formula>
    </cfRule>
  </conditionalFormatting>
  <conditionalFormatting sqref="B26:AX75">
    <cfRule type="expression" dxfId="103" priority="11" stopIfTrue="1">
      <formula>MOD(ROW(),2)=0</formula>
    </cfRule>
    <cfRule type="expression" dxfId="102" priority="1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73F8-6996-4F9B-B4CF-8BA3294C3C19}">
  <sheetPr codeName="Sheet66"/>
  <dimension ref="A1:AY76"/>
  <sheetViews>
    <sheetView showGridLines="0" workbookViewId="0">
      <selection activeCell="A6" sqref="A6"/>
    </sheetView>
  </sheetViews>
  <sheetFormatPr defaultRowHeight="12.75" x14ac:dyDescent="0.2"/>
  <cols>
    <col min="1" max="1" width="31.5703125" customWidth="1"/>
    <col min="2" max="51" width="22.5703125" customWidth="1"/>
  </cols>
  <sheetData>
    <row r="1" spans="1:51" s="1" customFormat="1" ht="20.25" x14ac:dyDescent="0.3">
      <c r="A1" s="2" t="s">
        <v>0</v>
      </c>
    </row>
    <row r="2" spans="1:51" s="1" customFormat="1" ht="15.75" x14ac:dyDescent="0.25">
      <c r="A2" s="30" t="s">
        <v>1</v>
      </c>
      <c r="B2" s="3" t="str">
        <f>wb_title</f>
        <v>LGPS_S - Consolidated Factor Spreadsheet</v>
      </c>
    </row>
    <row r="3" spans="1:51" s="1" customFormat="1" ht="15.75" x14ac:dyDescent="0.25">
      <c r="A3" s="30" t="s">
        <v>2</v>
      </c>
      <c r="B3" s="3" t="str">
        <f>TABLE_FACTOR_TYPE_1 &amp; " - x-" &amp; TABLE_SERIES_NUMBER_1</f>
        <v>Added pension - x-715</v>
      </c>
    </row>
    <row r="6" spans="1:51"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row>
    <row r="7" spans="1:51"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row>
    <row r="8" spans="1:51"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row>
    <row r="9" spans="1:51"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row>
    <row r="10" spans="1:51" x14ac:dyDescent="0.2">
      <c r="A10" s="40" t="s">
        <v>6</v>
      </c>
      <c r="B10" s="46" t="s">
        <v>347</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row>
    <row r="11" spans="1:51"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row>
    <row r="12" spans="1:51"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row>
    <row r="13" spans="1:51"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row>
    <row r="14" spans="1:51" x14ac:dyDescent="0.2">
      <c r="A14" s="40" t="s">
        <v>158</v>
      </c>
      <c r="B14" s="46">
        <v>715</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row>
    <row r="15" spans="1:51" x14ac:dyDescent="0.2">
      <c r="A15" s="40" t="s">
        <v>384</v>
      </c>
      <c r="B15" s="46" t="s">
        <v>348</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row>
    <row r="16" spans="1:51" x14ac:dyDescent="0.2">
      <c r="A16" s="40" t="s">
        <v>160</v>
      </c>
      <c r="B16" s="46" t="s">
        <v>333</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row>
    <row r="17" spans="1:51"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row>
    <row r="18" spans="1:51"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row>
    <row r="19" spans="1:51"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row>
    <row r="20" spans="1:51"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row>
    <row r="21" spans="1:51"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row>
    <row r="23" spans="1:51" x14ac:dyDescent="0.2">
      <c r="A23" s="23" t="str">
        <f>HYPERLINK("#'Factor List'!A1", "Back to Factor List")</f>
        <v>Back to Factor List</v>
      </c>
      <c r="B23" s="23" t="str">
        <f>HYPERLINK("#'Assumptions'!A1", "Assumptions")</f>
        <v>Assumptions</v>
      </c>
    </row>
    <row r="26" spans="1:51"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row>
    <row r="27" spans="1:51" x14ac:dyDescent="0.2">
      <c r="A27" s="42">
        <v>16</v>
      </c>
      <c r="B27" s="43">
        <v>60.63</v>
      </c>
      <c r="C27" s="43">
        <v>30.92</v>
      </c>
      <c r="D27" s="43">
        <v>21.02</v>
      </c>
      <c r="E27" s="43">
        <v>16.07</v>
      </c>
      <c r="F27" s="43">
        <v>13.11</v>
      </c>
      <c r="G27" s="43">
        <v>11.13</v>
      </c>
      <c r="H27" s="43">
        <v>9.73</v>
      </c>
      <c r="I27" s="43">
        <v>8.67</v>
      </c>
      <c r="J27" s="43">
        <v>7.86</v>
      </c>
      <c r="K27" s="43">
        <v>7.2</v>
      </c>
      <c r="L27" s="43">
        <v>6.67</v>
      </c>
      <c r="M27" s="43">
        <v>6.23</v>
      </c>
      <c r="N27" s="43">
        <v>5.86</v>
      </c>
      <c r="O27" s="43">
        <v>5.54</v>
      </c>
      <c r="P27" s="43">
        <v>5.26</v>
      </c>
      <c r="Q27" s="43">
        <v>5.0199999999999996</v>
      </c>
      <c r="R27" s="43">
        <v>4.8099999999999996</v>
      </c>
      <c r="S27" s="43">
        <v>4.63</v>
      </c>
      <c r="T27" s="43">
        <v>4.46</v>
      </c>
      <c r="U27" s="43">
        <v>4.3099999999999996</v>
      </c>
      <c r="V27" s="43">
        <v>4.18</v>
      </c>
      <c r="W27" s="43">
        <v>4.0599999999999996</v>
      </c>
      <c r="X27" s="43">
        <v>3.95</v>
      </c>
      <c r="Y27" s="43">
        <v>3.85</v>
      </c>
      <c r="Z27" s="43">
        <v>3.76</v>
      </c>
      <c r="AA27" s="43">
        <v>3.67</v>
      </c>
      <c r="AB27" s="43">
        <v>3.6</v>
      </c>
      <c r="AC27" s="43">
        <v>3.53</v>
      </c>
      <c r="AD27" s="43">
        <v>3.46</v>
      </c>
      <c r="AE27" s="43">
        <v>3.4</v>
      </c>
      <c r="AF27" s="43">
        <v>3.34</v>
      </c>
      <c r="AG27" s="43">
        <v>3.29</v>
      </c>
      <c r="AH27" s="43">
        <v>3.24</v>
      </c>
      <c r="AI27" s="43">
        <v>3.2</v>
      </c>
      <c r="AJ27" s="43">
        <v>3.16</v>
      </c>
      <c r="AK27" s="43">
        <v>3.12</v>
      </c>
      <c r="AL27" s="43">
        <v>3.08</v>
      </c>
      <c r="AM27" s="43">
        <v>3.05</v>
      </c>
      <c r="AN27" s="43">
        <v>3.02</v>
      </c>
      <c r="AO27" s="43">
        <v>2.99</v>
      </c>
      <c r="AP27" s="43">
        <v>2.96</v>
      </c>
      <c r="AQ27" s="43">
        <v>2.93</v>
      </c>
      <c r="AR27" s="43">
        <v>2.91</v>
      </c>
      <c r="AS27" s="43">
        <v>2.89</v>
      </c>
      <c r="AT27" s="43">
        <v>2.86</v>
      </c>
      <c r="AU27" s="43">
        <v>2.84</v>
      </c>
      <c r="AV27" s="43">
        <v>2.83</v>
      </c>
      <c r="AW27" s="43">
        <v>2.81</v>
      </c>
      <c r="AX27" s="43">
        <v>2.79</v>
      </c>
      <c r="AY27" s="43">
        <v>2.77</v>
      </c>
    </row>
    <row r="28" spans="1:51" x14ac:dyDescent="0.2">
      <c r="A28" s="42">
        <v>17</v>
      </c>
      <c r="B28" s="43">
        <v>61.72</v>
      </c>
      <c r="C28" s="43">
        <v>31.47</v>
      </c>
      <c r="D28" s="43">
        <v>21.39</v>
      </c>
      <c r="E28" s="43">
        <v>16.36</v>
      </c>
      <c r="F28" s="43">
        <v>13.34</v>
      </c>
      <c r="G28" s="43">
        <v>11.33</v>
      </c>
      <c r="H28" s="43">
        <v>9.9</v>
      </c>
      <c r="I28" s="43">
        <v>8.83</v>
      </c>
      <c r="J28" s="43">
        <v>8</v>
      </c>
      <c r="K28" s="43">
        <v>7.33</v>
      </c>
      <c r="L28" s="43">
        <v>6.79</v>
      </c>
      <c r="M28" s="43">
        <v>6.34</v>
      </c>
      <c r="N28" s="43">
        <v>5.96</v>
      </c>
      <c r="O28" s="43">
        <v>5.64</v>
      </c>
      <c r="P28" s="43">
        <v>5.36</v>
      </c>
      <c r="Q28" s="43">
        <v>5.1100000000000003</v>
      </c>
      <c r="R28" s="43">
        <v>4.9000000000000004</v>
      </c>
      <c r="S28" s="43">
        <v>4.71</v>
      </c>
      <c r="T28" s="43">
        <v>4.54</v>
      </c>
      <c r="U28" s="43">
        <v>4.3899999999999997</v>
      </c>
      <c r="V28" s="43">
        <v>4.25</v>
      </c>
      <c r="W28" s="43">
        <v>4.13</v>
      </c>
      <c r="X28" s="43">
        <v>4.0199999999999996</v>
      </c>
      <c r="Y28" s="43">
        <v>3.92</v>
      </c>
      <c r="Z28" s="43">
        <v>3.83</v>
      </c>
      <c r="AA28" s="43">
        <v>3.74</v>
      </c>
      <c r="AB28" s="43">
        <v>3.66</v>
      </c>
      <c r="AC28" s="43">
        <v>3.59</v>
      </c>
      <c r="AD28" s="43">
        <v>3.52</v>
      </c>
      <c r="AE28" s="43">
        <v>3.46</v>
      </c>
      <c r="AF28" s="43">
        <v>3.41</v>
      </c>
      <c r="AG28" s="43">
        <v>3.35</v>
      </c>
      <c r="AH28" s="43">
        <v>3.3</v>
      </c>
      <c r="AI28" s="43">
        <v>3.26</v>
      </c>
      <c r="AJ28" s="43">
        <v>3.22</v>
      </c>
      <c r="AK28" s="43">
        <v>3.18</v>
      </c>
      <c r="AL28" s="43">
        <v>3.14</v>
      </c>
      <c r="AM28" s="43">
        <v>3.1</v>
      </c>
      <c r="AN28" s="43">
        <v>3.07</v>
      </c>
      <c r="AO28" s="43">
        <v>3.04</v>
      </c>
      <c r="AP28" s="43">
        <v>3.01</v>
      </c>
      <c r="AQ28" s="43">
        <v>2.99</v>
      </c>
      <c r="AR28" s="43">
        <v>2.96</v>
      </c>
      <c r="AS28" s="43">
        <v>2.94</v>
      </c>
      <c r="AT28" s="43">
        <v>2.92</v>
      </c>
      <c r="AU28" s="43">
        <v>2.9</v>
      </c>
      <c r="AV28" s="43">
        <v>2.88</v>
      </c>
      <c r="AW28" s="43">
        <v>2.87</v>
      </c>
      <c r="AX28" s="43">
        <v>2.85</v>
      </c>
      <c r="AY28" s="43"/>
    </row>
    <row r="29" spans="1:51" x14ac:dyDescent="0.2">
      <c r="A29" s="42">
        <v>18</v>
      </c>
      <c r="B29" s="43">
        <v>62.82</v>
      </c>
      <c r="C29" s="43">
        <v>32.04</v>
      </c>
      <c r="D29" s="43">
        <v>21.78</v>
      </c>
      <c r="E29" s="43">
        <v>16.649999999999999</v>
      </c>
      <c r="F29" s="43">
        <v>13.58</v>
      </c>
      <c r="G29" s="43">
        <v>11.54</v>
      </c>
      <c r="H29" s="43">
        <v>10.08</v>
      </c>
      <c r="I29" s="43">
        <v>8.99</v>
      </c>
      <c r="J29" s="43">
        <v>8.14</v>
      </c>
      <c r="K29" s="43">
        <v>7.47</v>
      </c>
      <c r="L29" s="43">
        <v>6.91</v>
      </c>
      <c r="M29" s="43">
        <v>6.46</v>
      </c>
      <c r="N29" s="43">
        <v>6.07</v>
      </c>
      <c r="O29" s="43">
        <v>5.74</v>
      </c>
      <c r="P29" s="43">
        <v>5.45</v>
      </c>
      <c r="Q29" s="43">
        <v>5.21</v>
      </c>
      <c r="R29" s="43">
        <v>4.99</v>
      </c>
      <c r="S29" s="43">
        <v>4.79</v>
      </c>
      <c r="T29" s="43">
        <v>4.62</v>
      </c>
      <c r="U29" s="43">
        <v>4.47</v>
      </c>
      <c r="V29" s="43">
        <v>4.33</v>
      </c>
      <c r="W29" s="43">
        <v>4.21</v>
      </c>
      <c r="X29" s="43">
        <v>4.09</v>
      </c>
      <c r="Y29" s="43">
        <v>3.99</v>
      </c>
      <c r="Z29" s="43">
        <v>3.89</v>
      </c>
      <c r="AA29" s="43">
        <v>3.81</v>
      </c>
      <c r="AB29" s="43">
        <v>3.73</v>
      </c>
      <c r="AC29" s="43">
        <v>3.66</v>
      </c>
      <c r="AD29" s="43">
        <v>3.59</v>
      </c>
      <c r="AE29" s="43">
        <v>3.53</v>
      </c>
      <c r="AF29" s="43">
        <v>3.47</v>
      </c>
      <c r="AG29" s="43">
        <v>3.41</v>
      </c>
      <c r="AH29" s="43">
        <v>3.36</v>
      </c>
      <c r="AI29" s="43">
        <v>3.32</v>
      </c>
      <c r="AJ29" s="43">
        <v>3.28</v>
      </c>
      <c r="AK29" s="43">
        <v>3.24</v>
      </c>
      <c r="AL29" s="43">
        <v>3.2</v>
      </c>
      <c r="AM29" s="43">
        <v>3.16</v>
      </c>
      <c r="AN29" s="43">
        <v>3.13</v>
      </c>
      <c r="AO29" s="43">
        <v>3.1</v>
      </c>
      <c r="AP29" s="43">
        <v>3.07</v>
      </c>
      <c r="AQ29" s="43">
        <v>3.05</v>
      </c>
      <c r="AR29" s="43">
        <v>3.02</v>
      </c>
      <c r="AS29" s="43">
        <v>3</v>
      </c>
      <c r="AT29" s="43">
        <v>2.98</v>
      </c>
      <c r="AU29" s="43">
        <v>2.96</v>
      </c>
      <c r="AV29" s="43">
        <v>2.94</v>
      </c>
      <c r="AW29" s="43">
        <v>2.92</v>
      </c>
      <c r="AX29" s="43"/>
      <c r="AY29" s="43"/>
    </row>
    <row r="30" spans="1:51" x14ac:dyDescent="0.2">
      <c r="A30" s="42">
        <v>19</v>
      </c>
      <c r="B30" s="43">
        <v>63.95</v>
      </c>
      <c r="C30" s="43">
        <v>32.61</v>
      </c>
      <c r="D30" s="43">
        <v>22.17</v>
      </c>
      <c r="E30" s="43">
        <v>16.95</v>
      </c>
      <c r="F30" s="43">
        <v>13.83</v>
      </c>
      <c r="G30" s="43">
        <v>11.75</v>
      </c>
      <c r="H30" s="43">
        <v>10.26</v>
      </c>
      <c r="I30" s="43">
        <v>9.15</v>
      </c>
      <c r="J30" s="43">
        <v>8.2899999999999991</v>
      </c>
      <c r="K30" s="43">
        <v>7.6</v>
      </c>
      <c r="L30" s="43">
        <v>7.04</v>
      </c>
      <c r="M30" s="43">
        <v>6.57</v>
      </c>
      <c r="N30" s="43">
        <v>6.18</v>
      </c>
      <c r="O30" s="43">
        <v>5.84</v>
      </c>
      <c r="P30" s="43">
        <v>5.55</v>
      </c>
      <c r="Q30" s="43">
        <v>5.3</v>
      </c>
      <c r="R30" s="43">
        <v>5.08</v>
      </c>
      <c r="S30" s="43">
        <v>4.88</v>
      </c>
      <c r="T30" s="43">
        <v>4.71</v>
      </c>
      <c r="U30" s="43">
        <v>4.55</v>
      </c>
      <c r="V30" s="43">
        <v>4.41</v>
      </c>
      <c r="W30" s="43">
        <v>4.28</v>
      </c>
      <c r="X30" s="43">
        <v>4.17</v>
      </c>
      <c r="Y30" s="43">
        <v>4.0599999999999996</v>
      </c>
      <c r="Z30" s="43">
        <v>3.97</v>
      </c>
      <c r="AA30" s="43">
        <v>3.88</v>
      </c>
      <c r="AB30" s="43">
        <v>3.8</v>
      </c>
      <c r="AC30" s="43">
        <v>3.72</v>
      </c>
      <c r="AD30" s="43">
        <v>3.65</v>
      </c>
      <c r="AE30" s="43">
        <v>3.59</v>
      </c>
      <c r="AF30" s="43">
        <v>3.53</v>
      </c>
      <c r="AG30" s="43">
        <v>3.48</v>
      </c>
      <c r="AH30" s="43">
        <v>3.43</v>
      </c>
      <c r="AI30" s="43">
        <v>3.38</v>
      </c>
      <c r="AJ30" s="43">
        <v>3.34</v>
      </c>
      <c r="AK30" s="43">
        <v>3.3</v>
      </c>
      <c r="AL30" s="43">
        <v>3.26</v>
      </c>
      <c r="AM30" s="43">
        <v>3.22</v>
      </c>
      <c r="AN30" s="43">
        <v>3.19</v>
      </c>
      <c r="AO30" s="43">
        <v>3.16</v>
      </c>
      <c r="AP30" s="43">
        <v>3.13</v>
      </c>
      <c r="AQ30" s="43">
        <v>3.11</v>
      </c>
      <c r="AR30" s="43">
        <v>3.08</v>
      </c>
      <c r="AS30" s="43">
        <v>3.06</v>
      </c>
      <c r="AT30" s="43">
        <v>3.04</v>
      </c>
      <c r="AU30" s="43">
        <v>3.02</v>
      </c>
      <c r="AV30" s="43">
        <v>3</v>
      </c>
      <c r="AW30" s="43"/>
      <c r="AX30" s="43"/>
      <c r="AY30" s="43"/>
    </row>
    <row r="31" spans="1:51" x14ac:dyDescent="0.2">
      <c r="A31" s="42">
        <v>20</v>
      </c>
      <c r="B31" s="43">
        <v>65.099999999999994</v>
      </c>
      <c r="C31" s="43">
        <v>33.200000000000003</v>
      </c>
      <c r="D31" s="43">
        <v>22.57</v>
      </c>
      <c r="E31" s="43">
        <v>17.260000000000002</v>
      </c>
      <c r="F31" s="43">
        <v>14.08</v>
      </c>
      <c r="G31" s="43">
        <v>11.96</v>
      </c>
      <c r="H31" s="43">
        <v>10.45</v>
      </c>
      <c r="I31" s="43">
        <v>9.32</v>
      </c>
      <c r="J31" s="43">
        <v>8.44</v>
      </c>
      <c r="K31" s="43">
        <v>7.74</v>
      </c>
      <c r="L31" s="43">
        <v>7.17</v>
      </c>
      <c r="M31" s="43">
        <v>6.69</v>
      </c>
      <c r="N31" s="43">
        <v>6.29</v>
      </c>
      <c r="O31" s="43">
        <v>5.95</v>
      </c>
      <c r="P31" s="43">
        <v>5.65</v>
      </c>
      <c r="Q31" s="43">
        <v>5.4</v>
      </c>
      <c r="R31" s="43">
        <v>5.17</v>
      </c>
      <c r="S31" s="43">
        <v>4.97</v>
      </c>
      <c r="T31" s="43">
        <v>4.79</v>
      </c>
      <c r="U31" s="43">
        <v>4.63</v>
      </c>
      <c r="V31" s="43">
        <v>4.49</v>
      </c>
      <c r="W31" s="43">
        <v>4.3600000000000003</v>
      </c>
      <c r="X31" s="43">
        <v>4.24</v>
      </c>
      <c r="Y31" s="43">
        <v>4.1399999999999997</v>
      </c>
      <c r="Z31" s="43">
        <v>4.04</v>
      </c>
      <c r="AA31" s="43">
        <v>3.95</v>
      </c>
      <c r="AB31" s="43">
        <v>3.87</v>
      </c>
      <c r="AC31" s="43">
        <v>3.79</v>
      </c>
      <c r="AD31" s="43">
        <v>3.72</v>
      </c>
      <c r="AE31" s="43">
        <v>3.66</v>
      </c>
      <c r="AF31" s="43">
        <v>3.6</v>
      </c>
      <c r="AG31" s="43">
        <v>3.54</v>
      </c>
      <c r="AH31" s="43">
        <v>3.49</v>
      </c>
      <c r="AI31" s="43">
        <v>3.44</v>
      </c>
      <c r="AJ31" s="43">
        <v>3.4</v>
      </c>
      <c r="AK31" s="43">
        <v>3.36</v>
      </c>
      <c r="AL31" s="43">
        <v>3.32</v>
      </c>
      <c r="AM31" s="43">
        <v>3.28</v>
      </c>
      <c r="AN31" s="43">
        <v>3.25</v>
      </c>
      <c r="AO31" s="43">
        <v>3.22</v>
      </c>
      <c r="AP31" s="43">
        <v>3.19</v>
      </c>
      <c r="AQ31" s="43">
        <v>3.17</v>
      </c>
      <c r="AR31" s="43">
        <v>3.14</v>
      </c>
      <c r="AS31" s="43">
        <v>3.12</v>
      </c>
      <c r="AT31" s="43">
        <v>3.1</v>
      </c>
      <c r="AU31" s="43">
        <v>3.08</v>
      </c>
      <c r="AV31" s="43"/>
      <c r="AW31" s="43"/>
      <c r="AX31" s="43"/>
      <c r="AY31" s="43"/>
    </row>
    <row r="32" spans="1:51" x14ac:dyDescent="0.2">
      <c r="A32" s="42">
        <v>21</v>
      </c>
      <c r="B32" s="43">
        <v>66.27</v>
      </c>
      <c r="C32" s="43">
        <v>33.79</v>
      </c>
      <c r="D32" s="43">
        <v>22.98</v>
      </c>
      <c r="E32" s="43">
        <v>17.57</v>
      </c>
      <c r="F32" s="43">
        <v>14.33</v>
      </c>
      <c r="G32" s="43">
        <v>12.17</v>
      </c>
      <c r="H32" s="43">
        <v>10.64</v>
      </c>
      <c r="I32" s="43">
        <v>9.48</v>
      </c>
      <c r="J32" s="43">
        <v>8.59</v>
      </c>
      <c r="K32" s="43">
        <v>7.88</v>
      </c>
      <c r="L32" s="43">
        <v>7.3</v>
      </c>
      <c r="M32" s="43">
        <v>6.81</v>
      </c>
      <c r="N32" s="43">
        <v>6.4</v>
      </c>
      <c r="O32" s="43">
        <v>6.06</v>
      </c>
      <c r="P32" s="43">
        <v>5.76</v>
      </c>
      <c r="Q32" s="43">
        <v>5.49</v>
      </c>
      <c r="R32" s="43">
        <v>5.26</v>
      </c>
      <c r="S32" s="43">
        <v>5.0599999999999996</v>
      </c>
      <c r="T32" s="43">
        <v>4.88</v>
      </c>
      <c r="U32" s="43">
        <v>4.72</v>
      </c>
      <c r="V32" s="43">
        <v>4.57</v>
      </c>
      <c r="W32" s="43">
        <v>4.4400000000000004</v>
      </c>
      <c r="X32" s="43">
        <v>4.32</v>
      </c>
      <c r="Y32" s="43">
        <v>4.21</v>
      </c>
      <c r="Z32" s="43">
        <v>4.1100000000000003</v>
      </c>
      <c r="AA32" s="43">
        <v>4.0199999999999996</v>
      </c>
      <c r="AB32" s="43">
        <v>3.94</v>
      </c>
      <c r="AC32" s="43">
        <v>3.86</v>
      </c>
      <c r="AD32" s="43">
        <v>3.79</v>
      </c>
      <c r="AE32" s="43">
        <v>3.73</v>
      </c>
      <c r="AF32" s="43">
        <v>3.67</v>
      </c>
      <c r="AG32" s="43">
        <v>3.61</v>
      </c>
      <c r="AH32" s="43">
        <v>3.56</v>
      </c>
      <c r="AI32" s="43">
        <v>3.51</v>
      </c>
      <c r="AJ32" s="43">
        <v>3.46</v>
      </c>
      <c r="AK32" s="43">
        <v>3.42</v>
      </c>
      <c r="AL32" s="43">
        <v>3.38</v>
      </c>
      <c r="AM32" s="43">
        <v>3.35</v>
      </c>
      <c r="AN32" s="43">
        <v>3.32</v>
      </c>
      <c r="AO32" s="43">
        <v>3.28</v>
      </c>
      <c r="AP32" s="43">
        <v>3.26</v>
      </c>
      <c r="AQ32" s="43">
        <v>3.23</v>
      </c>
      <c r="AR32" s="43">
        <v>3.2</v>
      </c>
      <c r="AS32" s="43">
        <v>3.18</v>
      </c>
      <c r="AT32" s="43">
        <v>3.16</v>
      </c>
      <c r="AU32" s="43"/>
      <c r="AV32" s="43"/>
      <c r="AW32" s="43"/>
      <c r="AX32" s="43"/>
      <c r="AY32" s="43"/>
    </row>
    <row r="33" spans="1:51" x14ac:dyDescent="0.2">
      <c r="A33" s="42">
        <v>22</v>
      </c>
      <c r="B33" s="43">
        <v>67.45</v>
      </c>
      <c r="C33" s="43">
        <v>34.4</v>
      </c>
      <c r="D33" s="43">
        <v>23.39</v>
      </c>
      <c r="E33" s="43">
        <v>17.88</v>
      </c>
      <c r="F33" s="43">
        <v>14.59</v>
      </c>
      <c r="G33" s="43">
        <v>12.39</v>
      </c>
      <c r="H33" s="43">
        <v>10.83</v>
      </c>
      <c r="I33" s="43">
        <v>9.65</v>
      </c>
      <c r="J33" s="43">
        <v>8.74</v>
      </c>
      <c r="K33" s="43">
        <v>8.02</v>
      </c>
      <c r="L33" s="43">
        <v>7.43</v>
      </c>
      <c r="M33" s="43">
        <v>6.93</v>
      </c>
      <c r="N33" s="43">
        <v>6.52</v>
      </c>
      <c r="O33" s="43">
        <v>6.17</v>
      </c>
      <c r="P33" s="43">
        <v>5.86</v>
      </c>
      <c r="Q33" s="43">
        <v>5.59</v>
      </c>
      <c r="R33" s="43">
        <v>5.36</v>
      </c>
      <c r="S33" s="43">
        <v>5.15</v>
      </c>
      <c r="T33" s="43">
        <v>4.97</v>
      </c>
      <c r="U33" s="43">
        <v>4.8</v>
      </c>
      <c r="V33" s="43">
        <v>4.66</v>
      </c>
      <c r="W33" s="43">
        <v>4.5199999999999996</v>
      </c>
      <c r="X33" s="43">
        <v>4.4000000000000004</v>
      </c>
      <c r="Y33" s="43">
        <v>4.29</v>
      </c>
      <c r="Z33" s="43">
        <v>4.1900000000000004</v>
      </c>
      <c r="AA33" s="43">
        <v>4.0999999999999996</v>
      </c>
      <c r="AB33" s="43">
        <v>4.01</v>
      </c>
      <c r="AC33" s="43">
        <v>3.93</v>
      </c>
      <c r="AD33" s="43">
        <v>3.86</v>
      </c>
      <c r="AE33" s="43">
        <v>3.8</v>
      </c>
      <c r="AF33" s="43">
        <v>3.73</v>
      </c>
      <c r="AG33" s="43">
        <v>3.68</v>
      </c>
      <c r="AH33" s="43">
        <v>3.62</v>
      </c>
      <c r="AI33" s="43">
        <v>3.58</v>
      </c>
      <c r="AJ33" s="43">
        <v>3.53</v>
      </c>
      <c r="AK33" s="43">
        <v>3.49</v>
      </c>
      <c r="AL33" s="43">
        <v>3.45</v>
      </c>
      <c r="AM33" s="43">
        <v>3.41</v>
      </c>
      <c r="AN33" s="43">
        <v>3.38</v>
      </c>
      <c r="AO33" s="43">
        <v>3.35</v>
      </c>
      <c r="AP33" s="43">
        <v>3.32</v>
      </c>
      <c r="AQ33" s="43">
        <v>3.29</v>
      </c>
      <c r="AR33" s="43">
        <v>3.27</v>
      </c>
      <c r="AS33" s="43">
        <v>3.25</v>
      </c>
      <c r="AT33" s="43"/>
      <c r="AU33" s="43"/>
      <c r="AV33" s="43"/>
      <c r="AW33" s="43"/>
      <c r="AX33" s="43"/>
      <c r="AY33" s="43"/>
    </row>
    <row r="34" spans="1:51" x14ac:dyDescent="0.2">
      <c r="A34" s="42">
        <v>23</v>
      </c>
      <c r="B34" s="43">
        <v>68.64</v>
      </c>
      <c r="C34" s="43">
        <v>35.01</v>
      </c>
      <c r="D34" s="43">
        <v>23.8</v>
      </c>
      <c r="E34" s="43">
        <v>18.2</v>
      </c>
      <c r="F34" s="43">
        <v>14.84</v>
      </c>
      <c r="G34" s="43">
        <v>12.61</v>
      </c>
      <c r="H34" s="43">
        <v>11.02</v>
      </c>
      <c r="I34" s="43">
        <v>9.82</v>
      </c>
      <c r="J34" s="43">
        <v>8.9</v>
      </c>
      <c r="K34" s="43">
        <v>8.16</v>
      </c>
      <c r="L34" s="43">
        <v>7.56</v>
      </c>
      <c r="M34" s="43">
        <v>7.06</v>
      </c>
      <c r="N34" s="43">
        <v>6.64</v>
      </c>
      <c r="O34" s="43">
        <v>6.28</v>
      </c>
      <c r="P34" s="43">
        <v>5.96</v>
      </c>
      <c r="Q34" s="43">
        <v>5.69</v>
      </c>
      <c r="R34" s="43">
        <v>5.46</v>
      </c>
      <c r="S34" s="43">
        <v>5.24</v>
      </c>
      <c r="T34" s="43">
        <v>5.0599999999999996</v>
      </c>
      <c r="U34" s="43">
        <v>4.8899999999999997</v>
      </c>
      <c r="V34" s="43">
        <v>4.74</v>
      </c>
      <c r="W34" s="43">
        <v>4.5999999999999996</v>
      </c>
      <c r="X34" s="43">
        <v>4.4800000000000004</v>
      </c>
      <c r="Y34" s="43">
        <v>4.37</v>
      </c>
      <c r="Z34" s="43">
        <v>4.26</v>
      </c>
      <c r="AA34" s="43">
        <v>4.17</v>
      </c>
      <c r="AB34" s="43">
        <v>4.08</v>
      </c>
      <c r="AC34" s="43">
        <v>4.01</v>
      </c>
      <c r="AD34" s="43">
        <v>3.93</v>
      </c>
      <c r="AE34" s="43">
        <v>3.87</v>
      </c>
      <c r="AF34" s="43">
        <v>3.8</v>
      </c>
      <c r="AG34" s="43">
        <v>3.75</v>
      </c>
      <c r="AH34" s="43">
        <v>3.69</v>
      </c>
      <c r="AI34" s="43">
        <v>3.64</v>
      </c>
      <c r="AJ34" s="43">
        <v>3.6</v>
      </c>
      <c r="AK34" s="43">
        <v>3.55</v>
      </c>
      <c r="AL34" s="43">
        <v>3.52</v>
      </c>
      <c r="AM34" s="43">
        <v>3.48</v>
      </c>
      <c r="AN34" s="43">
        <v>3.45</v>
      </c>
      <c r="AO34" s="43">
        <v>3.41</v>
      </c>
      <c r="AP34" s="43">
        <v>3.39</v>
      </c>
      <c r="AQ34" s="43">
        <v>3.36</v>
      </c>
      <c r="AR34" s="43">
        <v>3.33</v>
      </c>
      <c r="AS34" s="43"/>
      <c r="AT34" s="43"/>
      <c r="AU34" s="43"/>
      <c r="AV34" s="43"/>
      <c r="AW34" s="43"/>
      <c r="AX34" s="43"/>
      <c r="AY34" s="43"/>
    </row>
    <row r="35" spans="1:51" x14ac:dyDescent="0.2">
      <c r="A35" s="42">
        <v>24</v>
      </c>
      <c r="B35" s="43">
        <v>69.86</v>
      </c>
      <c r="C35" s="43">
        <v>35.619999999999997</v>
      </c>
      <c r="D35" s="43">
        <v>24.22</v>
      </c>
      <c r="E35" s="43">
        <v>18.52</v>
      </c>
      <c r="F35" s="43">
        <v>15.11</v>
      </c>
      <c r="G35" s="43">
        <v>12.83</v>
      </c>
      <c r="H35" s="43">
        <v>11.21</v>
      </c>
      <c r="I35" s="43">
        <v>10</v>
      </c>
      <c r="J35" s="43">
        <v>9.06</v>
      </c>
      <c r="K35" s="43">
        <v>8.31</v>
      </c>
      <c r="L35" s="43">
        <v>7.69</v>
      </c>
      <c r="M35" s="43">
        <v>7.18</v>
      </c>
      <c r="N35" s="43">
        <v>6.75</v>
      </c>
      <c r="O35" s="43">
        <v>6.39</v>
      </c>
      <c r="P35" s="43">
        <v>6.07</v>
      </c>
      <c r="Q35" s="43">
        <v>5.8</v>
      </c>
      <c r="R35" s="43">
        <v>5.55</v>
      </c>
      <c r="S35" s="43">
        <v>5.34</v>
      </c>
      <c r="T35" s="43">
        <v>5.15</v>
      </c>
      <c r="U35" s="43">
        <v>4.9800000000000004</v>
      </c>
      <c r="V35" s="43">
        <v>4.82</v>
      </c>
      <c r="W35" s="43">
        <v>4.6900000000000004</v>
      </c>
      <c r="X35" s="43">
        <v>4.5599999999999996</v>
      </c>
      <c r="Y35" s="43">
        <v>4.45</v>
      </c>
      <c r="Z35" s="43">
        <v>4.34</v>
      </c>
      <c r="AA35" s="43">
        <v>4.25</v>
      </c>
      <c r="AB35" s="43">
        <v>4.16</v>
      </c>
      <c r="AC35" s="43">
        <v>4.08</v>
      </c>
      <c r="AD35" s="43">
        <v>4.01</v>
      </c>
      <c r="AE35" s="43">
        <v>3.94</v>
      </c>
      <c r="AF35" s="43">
        <v>3.87</v>
      </c>
      <c r="AG35" s="43">
        <v>3.82</v>
      </c>
      <c r="AH35" s="43">
        <v>3.76</v>
      </c>
      <c r="AI35" s="43">
        <v>3.71</v>
      </c>
      <c r="AJ35" s="43">
        <v>3.67</v>
      </c>
      <c r="AK35" s="43">
        <v>3.62</v>
      </c>
      <c r="AL35" s="43">
        <v>3.58</v>
      </c>
      <c r="AM35" s="43">
        <v>3.55</v>
      </c>
      <c r="AN35" s="43">
        <v>3.51</v>
      </c>
      <c r="AO35" s="43">
        <v>3.48</v>
      </c>
      <c r="AP35" s="43">
        <v>3.45</v>
      </c>
      <c r="AQ35" s="43">
        <v>3.43</v>
      </c>
      <c r="AR35" s="43"/>
      <c r="AS35" s="43"/>
      <c r="AT35" s="43"/>
      <c r="AU35" s="43"/>
      <c r="AV35" s="43"/>
      <c r="AW35" s="43"/>
      <c r="AX35" s="43"/>
      <c r="AY35" s="43"/>
    </row>
    <row r="36" spans="1:51" x14ac:dyDescent="0.2">
      <c r="A36" s="42">
        <v>25</v>
      </c>
      <c r="B36" s="43">
        <v>71.09</v>
      </c>
      <c r="C36" s="43">
        <v>36.25</v>
      </c>
      <c r="D36" s="43">
        <v>24.65</v>
      </c>
      <c r="E36" s="43">
        <v>18.850000000000001</v>
      </c>
      <c r="F36" s="43">
        <v>15.37</v>
      </c>
      <c r="G36" s="43">
        <v>13.06</v>
      </c>
      <c r="H36" s="43">
        <v>11.41</v>
      </c>
      <c r="I36" s="43">
        <v>10.18</v>
      </c>
      <c r="J36" s="43">
        <v>9.2200000000000006</v>
      </c>
      <c r="K36" s="43">
        <v>8.4499999999999993</v>
      </c>
      <c r="L36" s="43">
        <v>7.83</v>
      </c>
      <c r="M36" s="43">
        <v>7.31</v>
      </c>
      <c r="N36" s="43">
        <v>6.88</v>
      </c>
      <c r="O36" s="43">
        <v>6.5</v>
      </c>
      <c r="P36" s="43">
        <v>6.18</v>
      </c>
      <c r="Q36" s="43">
        <v>5.9</v>
      </c>
      <c r="R36" s="43">
        <v>5.65</v>
      </c>
      <c r="S36" s="43">
        <v>5.44</v>
      </c>
      <c r="T36" s="43">
        <v>5.24</v>
      </c>
      <c r="U36" s="43">
        <v>5.07</v>
      </c>
      <c r="V36" s="43">
        <v>4.91</v>
      </c>
      <c r="W36" s="43">
        <v>4.7699999999999996</v>
      </c>
      <c r="X36" s="43">
        <v>4.6399999999999997</v>
      </c>
      <c r="Y36" s="43">
        <v>4.53</v>
      </c>
      <c r="Z36" s="43">
        <v>4.42</v>
      </c>
      <c r="AA36" s="43">
        <v>4.33</v>
      </c>
      <c r="AB36" s="43">
        <v>4.24</v>
      </c>
      <c r="AC36" s="43">
        <v>4.16</v>
      </c>
      <c r="AD36" s="43">
        <v>4.08</v>
      </c>
      <c r="AE36" s="43">
        <v>4.01</v>
      </c>
      <c r="AF36" s="43">
        <v>3.95</v>
      </c>
      <c r="AG36" s="43">
        <v>3.89</v>
      </c>
      <c r="AH36" s="43">
        <v>3.83</v>
      </c>
      <c r="AI36" s="43">
        <v>3.78</v>
      </c>
      <c r="AJ36" s="43">
        <v>3.74</v>
      </c>
      <c r="AK36" s="43">
        <v>3.69</v>
      </c>
      <c r="AL36" s="43">
        <v>3.66</v>
      </c>
      <c r="AM36" s="43">
        <v>3.62</v>
      </c>
      <c r="AN36" s="43">
        <v>3.58</v>
      </c>
      <c r="AO36" s="43">
        <v>3.55</v>
      </c>
      <c r="AP36" s="43">
        <v>3.52</v>
      </c>
      <c r="AQ36" s="43"/>
      <c r="AR36" s="43"/>
      <c r="AS36" s="43"/>
      <c r="AT36" s="43"/>
      <c r="AU36" s="43"/>
      <c r="AV36" s="43"/>
      <c r="AW36" s="43"/>
      <c r="AX36" s="43"/>
      <c r="AY36" s="43"/>
    </row>
    <row r="37" spans="1:51" x14ac:dyDescent="0.2">
      <c r="A37" s="42">
        <v>26</v>
      </c>
      <c r="B37" s="43">
        <v>72.34</v>
      </c>
      <c r="C37" s="43">
        <v>36.89</v>
      </c>
      <c r="D37" s="43">
        <v>25.08</v>
      </c>
      <c r="E37" s="43">
        <v>19.18</v>
      </c>
      <c r="F37" s="43">
        <v>15.65</v>
      </c>
      <c r="G37" s="43">
        <v>13.29</v>
      </c>
      <c r="H37" s="43">
        <v>11.61</v>
      </c>
      <c r="I37" s="43">
        <v>10.36</v>
      </c>
      <c r="J37" s="43">
        <v>9.3800000000000008</v>
      </c>
      <c r="K37" s="43">
        <v>8.6</v>
      </c>
      <c r="L37" s="43">
        <v>7.97</v>
      </c>
      <c r="M37" s="43">
        <v>7.44</v>
      </c>
      <c r="N37" s="43">
        <v>7</v>
      </c>
      <c r="O37" s="43">
        <v>6.62</v>
      </c>
      <c r="P37" s="43">
        <v>6.29</v>
      </c>
      <c r="Q37" s="43">
        <v>6.01</v>
      </c>
      <c r="R37" s="43">
        <v>5.76</v>
      </c>
      <c r="S37" s="43">
        <v>5.53</v>
      </c>
      <c r="T37" s="43">
        <v>5.34</v>
      </c>
      <c r="U37" s="43">
        <v>5.16</v>
      </c>
      <c r="V37" s="43">
        <v>5</v>
      </c>
      <c r="W37" s="43">
        <v>4.8600000000000003</v>
      </c>
      <c r="X37" s="43">
        <v>4.7300000000000004</v>
      </c>
      <c r="Y37" s="43">
        <v>4.6100000000000003</v>
      </c>
      <c r="Z37" s="43">
        <v>4.5</v>
      </c>
      <c r="AA37" s="43">
        <v>4.41</v>
      </c>
      <c r="AB37" s="43">
        <v>4.32</v>
      </c>
      <c r="AC37" s="43">
        <v>4.2300000000000004</v>
      </c>
      <c r="AD37" s="43">
        <v>4.16</v>
      </c>
      <c r="AE37" s="43">
        <v>4.09</v>
      </c>
      <c r="AF37" s="43">
        <v>4.0199999999999996</v>
      </c>
      <c r="AG37" s="43">
        <v>3.96</v>
      </c>
      <c r="AH37" s="43">
        <v>3.91</v>
      </c>
      <c r="AI37" s="43">
        <v>3.86</v>
      </c>
      <c r="AJ37" s="43">
        <v>3.81</v>
      </c>
      <c r="AK37" s="43">
        <v>3.77</v>
      </c>
      <c r="AL37" s="43">
        <v>3.73</v>
      </c>
      <c r="AM37" s="43">
        <v>3.69</v>
      </c>
      <c r="AN37" s="43">
        <v>3.66</v>
      </c>
      <c r="AO37" s="43">
        <v>3.63</v>
      </c>
      <c r="AP37" s="43"/>
      <c r="AQ37" s="43"/>
      <c r="AR37" s="43"/>
      <c r="AS37" s="43"/>
      <c r="AT37" s="43"/>
      <c r="AU37" s="43"/>
      <c r="AV37" s="43"/>
      <c r="AW37" s="43"/>
      <c r="AX37" s="43"/>
      <c r="AY37" s="43"/>
    </row>
    <row r="38" spans="1:51" x14ac:dyDescent="0.2">
      <c r="A38" s="42">
        <v>27</v>
      </c>
      <c r="B38" s="43">
        <v>73.62</v>
      </c>
      <c r="C38" s="43">
        <v>37.54</v>
      </c>
      <c r="D38" s="43">
        <v>25.53</v>
      </c>
      <c r="E38" s="43">
        <v>19.52</v>
      </c>
      <c r="F38" s="43">
        <v>15.92</v>
      </c>
      <c r="G38" s="43">
        <v>13.53</v>
      </c>
      <c r="H38" s="43">
        <v>11.82</v>
      </c>
      <c r="I38" s="43">
        <v>10.54</v>
      </c>
      <c r="J38" s="43">
        <v>9.5500000000000007</v>
      </c>
      <c r="K38" s="43">
        <v>8.76</v>
      </c>
      <c r="L38" s="43">
        <v>8.11</v>
      </c>
      <c r="M38" s="43">
        <v>7.58</v>
      </c>
      <c r="N38" s="43">
        <v>7.12</v>
      </c>
      <c r="O38" s="43">
        <v>6.74</v>
      </c>
      <c r="P38" s="43">
        <v>6.4</v>
      </c>
      <c r="Q38" s="43">
        <v>6.11</v>
      </c>
      <c r="R38" s="43">
        <v>5.86</v>
      </c>
      <c r="S38" s="43">
        <v>5.63</v>
      </c>
      <c r="T38" s="43">
        <v>5.43</v>
      </c>
      <c r="U38" s="43">
        <v>5.25</v>
      </c>
      <c r="V38" s="43">
        <v>5.09</v>
      </c>
      <c r="W38" s="43">
        <v>4.95</v>
      </c>
      <c r="X38" s="43">
        <v>4.82</v>
      </c>
      <c r="Y38" s="43">
        <v>4.7</v>
      </c>
      <c r="Z38" s="43">
        <v>4.59</v>
      </c>
      <c r="AA38" s="43">
        <v>4.49</v>
      </c>
      <c r="AB38" s="43">
        <v>4.4000000000000004</v>
      </c>
      <c r="AC38" s="43">
        <v>4.3099999999999996</v>
      </c>
      <c r="AD38" s="43">
        <v>4.24</v>
      </c>
      <c r="AE38" s="43">
        <v>4.16</v>
      </c>
      <c r="AF38" s="43">
        <v>4.0999999999999996</v>
      </c>
      <c r="AG38" s="43">
        <v>4.04</v>
      </c>
      <c r="AH38" s="43">
        <v>3.98</v>
      </c>
      <c r="AI38" s="43">
        <v>3.93</v>
      </c>
      <c r="AJ38" s="43">
        <v>3.89</v>
      </c>
      <c r="AK38" s="43">
        <v>3.84</v>
      </c>
      <c r="AL38" s="43">
        <v>3.8</v>
      </c>
      <c r="AM38" s="43">
        <v>3.77</v>
      </c>
      <c r="AN38" s="43">
        <v>3.73</v>
      </c>
      <c r="AO38" s="43"/>
      <c r="AP38" s="43"/>
      <c r="AQ38" s="43"/>
      <c r="AR38" s="43"/>
      <c r="AS38" s="43"/>
      <c r="AT38" s="43"/>
      <c r="AU38" s="43"/>
      <c r="AV38" s="43"/>
      <c r="AW38" s="43"/>
      <c r="AX38" s="43"/>
      <c r="AY38" s="43"/>
    </row>
    <row r="39" spans="1:51" x14ac:dyDescent="0.2">
      <c r="A39" s="42">
        <v>28</v>
      </c>
      <c r="B39" s="43">
        <v>74.91</v>
      </c>
      <c r="C39" s="43">
        <v>38.200000000000003</v>
      </c>
      <c r="D39" s="43">
        <v>25.98</v>
      </c>
      <c r="E39" s="43">
        <v>19.87</v>
      </c>
      <c r="F39" s="43">
        <v>16.21</v>
      </c>
      <c r="G39" s="43">
        <v>13.77</v>
      </c>
      <c r="H39" s="43">
        <v>12.03</v>
      </c>
      <c r="I39" s="43">
        <v>10.73</v>
      </c>
      <c r="J39" s="43">
        <v>9.7200000000000006</v>
      </c>
      <c r="K39" s="43">
        <v>8.91</v>
      </c>
      <c r="L39" s="43">
        <v>8.26</v>
      </c>
      <c r="M39" s="43">
        <v>7.71</v>
      </c>
      <c r="N39" s="43">
        <v>7.25</v>
      </c>
      <c r="O39" s="43">
        <v>6.86</v>
      </c>
      <c r="P39" s="43">
        <v>6.52</v>
      </c>
      <c r="Q39" s="43">
        <v>6.22</v>
      </c>
      <c r="R39" s="43">
        <v>5.97</v>
      </c>
      <c r="S39" s="43">
        <v>5.74</v>
      </c>
      <c r="T39" s="43">
        <v>5.53</v>
      </c>
      <c r="U39" s="43">
        <v>5.35</v>
      </c>
      <c r="V39" s="43">
        <v>5.19</v>
      </c>
      <c r="W39" s="43">
        <v>5.04</v>
      </c>
      <c r="X39" s="43">
        <v>4.9000000000000004</v>
      </c>
      <c r="Y39" s="43">
        <v>4.78</v>
      </c>
      <c r="Z39" s="43">
        <v>4.67</v>
      </c>
      <c r="AA39" s="43">
        <v>4.57</v>
      </c>
      <c r="AB39" s="43">
        <v>4.4800000000000004</v>
      </c>
      <c r="AC39" s="43">
        <v>4.3899999999999997</v>
      </c>
      <c r="AD39" s="43">
        <v>4.32</v>
      </c>
      <c r="AE39" s="43">
        <v>4.24</v>
      </c>
      <c r="AF39" s="43">
        <v>4.18</v>
      </c>
      <c r="AG39" s="43">
        <v>4.12</v>
      </c>
      <c r="AH39" s="43">
        <v>4.0599999999999996</v>
      </c>
      <c r="AI39" s="43">
        <v>4.01</v>
      </c>
      <c r="AJ39" s="43">
        <v>3.97</v>
      </c>
      <c r="AK39" s="43">
        <v>3.92</v>
      </c>
      <c r="AL39" s="43">
        <v>3.88</v>
      </c>
      <c r="AM39" s="43">
        <v>3.85</v>
      </c>
      <c r="AN39" s="43"/>
      <c r="AO39" s="43"/>
      <c r="AP39" s="43"/>
      <c r="AQ39" s="43"/>
      <c r="AR39" s="43"/>
      <c r="AS39" s="43"/>
      <c r="AT39" s="43"/>
      <c r="AU39" s="43"/>
      <c r="AV39" s="43"/>
      <c r="AW39" s="43"/>
      <c r="AX39" s="43"/>
      <c r="AY39" s="43"/>
    </row>
    <row r="40" spans="1:51" x14ac:dyDescent="0.2">
      <c r="A40" s="42">
        <v>29</v>
      </c>
      <c r="B40" s="43">
        <v>76.22</v>
      </c>
      <c r="C40" s="43">
        <v>38.880000000000003</v>
      </c>
      <c r="D40" s="43">
        <v>26.43</v>
      </c>
      <c r="E40" s="43">
        <v>20.22</v>
      </c>
      <c r="F40" s="43">
        <v>16.489999999999998</v>
      </c>
      <c r="G40" s="43">
        <v>14.01</v>
      </c>
      <c r="H40" s="43">
        <v>12.24</v>
      </c>
      <c r="I40" s="43">
        <v>10.92</v>
      </c>
      <c r="J40" s="43">
        <v>9.89</v>
      </c>
      <c r="K40" s="43">
        <v>9.07</v>
      </c>
      <c r="L40" s="43">
        <v>8.4</v>
      </c>
      <c r="M40" s="43">
        <v>7.85</v>
      </c>
      <c r="N40" s="43">
        <v>7.38</v>
      </c>
      <c r="O40" s="43">
        <v>6.98</v>
      </c>
      <c r="P40" s="43">
        <v>6.64</v>
      </c>
      <c r="Q40" s="43">
        <v>6.34</v>
      </c>
      <c r="R40" s="43">
        <v>6.07</v>
      </c>
      <c r="S40" s="43">
        <v>5.84</v>
      </c>
      <c r="T40" s="43">
        <v>5.63</v>
      </c>
      <c r="U40" s="43">
        <v>5.45</v>
      </c>
      <c r="V40" s="43">
        <v>5.28</v>
      </c>
      <c r="W40" s="43">
        <v>5.13</v>
      </c>
      <c r="X40" s="43">
        <v>5</v>
      </c>
      <c r="Y40" s="43">
        <v>4.87</v>
      </c>
      <c r="Z40" s="43">
        <v>4.76</v>
      </c>
      <c r="AA40" s="43">
        <v>4.66</v>
      </c>
      <c r="AB40" s="43">
        <v>4.5599999999999996</v>
      </c>
      <c r="AC40" s="43">
        <v>4.4800000000000004</v>
      </c>
      <c r="AD40" s="43">
        <v>4.4000000000000004</v>
      </c>
      <c r="AE40" s="43">
        <v>4.33</v>
      </c>
      <c r="AF40" s="43">
        <v>4.26</v>
      </c>
      <c r="AG40" s="43">
        <v>4.2</v>
      </c>
      <c r="AH40" s="43">
        <v>4.1399999999999997</v>
      </c>
      <c r="AI40" s="43">
        <v>4.09</v>
      </c>
      <c r="AJ40" s="43">
        <v>4.05</v>
      </c>
      <c r="AK40" s="43">
        <v>4</v>
      </c>
      <c r="AL40" s="43">
        <v>3.96</v>
      </c>
      <c r="AM40" s="43"/>
      <c r="AN40" s="43"/>
      <c r="AO40" s="43"/>
      <c r="AP40" s="43"/>
      <c r="AQ40" s="43"/>
      <c r="AR40" s="43"/>
      <c r="AS40" s="43"/>
      <c r="AT40" s="43"/>
      <c r="AU40" s="43"/>
      <c r="AV40" s="43"/>
      <c r="AW40" s="43"/>
      <c r="AX40" s="43"/>
      <c r="AY40" s="43"/>
    </row>
    <row r="41" spans="1:51" x14ac:dyDescent="0.2">
      <c r="A41" s="42">
        <v>30</v>
      </c>
      <c r="B41" s="43">
        <v>77.55</v>
      </c>
      <c r="C41" s="43">
        <v>39.549999999999997</v>
      </c>
      <c r="D41" s="43">
        <v>26.89</v>
      </c>
      <c r="E41" s="43">
        <v>20.57</v>
      </c>
      <c r="F41" s="43">
        <v>16.78</v>
      </c>
      <c r="G41" s="43">
        <v>14.26</v>
      </c>
      <c r="H41" s="43">
        <v>12.46</v>
      </c>
      <c r="I41" s="43">
        <v>11.11</v>
      </c>
      <c r="J41" s="43">
        <v>10.07</v>
      </c>
      <c r="K41" s="43">
        <v>9.23</v>
      </c>
      <c r="L41" s="43">
        <v>8.5500000000000007</v>
      </c>
      <c r="M41" s="43">
        <v>7.99</v>
      </c>
      <c r="N41" s="43">
        <v>7.51</v>
      </c>
      <c r="O41" s="43">
        <v>7.11</v>
      </c>
      <c r="P41" s="43">
        <v>6.76</v>
      </c>
      <c r="Q41" s="43">
        <v>6.45</v>
      </c>
      <c r="R41" s="43">
        <v>6.18</v>
      </c>
      <c r="S41" s="43">
        <v>5.94</v>
      </c>
      <c r="T41" s="43">
        <v>5.73</v>
      </c>
      <c r="U41" s="43">
        <v>5.55</v>
      </c>
      <c r="V41" s="43">
        <v>5.38</v>
      </c>
      <c r="W41" s="43">
        <v>5.23</v>
      </c>
      <c r="X41" s="43">
        <v>5.09</v>
      </c>
      <c r="Y41" s="43">
        <v>4.96</v>
      </c>
      <c r="Z41" s="43">
        <v>4.8499999999999996</v>
      </c>
      <c r="AA41" s="43">
        <v>4.74</v>
      </c>
      <c r="AB41" s="43">
        <v>4.6500000000000004</v>
      </c>
      <c r="AC41" s="43">
        <v>4.5599999999999996</v>
      </c>
      <c r="AD41" s="43">
        <v>4.4800000000000004</v>
      </c>
      <c r="AE41" s="43">
        <v>4.41</v>
      </c>
      <c r="AF41" s="43">
        <v>4.3499999999999996</v>
      </c>
      <c r="AG41" s="43">
        <v>4.28</v>
      </c>
      <c r="AH41" s="43">
        <v>4.2300000000000004</v>
      </c>
      <c r="AI41" s="43">
        <v>4.18</v>
      </c>
      <c r="AJ41" s="43">
        <v>4.13</v>
      </c>
      <c r="AK41" s="43">
        <v>4.09</v>
      </c>
      <c r="AL41" s="43"/>
      <c r="AM41" s="43"/>
      <c r="AN41" s="43"/>
      <c r="AO41" s="43"/>
      <c r="AP41" s="43"/>
      <c r="AQ41" s="43"/>
      <c r="AR41" s="43"/>
      <c r="AS41" s="43"/>
      <c r="AT41" s="43"/>
      <c r="AU41" s="43"/>
      <c r="AV41" s="43"/>
      <c r="AW41" s="43"/>
      <c r="AX41" s="43"/>
      <c r="AY41" s="43"/>
    </row>
    <row r="42" spans="1:51" x14ac:dyDescent="0.2">
      <c r="A42" s="42">
        <v>31</v>
      </c>
      <c r="B42" s="43">
        <v>78.900000000000006</v>
      </c>
      <c r="C42" s="43">
        <v>40.24</v>
      </c>
      <c r="D42" s="43">
        <v>27.36</v>
      </c>
      <c r="E42" s="43">
        <v>20.93</v>
      </c>
      <c r="F42" s="43">
        <v>17.07</v>
      </c>
      <c r="G42" s="43">
        <v>14.51</v>
      </c>
      <c r="H42" s="43">
        <v>12.68</v>
      </c>
      <c r="I42" s="43">
        <v>11.31</v>
      </c>
      <c r="J42" s="43">
        <v>10.24</v>
      </c>
      <c r="K42" s="43">
        <v>9.4</v>
      </c>
      <c r="L42" s="43">
        <v>8.6999999999999993</v>
      </c>
      <c r="M42" s="43">
        <v>8.1300000000000008</v>
      </c>
      <c r="N42" s="43">
        <v>7.65</v>
      </c>
      <c r="O42" s="43">
        <v>7.23</v>
      </c>
      <c r="P42" s="43">
        <v>6.88</v>
      </c>
      <c r="Q42" s="43">
        <v>6.57</v>
      </c>
      <c r="R42" s="43">
        <v>6.29</v>
      </c>
      <c r="S42" s="43">
        <v>6.05</v>
      </c>
      <c r="T42" s="43">
        <v>5.84</v>
      </c>
      <c r="U42" s="43">
        <v>5.65</v>
      </c>
      <c r="V42" s="43">
        <v>5.48</v>
      </c>
      <c r="W42" s="43">
        <v>5.32</v>
      </c>
      <c r="X42" s="43">
        <v>5.18</v>
      </c>
      <c r="Y42" s="43">
        <v>5.05</v>
      </c>
      <c r="Z42" s="43">
        <v>4.9400000000000004</v>
      </c>
      <c r="AA42" s="43">
        <v>4.83</v>
      </c>
      <c r="AB42" s="43">
        <v>4.74</v>
      </c>
      <c r="AC42" s="43">
        <v>4.6500000000000004</v>
      </c>
      <c r="AD42" s="43">
        <v>4.57</v>
      </c>
      <c r="AE42" s="43">
        <v>4.5</v>
      </c>
      <c r="AF42" s="43">
        <v>4.43</v>
      </c>
      <c r="AG42" s="43">
        <v>4.37</v>
      </c>
      <c r="AH42" s="43">
        <v>4.3099999999999996</v>
      </c>
      <c r="AI42" s="43">
        <v>4.26</v>
      </c>
      <c r="AJ42" s="43">
        <v>4.21</v>
      </c>
      <c r="AK42" s="43"/>
      <c r="AL42" s="43"/>
      <c r="AM42" s="43"/>
      <c r="AN42" s="43"/>
      <c r="AO42" s="43"/>
      <c r="AP42" s="43"/>
      <c r="AQ42" s="43"/>
      <c r="AR42" s="43"/>
      <c r="AS42" s="43"/>
      <c r="AT42" s="43"/>
      <c r="AU42" s="43"/>
      <c r="AV42" s="43"/>
      <c r="AW42" s="43"/>
      <c r="AX42" s="43"/>
      <c r="AY42" s="43"/>
    </row>
    <row r="43" spans="1:51" x14ac:dyDescent="0.2">
      <c r="A43" s="42">
        <v>32</v>
      </c>
      <c r="B43" s="43">
        <v>80.260000000000005</v>
      </c>
      <c r="C43" s="43">
        <v>40.94</v>
      </c>
      <c r="D43" s="43">
        <v>27.84</v>
      </c>
      <c r="E43" s="43">
        <v>21.29</v>
      </c>
      <c r="F43" s="43">
        <v>17.37</v>
      </c>
      <c r="G43" s="43">
        <v>14.76</v>
      </c>
      <c r="H43" s="43">
        <v>12.9</v>
      </c>
      <c r="I43" s="43">
        <v>11.5</v>
      </c>
      <c r="J43" s="43">
        <v>10.42</v>
      </c>
      <c r="K43" s="43">
        <v>9.56</v>
      </c>
      <c r="L43" s="43">
        <v>8.86</v>
      </c>
      <c r="M43" s="43">
        <v>8.27</v>
      </c>
      <c r="N43" s="43">
        <v>7.78</v>
      </c>
      <c r="O43" s="43">
        <v>7.36</v>
      </c>
      <c r="P43" s="43">
        <v>7</v>
      </c>
      <c r="Q43" s="43">
        <v>6.68</v>
      </c>
      <c r="R43" s="43">
        <v>6.41</v>
      </c>
      <c r="S43" s="43">
        <v>6.16</v>
      </c>
      <c r="T43" s="43">
        <v>5.94</v>
      </c>
      <c r="U43" s="43">
        <v>5.75</v>
      </c>
      <c r="V43" s="43">
        <v>5.58</v>
      </c>
      <c r="W43" s="43">
        <v>5.42</v>
      </c>
      <c r="X43" s="43">
        <v>5.28</v>
      </c>
      <c r="Y43" s="43">
        <v>5.15</v>
      </c>
      <c r="Z43" s="43">
        <v>5.03</v>
      </c>
      <c r="AA43" s="43">
        <v>4.93</v>
      </c>
      <c r="AB43" s="43">
        <v>4.83</v>
      </c>
      <c r="AC43" s="43">
        <v>4.74</v>
      </c>
      <c r="AD43" s="43">
        <v>4.66</v>
      </c>
      <c r="AE43" s="43">
        <v>4.59</v>
      </c>
      <c r="AF43" s="43">
        <v>4.5199999999999996</v>
      </c>
      <c r="AG43" s="43">
        <v>4.46</v>
      </c>
      <c r="AH43" s="43">
        <v>4.4000000000000004</v>
      </c>
      <c r="AI43" s="43">
        <v>4.3499999999999996</v>
      </c>
      <c r="AJ43" s="43"/>
      <c r="AK43" s="43"/>
      <c r="AL43" s="43"/>
      <c r="AM43" s="43"/>
      <c r="AN43" s="43"/>
      <c r="AO43" s="43"/>
      <c r="AP43" s="43"/>
      <c r="AQ43" s="43"/>
      <c r="AR43" s="43"/>
      <c r="AS43" s="43"/>
      <c r="AT43" s="43"/>
      <c r="AU43" s="43"/>
      <c r="AV43" s="43"/>
      <c r="AW43" s="43"/>
      <c r="AX43" s="43"/>
      <c r="AY43" s="43"/>
    </row>
    <row r="44" spans="1:51" x14ac:dyDescent="0.2">
      <c r="A44" s="42">
        <v>33</v>
      </c>
      <c r="B44" s="43">
        <v>81.650000000000006</v>
      </c>
      <c r="C44" s="43">
        <v>41.65</v>
      </c>
      <c r="D44" s="43">
        <v>28.32</v>
      </c>
      <c r="E44" s="43">
        <v>21.66</v>
      </c>
      <c r="F44" s="43">
        <v>17.670000000000002</v>
      </c>
      <c r="G44" s="43">
        <v>15.02</v>
      </c>
      <c r="H44" s="43">
        <v>13.12</v>
      </c>
      <c r="I44" s="43">
        <v>11.71</v>
      </c>
      <c r="J44" s="43">
        <v>10.61</v>
      </c>
      <c r="K44" s="43">
        <v>9.73</v>
      </c>
      <c r="L44" s="43">
        <v>9.01</v>
      </c>
      <c r="M44" s="43">
        <v>8.42</v>
      </c>
      <c r="N44" s="43">
        <v>7.92</v>
      </c>
      <c r="O44" s="43">
        <v>7.49</v>
      </c>
      <c r="P44" s="43">
        <v>7.12</v>
      </c>
      <c r="Q44" s="43">
        <v>6.8</v>
      </c>
      <c r="R44" s="43">
        <v>6.52</v>
      </c>
      <c r="S44" s="43">
        <v>6.27</v>
      </c>
      <c r="T44" s="43">
        <v>6.05</v>
      </c>
      <c r="U44" s="43">
        <v>5.86</v>
      </c>
      <c r="V44" s="43">
        <v>5.68</v>
      </c>
      <c r="W44" s="43">
        <v>5.52</v>
      </c>
      <c r="X44" s="43">
        <v>5.38</v>
      </c>
      <c r="Y44" s="43">
        <v>5.25</v>
      </c>
      <c r="Z44" s="43">
        <v>5.13</v>
      </c>
      <c r="AA44" s="43">
        <v>5.0199999999999996</v>
      </c>
      <c r="AB44" s="43">
        <v>4.93</v>
      </c>
      <c r="AC44" s="43">
        <v>4.84</v>
      </c>
      <c r="AD44" s="43">
        <v>4.76</v>
      </c>
      <c r="AE44" s="43">
        <v>4.68</v>
      </c>
      <c r="AF44" s="43">
        <v>4.6100000000000003</v>
      </c>
      <c r="AG44" s="43">
        <v>4.55</v>
      </c>
      <c r="AH44" s="43">
        <v>4.5</v>
      </c>
      <c r="AI44" s="43"/>
      <c r="AJ44" s="43"/>
      <c r="AK44" s="43"/>
      <c r="AL44" s="43"/>
      <c r="AM44" s="43"/>
      <c r="AN44" s="43"/>
      <c r="AO44" s="43"/>
      <c r="AP44" s="43"/>
      <c r="AQ44" s="43"/>
      <c r="AR44" s="43"/>
      <c r="AS44" s="43"/>
      <c r="AT44" s="43"/>
      <c r="AU44" s="43"/>
      <c r="AV44" s="43"/>
      <c r="AW44" s="43"/>
      <c r="AX44" s="43"/>
      <c r="AY44" s="43"/>
    </row>
    <row r="45" spans="1:51" x14ac:dyDescent="0.2">
      <c r="A45" s="42">
        <v>34</v>
      </c>
      <c r="B45" s="43">
        <v>83.06</v>
      </c>
      <c r="C45" s="43">
        <v>42.37</v>
      </c>
      <c r="D45" s="43">
        <v>28.81</v>
      </c>
      <c r="E45" s="43">
        <v>22.04</v>
      </c>
      <c r="F45" s="43">
        <v>17.98</v>
      </c>
      <c r="G45" s="43">
        <v>15.28</v>
      </c>
      <c r="H45" s="43">
        <v>13.35</v>
      </c>
      <c r="I45" s="43">
        <v>11.91</v>
      </c>
      <c r="J45" s="43">
        <v>10.79</v>
      </c>
      <c r="K45" s="43">
        <v>9.9</v>
      </c>
      <c r="L45" s="43">
        <v>9.17</v>
      </c>
      <c r="M45" s="43">
        <v>8.57</v>
      </c>
      <c r="N45" s="43">
        <v>8.06</v>
      </c>
      <c r="O45" s="43">
        <v>7.63</v>
      </c>
      <c r="P45" s="43">
        <v>7.25</v>
      </c>
      <c r="Q45" s="43">
        <v>6.93</v>
      </c>
      <c r="R45" s="43">
        <v>6.64</v>
      </c>
      <c r="S45" s="43">
        <v>6.39</v>
      </c>
      <c r="T45" s="43">
        <v>6.16</v>
      </c>
      <c r="U45" s="43">
        <v>5.96</v>
      </c>
      <c r="V45" s="43">
        <v>5.79</v>
      </c>
      <c r="W45" s="43">
        <v>5.63</v>
      </c>
      <c r="X45" s="43">
        <v>5.48</v>
      </c>
      <c r="Y45" s="43">
        <v>5.35</v>
      </c>
      <c r="Z45" s="43">
        <v>5.23</v>
      </c>
      <c r="AA45" s="43">
        <v>5.12</v>
      </c>
      <c r="AB45" s="43">
        <v>5.0199999999999996</v>
      </c>
      <c r="AC45" s="43">
        <v>4.9400000000000004</v>
      </c>
      <c r="AD45" s="43">
        <v>4.8499999999999996</v>
      </c>
      <c r="AE45" s="43">
        <v>4.78</v>
      </c>
      <c r="AF45" s="43">
        <v>4.71</v>
      </c>
      <c r="AG45" s="43">
        <v>4.6500000000000004</v>
      </c>
      <c r="AH45" s="43"/>
      <c r="AI45" s="43"/>
      <c r="AJ45" s="43"/>
      <c r="AK45" s="43"/>
      <c r="AL45" s="43"/>
      <c r="AM45" s="43"/>
      <c r="AN45" s="43"/>
      <c r="AO45" s="43"/>
      <c r="AP45" s="43"/>
      <c r="AQ45" s="43"/>
      <c r="AR45" s="43"/>
      <c r="AS45" s="43"/>
      <c r="AT45" s="43"/>
      <c r="AU45" s="43"/>
      <c r="AV45" s="43"/>
      <c r="AW45" s="43"/>
      <c r="AX45" s="43"/>
      <c r="AY45" s="43"/>
    </row>
    <row r="46" spans="1:51" x14ac:dyDescent="0.2">
      <c r="A46" s="42">
        <v>35</v>
      </c>
      <c r="B46" s="43">
        <v>84.5</v>
      </c>
      <c r="C46" s="43">
        <v>43.1</v>
      </c>
      <c r="D46" s="43">
        <v>29.31</v>
      </c>
      <c r="E46" s="43">
        <v>22.42</v>
      </c>
      <c r="F46" s="43">
        <v>18.29</v>
      </c>
      <c r="G46" s="43">
        <v>15.55</v>
      </c>
      <c r="H46" s="43">
        <v>13.59</v>
      </c>
      <c r="I46" s="43">
        <v>12.12</v>
      </c>
      <c r="J46" s="43">
        <v>10.98</v>
      </c>
      <c r="K46" s="43">
        <v>10.08</v>
      </c>
      <c r="L46" s="43">
        <v>9.34</v>
      </c>
      <c r="M46" s="43">
        <v>8.7200000000000006</v>
      </c>
      <c r="N46" s="43">
        <v>8.1999999999999993</v>
      </c>
      <c r="O46" s="43">
        <v>7.76</v>
      </c>
      <c r="P46" s="43">
        <v>7.38</v>
      </c>
      <c r="Q46" s="43">
        <v>7.05</v>
      </c>
      <c r="R46" s="43">
        <v>6.76</v>
      </c>
      <c r="S46" s="43">
        <v>6.51</v>
      </c>
      <c r="T46" s="43">
        <v>6.28</v>
      </c>
      <c r="U46" s="43">
        <v>6.08</v>
      </c>
      <c r="V46" s="43">
        <v>5.9</v>
      </c>
      <c r="W46" s="43">
        <v>5.73</v>
      </c>
      <c r="X46" s="43">
        <v>5.59</v>
      </c>
      <c r="Y46" s="43">
        <v>5.45</v>
      </c>
      <c r="Z46" s="43">
        <v>5.33</v>
      </c>
      <c r="AA46" s="43">
        <v>5.23</v>
      </c>
      <c r="AB46" s="43">
        <v>5.13</v>
      </c>
      <c r="AC46" s="43">
        <v>5.04</v>
      </c>
      <c r="AD46" s="43">
        <v>4.96</v>
      </c>
      <c r="AE46" s="43">
        <v>4.88</v>
      </c>
      <c r="AF46" s="43">
        <v>4.8099999999999996</v>
      </c>
      <c r="AG46" s="43"/>
      <c r="AH46" s="43"/>
      <c r="AI46" s="43"/>
      <c r="AJ46" s="43"/>
      <c r="AK46" s="43"/>
      <c r="AL46" s="43"/>
      <c r="AM46" s="43"/>
      <c r="AN46" s="43"/>
      <c r="AO46" s="43"/>
      <c r="AP46" s="43"/>
      <c r="AQ46" s="43"/>
      <c r="AR46" s="43"/>
      <c r="AS46" s="43"/>
      <c r="AT46" s="43"/>
      <c r="AU46" s="43"/>
      <c r="AV46" s="43"/>
      <c r="AW46" s="43"/>
      <c r="AX46" s="43"/>
      <c r="AY46" s="43"/>
    </row>
    <row r="47" spans="1:51" x14ac:dyDescent="0.2">
      <c r="A47" s="42">
        <v>36</v>
      </c>
      <c r="B47" s="43">
        <v>85.96</v>
      </c>
      <c r="C47" s="43">
        <v>43.85</v>
      </c>
      <c r="D47" s="43">
        <v>29.82</v>
      </c>
      <c r="E47" s="43">
        <v>22.81</v>
      </c>
      <c r="F47" s="43">
        <v>18.61</v>
      </c>
      <c r="G47" s="43">
        <v>15.82</v>
      </c>
      <c r="H47" s="43">
        <v>13.83</v>
      </c>
      <c r="I47" s="43">
        <v>12.33</v>
      </c>
      <c r="J47" s="43">
        <v>11.18</v>
      </c>
      <c r="K47" s="43">
        <v>10.25</v>
      </c>
      <c r="L47" s="43">
        <v>9.5</v>
      </c>
      <c r="M47" s="43">
        <v>8.8800000000000008</v>
      </c>
      <c r="N47" s="43">
        <v>8.35</v>
      </c>
      <c r="O47" s="43">
        <v>7.9</v>
      </c>
      <c r="P47" s="43">
        <v>7.52</v>
      </c>
      <c r="Q47" s="43">
        <v>7.18</v>
      </c>
      <c r="R47" s="43">
        <v>6.89</v>
      </c>
      <c r="S47" s="43">
        <v>6.63</v>
      </c>
      <c r="T47" s="43">
        <v>6.4</v>
      </c>
      <c r="U47" s="43">
        <v>6.19</v>
      </c>
      <c r="V47" s="43">
        <v>6.01</v>
      </c>
      <c r="W47" s="43">
        <v>5.84</v>
      </c>
      <c r="X47" s="43">
        <v>5.7</v>
      </c>
      <c r="Y47" s="43">
        <v>5.56</v>
      </c>
      <c r="Z47" s="43">
        <v>5.44</v>
      </c>
      <c r="AA47" s="43">
        <v>5.33</v>
      </c>
      <c r="AB47" s="43">
        <v>5.23</v>
      </c>
      <c r="AC47" s="43">
        <v>5.14</v>
      </c>
      <c r="AD47" s="43">
        <v>5.0599999999999996</v>
      </c>
      <c r="AE47" s="43">
        <v>4.99</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
      <c r="A48" s="42">
        <v>37</v>
      </c>
      <c r="B48" s="43">
        <v>87.44</v>
      </c>
      <c r="C48" s="43">
        <v>44.61</v>
      </c>
      <c r="D48" s="43">
        <v>30.34</v>
      </c>
      <c r="E48" s="43">
        <v>23.21</v>
      </c>
      <c r="F48" s="43">
        <v>18.940000000000001</v>
      </c>
      <c r="G48" s="43">
        <v>16.100000000000001</v>
      </c>
      <c r="H48" s="43">
        <v>14.07</v>
      </c>
      <c r="I48" s="43">
        <v>12.55</v>
      </c>
      <c r="J48" s="43">
        <v>11.38</v>
      </c>
      <c r="K48" s="43">
        <v>10.44</v>
      </c>
      <c r="L48" s="43">
        <v>9.67</v>
      </c>
      <c r="M48" s="43">
        <v>9.0399999999999991</v>
      </c>
      <c r="N48" s="43">
        <v>8.5</v>
      </c>
      <c r="O48" s="43">
        <v>8.0500000000000007</v>
      </c>
      <c r="P48" s="43">
        <v>7.65</v>
      </c>
      <c r="Q48" s="43">
        <v>7.31</v>
      </c>
      <c r="R48" s="43">
        <v>7.01</v>
      </c>
      <c r="S48" s="43">
        <v>6.75</v>
      </c>
      <c r="T48" s="43">
        <v>6.52</v>
      </c>
      <c r="U48" s="43">
        <v>6.31</v>
      </c>
      <c r="V48" s="43">
        <v>6.13</v>
      </c>
      <c r="W48" s="43">
        <v>5.96</v>
      </c>
      <c r="X48" s="43">
        <v>5.81</v>
      </c>
      <c r="Y48" s="43">
        <v>5.68</v>
      </c>
      <c r="Z48" s="43">
        <v>5.55</v>
      </c>
      <c r="AA48" s="43">
        <v>5.44</v>
      </c>
      <c r="AB48" s="43">
        <v>5.34</v>
      </c>
      <c r="AC48" s="43">
        <v>5.25</v>
      </c>
      <c r="AD48" s="43">
        <v>5.17</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
      <c r="A49" s="42">
        <v>38</v>
      </c>
      <c r="B49" s="43">
        <v>88.95</v>
      </c>
      <c r="C49" s="43">
        <v>45.38</v>
      </c>
      <c r="D49" s="43">
        <v>30.87</v>
      </c>
      <c r="E49" s="43">
        <v>23.61</v>
      </c>
      <c r="F49" s="43">
        <v>19.27</v>
      </c>
      <c r="G49" s="43">
        <v>16.38</v>
      </c>
      <c r="H49" s="43">
        <v>14.32</v>
      </c>
      <c r="I49" s="43">
        <v>12.77</v>
      </c>
      <c r="J49" s="43">
        <v>11.58</v>
      </c>
      <c r="K49" s="43">
        <v>10.62</v>
      </c>
      <c r="L49" s="43">
        <v>9.85</v>
      </c>
      <c r="M49" s="43">
        <v>9.1999999999999993</v>
      </c>
      <c r="N49" s="43">
        <v>8.66</v>
      </c>
      <c r="O49" s="43">
        <v>8.19</v>
      </c>
      <c r="P49" s="43">
        <v>7.8</v>
      </c>
      <c r="Q49" s="43">
        <v>7.45</v>
      </c>
      <c r="R49" s="43">
        <v>7.15</v>
      </c>
      <c r="S49" s="43">
        <v>6.88</v>
      </c>
      <c r="T49" s="43">
        <v>6.64</v>
      </c>
      <c r="U49" s="43">
        <v>6.43</v>
      </c>
      <c r="V49" s="43">
        <v>6.25</v>
      </c>
      <c r="W49" s="43">
        <v>6.08</v>
      </c>
      <c r="X49" s="43">
        <v>5.93</v>
      </c>
      <c r="Y49" s="43">
        <v>5.79</v>
      </c>
      <c r="Z49" s="43">
        <v>5.67</v>
      </c>
      <c r="AA49" s="43">
        <v>5.56</v>
      </c>
      <c r="AB49" s="43">
        <v>5.46</v>
      </c>
      <c r="AC49" s="43">
        <v>5.37</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
      <c r="A50" s="42">
        <v>39</v>
      </c>
      <c r="B50" s="43">
        <v>90.5</v>
      </c>
      <c r="C50" s="43">
        <v>46.17</v>
      </c>
      <c r="D50" s="43">
        <v>31.4</v>
      </c>
      <c r="E50" s="43">
        <v>24.03</v>
      </c>
      <c r="F50" s="43">
        <v>19.61</v>
      </c>
      <c r="G50" s="43">
        <v>16.670000000000002</v>
      </c>
      <c r="H50" s="43">
        <v>14.57</v>
      </c>
      <c r="I50" s="43">
        <v>13</v>
      </c>
      <c r="J50" s="43">
        <v>11.78</v>
      </c>
      <c r="K50" s="43">
        <v>10.81</v>
      </c>
      <c r="L50" s="43">
        <v>10.02</v>
      </c>
      <c r="M50" s="43">
        <v>9.3699999999999992</v>
      </c>
      <c r="N50" s="43">
        <v>8.82</v>
      </c>
      <c r="O50" s="43">
        <v>8.35</v>
      </c>
      <c r="P50" s="43">
        <v>7.94</v>
      </c>
      <c r="Q50" s="43">
        <v>7.59</v>
      </c>
      <c r="R50" s="43">
        <v>7.28</v>
      </c>
      <c r="S50" s="43">
        <v>7.01</v>
      </c>
      <c r="T50" s="43">
        <v>6.78</v>
      </c>
      <c r="U50" s="43">
        <v>6.56</v>
      </c>
      <c r="V50" s="43">
        <v>6.37</v>
      </c>
      <c r="W50" s="43">
        <v>6.2</v>
      </c>
      <c r="X50" s="43">
        <v>6.05</v>
      </c>
      <c r="Y50" s="43">
        <v>5.92</v>
      </c>
      <c r="Z50" s="43">
        <v>5.79</v>
      </c>
      <c r="AA50" s="43">
        <v>5.68</v>
      </c>
      <c r="AB50" s="43">
        <v>5.58</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
      <c r="A51" s="42">
        <v>40</v>
      </c>
      <c r="B51" s="43">
        <v>92.07</v>
      </c>
      <c r="C51" s="43">
        <v>46.97</v>
      </c>
      <c r="D51" s="43">
        <v>31.95</v>
      </c>
      <c r="E51" s="43">
        <v>24.45</v>
      </c>
      <c r="F51" s="43">
        <v>19.95</v>
      </c>
      <c r="G51" s="43">
        <v>16.96</v>
      </c>
      <c r="H51" s="43">
        <v>14.83</v>
      </c>
      <c r="I51" s="43">
        <v>13.23</v>
      </c>
      <c r="J51" s="43">
        <v>12</v>
      </c>
      <c r="K51" s="43">
        <v>11.01</v>
      </c>
      <c r="L51" s="43">
        <v>10.210000000000001</v>
      </c>
      <c r="M51" s="43">
        <v>9.5399999999999991</v>
      </c>
      <c r="N51" s="43">
        <v>8.98</v>
      </c>
      <c r="O51" s="43">
        <v>8.5</v>
      </c>
      <c r="P51" s="43">
        <v>8.09</v>
      </c>
      <c r="Q51" s="43">
        <v>7.74</v>
      </c>
      <c r="R51" s="43">
        <v>7.43</v>
      </c>
      <c r="S51" s="43">
        <v>7.15</v>
      </c>
      <c r="T51" s="43">
        <v>6.91</v>
      </c>
      <c r="U51" s="43">
        <v>6.7</v>
      </c>
      <c r="V51" s="43">
        <v>6.51</v>
      </c>
      <c r="W51" s="43">
        <v>6.34</v>
      </c>
      <c r="X51" s="43">
        <v>6.18</v>
      </c>
      <c r="Y51" s="43">
        <v>6.05</v>
      </c>
      <c r="Z51" s="43">
        <v>5.92</v>
      </c>
      <c r="AA51" s="43">
        <v>5.81</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
      <c r="A52" s="42">
        <v>41</v>
      </c>
      <c r="B52" s="43">
        <v>93.68</v>
      </c>
      <c r="C52" s="43">
        <v>47.8</v>
      </c>
      <c r="D52" s="43">
        <v>32.520000000000003</v>
      </c>
      <c r="E52" s="43">
        <v>24.88</v>
      </c>
      <c r="F52" s="43">
        <v>20.309999999999999</v>
      </c>
      <c r="G52" s="43">
        <v>17.27</v>
      </c>
      <c r="H52" s="43">
        <v>15.1</v>
      </c>
      <c r="I52" s="43">
        <v>13.47</v>
      </c>
      <c r="J52" s="43">
        <v>12.22</v>
      </c>
      <c r="K52" s="43">
        <v>11.21</v>
      </c>
      <c r="L52" s="43">
        <v>10.4</v>
      </c>
      <c r="M52" s="43">
        <v>9.7200000000000006</v>
      </c>
      <c r="N52" s="43">
        <v>9.15</v>
      </c>
      <c r="O52" s="43">
        <v>8.67</v>
      </c>
      <c r="P52" s="43">
        <v>8.25</v>
      </c>
      <c r="Q52" s="43">
        <v>7.89</v>
      </c>
      <c r="R52" s="43">
        <v>7.58</v>
      </c>
      <c r="S52" s="43">
        <v>7.3</v>
      </c>
      <c r="T52" s="43">
        <v>7.06</v>
      </c>
      <c r="U52" s="43">
        <v>6.84</v>
      </c>
      <c r="V52" s="43">
        <v>6.65</v>
      </c>
      <c r="W52" s="43">
        <v>6.47</v>
      </c>
      <c r="X52" s="43">
        <v>6.32</v>
      </c>
      <c r="Y52" s="43">
        <v>6.18</v>
      </c>
      <c r="Z52" s="43">
        <v>6.06</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
      <c r="A53" s="42">
        <v>42</v>
      </c>
      <c r="B53" s="43">
        <v>95.32</v>
      </c>
      <c r="C53" s="43">
        <v>48.64</v>
      </c>
      <c r="D53" s="43">
        <v>33.090000000000003</v>
      </c>
      <c r="E53" s="43">
        <v>25.33</v>
      </c>
      <c r="F53" s="43">
        <v>20.67</v>
      </c>
      <c r="G53" s="43">
        <v>17.579999999999998</v>
      </c>
      <c r="H53" s="43">
        <v>15.37</v>
      </c>
      <c r="I53" s="43">
        <v>13.72</v>
      </c>
      <c r="J53" s="43">
        <v>12.44</v>
      </c>
      <c r="K53" s="43">
        <v>11.42</v>
      </c>
      <c r="L53" s="43">
        <v>10.59</v>
      </c>
      <c r="M53" s="43">
        <v>9.91</v>
      </c>
      <c r="N53" s="43">
        <v>9.33</v>
      </c>
      <c r="O53" s="43">
        <v>8.84</v>
      </c>
      <c r="P53" s="43">
        <v>8.42</v>
      </c>
      <c r="Q53" s="43">
        <v>8.0500000000000007</v>
      </c>
      <c r="R53" s="43">
        <v>7.73</v>
      </c>
      <c r="S53" s="43">
        <v>7.45</v>
      </c>
      <c r="T53" s="43">
        <v>7.21</v>
      </c>
      <c r="U53" s="43">
        <v>6.99</v>
      </c>
      <c r="V53" s="43">
        <v>6.79</v>
      </c>
      <c r="W53" s="43">
        <v>6.62</v>
      </c>
      <c r="X53" s="43">
        <v>6.46</v>
      </c>
      <c r="Y53" s="43">
        <v>6.32</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
      <c r="A54" s="42">
        <v>43</v>
      </c>
      <c r="B54" s="43">
        <v>97</v>
      </c>
      <c r="C54" s="43">
        <v>49.5</v>
      </c>
      <c r="D54" s="43">
        <v>33.68</v>
      </c>
      <c r="E54" s="43">
        <v>25.78</v>
      </c>
      <c r="F54" s="43">
        <v>21.05</v>
      </c>
      <c r="G54" s="43">
        <v>17.899999999999999</v>
      </c>
      <c r="H54" s="43">
        <v>15.65</v>
      </c>
      <c r="I54" s="43">
        <v>13.98</v>
      </c>
      <c r="J54" s="43">
        <v>12.68</v>
      </c>
      <c r="K54" s="43">
        <v>11.64</v>
      </c>
      <c r="L54" s="43">
        <v>10.8</v>
      </c>
      <c r="M54" s="43">
        <v>10.1</v>
      </c>
      <c r="N54" s="43">
        <v>9.51</v>
      </c>
      <c r="O54" s="43">
        <v>9.02</v>
      </c>
      <c r="P54" s="43">
        <v>8.59</v>
      </c>
      <c r="Q54" s="43">
        <v>8.2200000000000006</v>
      </c>
      <c r="R54" s="43">
        <v>7.9</v>
      </c>
      <c r="S54" s="43">
        <v>7.61</v>
      </c>
      <c r="T54" s="43">
        <v>7.36</v>
      </c>
      <c r="U54" s="43">
        <v>7.14</v>
      </c>
      <c r="V54" s="43">
        <v>6.95</v>
      </c>
      <c r="W54" s="43">
        <v>6.77</v>
      </c>
      <c r="X54" s="43">
        <v>6.62</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
      <c r="A55" s="42">
        <v>44</v>
      </c>
      <c r="B55" s="43">
        <v>98.7</v>
      </c>
      <c r="C55" s="43">
        <v>50.38</v>
      </c>
      <c r="D55" s="43">
        <v>34.28</v>
      </c>
      <c r="E55" s="43">
        <v>26.24</v>
      </c>
      <c r="F55" s="43">
        <v>21.43</v>
      </c>
      <c r="G55" s="43">
        <v>18.22</v>
      </c>
      <c r="H55" s="43">
        <v>15.94</v>
      </c>
      <c r="I55" s="43">
        <v>14.24</v>
      </c>
      <c r="J55" s="43">
        <v>12.91</v>
      </c>
      <c r="K55" s="43">
        <v>11.86</v>
      </c>
      <c r="L55" s="43">
        <v>11.01</v>
      </c>
      <c r="M55" s="43">
        <v>10.3</v>
      </c>
      <c r="N55" s="43">
        <v>9.6999999999999993</v>
      </c>
      <c r="O55" s="43">
        <v>9.1999999999999993</v>
      </c>
      <c r="P55" s="43">
        <v>8.77</v>
      </c>
      <c r="Q55" s="43">
        <v>8.39</v>
      </c>
      <c r="R55" s="43">
        <v>8.07</v>
      </c>
      <c r="S55" s="43">
        <v>7.78</v>
      </c>
      <c r="T55" s="43">
        <v>7.53</v>
      </c>
      <c r="U55" s="43">
        <v>7.31</v>
      </c>
      <c r="V55" s="43">
        <v>7.11</v>
      </c>
      <c r="W55" s="43">
        <v>6.93</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
      <c r="A56" s="42">
        <v>45</v>
      </c>
      <c r="B56" s="43">
        <v>100.43</v>
      </c>
      <c r="C56" s="43">
        <v>51.26</v>
      </c>
      <c r="D56" s="43">
        <v>34.89</v>
      </c>
      <c r="E56" s="43">
        <v>26.71</v>
      </c>
      <c r="F56" s="43">
        <v>21.81</v>
      </c>
      <c r="G56" s="43">
        <v>18.559999999999999</v>
      </c>
      <c r="H56" s="43">
        <v>16.239999999999998</v>
      </c>
      <c r="I56" s="43">
        <v>14.5</v>
      </c>
      <c r="J56" s="43">
        <v>13.16</v>
      </c>
      <c r="K56" s="43">
        <v>12.09</v>
      </c>
      <c r="L56" s="43">
        <v>11.22</v>
      </c>
      <c r="M56" s="43">
        <v>10.5</v>
      </c>
      <c r="N56" s="43">
        <v>9.9</v>
      </c>
      <c r="O56" s="43">
        <v>9.39</v>
      </c>
      <c r="P56" s="43">
        <v>8.9499999999999993</v>
      </c>
      <c r="Q56" s="43">
        <v>8.57</v>
      </c>
      <c r="R56" s="43">
        <v>8.24</v>
      </c>
      <c r="S56" s="43">
        <v>7.95</v>
      </c>
      <c r="T56" s="43">
        <v>7.7</v>
      </c>
      <c r="U56" s="43">
        <v>7.48</v>
      </c>
      <c r="V56" s="43">
        <v>7.28</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
      <c r="A57" s="42">
        <v>46</v>
      </c>
      <c r="B57" s="43">
        <v>102.17</v>
      </c>
      <c r="C57" s="43">
        <v>52.16</v>
      </c>
      <c r="D57" s="43">
        <v>35.5</v>
      </c>
      <c r="E57" s="43">
        <v>27.19</v>
      </c>
      <c r="F57" s="43">
        <v>22.21</v>
      </c>
      <c r="G57" s="43">
        <v>18.899999999999999</v>
      </c>
      <c r="H57" s="43">
        <v>16.54</v>
      </c>
      <c r="I57" s="43">
        <v>14.78</v>
      </c>
      <c r="J57" s="43">
        <v>13.41</v>
      </c>
      <c r="K57" s="43">
        <v>12.33</v>
      </c>
      <c r="L57" s="43">
        <v>11.45</v>
      </c>
      <c r="M57" s="43">
        <v>10.72</v>
      </c>
      <c r="N57" s="43">
        <v>10.11</v>
      </c>
      <c r="O57" s="43">
        <v>9.59</v>
      </c>
      <c r="P57" s="43">
        <v>9.14</v>
      </c>
      <c r="Q57" s="43">
        <v>8.76</v>
      </c>
      <c r="R57" s="43">
        <v>8.43</v>
      </c>
      <c r="S57" s="43">
        <v>8.14</v>
      </c>
      <c r="T57" s="43">
        <v>7.88</v>
      </c>
      <c r="U57" s="43">
        <v>7.65</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
      <c r="A58" s="42">
        <v>47</v>
      </c>
      <c r="B58" s="43">
        <v>103.94</v>
      </c>
      <c r="C58" s="43">
        <v>53.08</v>
      </c>
      <c r="D58" s="43">
        <v>36.14</v>
      </c>
      <c r="E58" s="43">
        <v>27.68</v>
      </c>
      <c r="F58" s="43">
        <v>22.61</v>
      </c>
      <c r="G58" s="43">
        <v>19.25</v>
      </c>
      <c r="H58" s="43">
        <v>16.850000000000001</v>
      </c>
      <c r="I58" s="43">
        <v>15.06</v>
      </c>
      <c r="J58" s="43">
        <v>13.67</v>
      </c>
      <c r="K58" s="43">
        <v>12.57</v>
      </c>
      <c r="L58" s="43">
        <v>11.68</v>
      </c>
      <c r="M58" s="43">
        <v>10.94</v>
      </c>
      <c r="N58" s="43">
        <v>10.32</v>
      </c>
      <c r="O58" s="43">
        <v>9.8000000000000007</v>
      </c>
      <c r="P58" s="43">
        <v>9.35</v>
      </c>
      <c r="Q58" s="43">
        <v>8.9600000000000009</v>
      </c>
      <c r="R58" s="43">
        <v>8.6199999999999992</v>
      </c>
      <c r="S58" s="43">
        <v>8.33</v>
      </c>
      <c r="T58" s="43">
        <v>8.07</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
      <c r="A59" s="42">
        <v>48</v>
      </c>
      <c r="B59" s="43">
        <v>105.76</v>
      </c>
      <c r="C59" s="43">
        <v>54.02</v>
      </c>
      <c r="D59" s="43">
        <v>36.79</v>
      </c>
      <c r="E59" s="43">
        <v>28.18</v>
      </c>
      <c r="F59" s="43">
        <v>23.03</v>
      </c>
      <c r="G59" s="43">
        <v>19.61</v>
      </c>
      <c r="H59" s="43">
        <v>17.170000000000002</v>
      </c>
      <c r="I59" s="43">
        <v>15.35</v>
      </c>
      <c r="J59" s="43">
        <v>13.95</v>
      </c>
      <c r="K59" s="43">
        <v>12.83</v>
      </c>
      <c r="L59" s="43">
        <v>11.92</v>
      </c>
      <c r="M59" s="43">
        <v>11.17</v>
      </c>
      <c r="N59" s="43">
        <v>10.55</v>
      </c>
      <c r="O59" s="43">
        <v>10.02</v>
      </c>
      <c r="P59" s="43">
        <v>9.56</v>
      </c>
      <c r="Q59" s="43">
        <v>9.17</v>
      </c>
      <c r="R59" s="43">
        <v>8.83</v>
      </c>
      <c r="S59" s="43">
        <v>8.5299999999999994</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
      <c r="A60" s="42">
        <v>49</v>
      </c>
      <c r="B60" s="43">
        <v>107.61</v>
      </c>
      <c r="C60" s="43">
        <v>54.98</v>
      </c>
      <c r="D60" s="43">
        <v>37.450000000000003</v>
      </c>
      <c r="E60" s="43">
        <v>28.7</v>
      </c>
      <c r="F60" s="43">
        <v>23.46</v>
      </c>
      <c r="G60" s="43">
        <v>19.98</v>
      </c>
      <c r="H60" s="43">
        <v>17.510000000000002</v>
      </c>
      <c r="I60" s="43">
        <v>15.66</v>
      </c>
      <c r="J60" s="43">
        <v>14.23</v>
      </c>
      <c r="K60" s="43">
        <v>13.1</v>
      </c>
      <c r="L60" s="43">
        <v>12.18</v>
      </c>
      <c r="M60" s="43">
        <v>11.42</v>
      </c>
      <c r="N60" s="43">
        <v>10.78</v>
      </c>
      <c r="O60" s="43">
        <v>10.25</v>
      </c>
      <c r="P60" s="43">
        <v>9.7899999999999991</v>
      </c>
      <c r="Q60" s="43">
        <v>9.39</v>
      </c>
      <c r="R60" s="43">
        <v>9.0500000000000007</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
      <c r="A61" s="42">
        <v>50</v>
      </c>
      <c r="B61" s="43">
        <v>109.52</v>
      </c>
      <c r="C61" s="43">
        <v>55.96</v>
      </c>
      <c r="D61" s="43">
        <v>38.130000000000003</v>
      </c>
      <c r="E61" s="43">
        <v>29.23</v>
      </c>
      <c r="F61" s="43">
        <v>23.91</v>
      </c>
      <c r="G61" s="43">
        <v>20.37</v>
      </c>
      <c r="H61" s="43">
        <v>17.86</v>
      </c>
      <c r="I61" s="43">
        <v>15.98</v>
      </c>
      <c r="J61" s="43">
        <v>14.53</v>
      </c>
      <c r="K61" s="43">
        <v>13.38</v>
      </c>
      <c r="L61" s="43">
        <v>12.45</v>
      </c>
      <c r="M61" s="43">
        <v>11.68</v>
      </c>
      <c r="N61" s="43">
        <v>11.03</v>
      </c>
      <c r="O61" s="43">
        <v>10.49</v>
      </c>
      <c r="P61" s="43">
        <v>10.02</v>
      </c>
      <c r="Q61" s="43">
        <v>9.6199999999999992</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
      <c r="A62" s="42">
        <v>51</v>
      </c>
      <c r="B62" s="43">
        <v>111.46</v>
      </c>
      <c r="C62" s="43">
        <v>56.98</v>
      </c>
      <c r="D62" s="43">
        <v>38.840000000000003</v>
      </c>
      <c r="E62" s="43">
        <v>29.79</v>
      </c>
      <c r="F62" s="43">
        <v>24.37</v>
      </c>
      <c r="G62" s="43">
        <v>20.78</v>
      </c>
      <c r="H62" s="43">
        <v>18.22</v>
      </c>
      <c r="I62" s="43">
        <v>16.309999999999999</v>
      </c>
      <c r="J62" s="43">
        <v>14.84</v>
      </c>
      <c r="K62" s="43">
        <v>13.68</v>
      </c>
      <c r="L62" s="43">
        <v>12.73</v>
      </c>
      <c r="M62" s="43">
        <v>11.95</v>
      </c>
      <c r="N62" s="43">
        <v>11.3</v>
      </c>
      <c r="O62" s="43">
        <v>10.75</v>
      </c>
      <c r="P62" s="43">
        <v>10.27</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
      <c r="A63" s="42">
        <v>52</v>
      </c>
      <c r="B63" s="43">
        <v>113.46</v>
      </c>
      <c r="C63" s="43">
        <v>58.03</v>
      </c>
      <c r="D63" s="43">
        <v>39.57</v>
      </c>
      <c r="E63" s="43">
        <v>30.37</v>
      </c>
      <c r="F63" s="43">
        <v>24.86</v>
      </c>
      <c r="G63" s="43">
        <v>21.2</v>
      </c>
      <c r="H63" s="43">
        <v>18.600000000000001</v>
      </c>
      <c r="I63" s="43">
        <v>16.670000000000002</v>
      </c>
      <c r="J63" s="43">
        <v>15.17</v>
      </c>
      <c r="K63" s="43">
        <v>13.99</v>
      </c>
      <c r="L63" s="43">
        <v>13.03</v>
      </c>
      <c r="M63" s="43">
        <v>12.24</v>
      </c>
      <c r="N63" s="43">
        <v>11.58</v>
      </c>
      <c r="O63" s="43">
        <v>11.02</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
      <c r="A64" s="42">
        <v>53</v>
      </c>
      <c r="B64" s="43">
        <v>115.5</v>
      </c>
      <c r="C64" s="43">
        <v>59.1</v>
      </c>
      <c r="D64" s="43">
        <v>40.33</v>
      </c>
      <c r="E64" s="43">
        <v>30.96</v>
      </c>
      <c r="F64" s="43">
        <v>25.36</v>
      </c>
      <c r="G64" s="43">
        <v>21.64</v>
      </c>
      <c r="H64" s="43">
        <v>19</v>
      </c>
      <c r="I64" s="43">
        <v>17.04</v>
      </c>
      <c r="J64" s="43">
        <v>15.52</v>
      </c>
      <c r="K64" s="43">
        <v>14.32</v>
      </c>
      <c r="L64" s="43">
        <v>13.34</v>
      </c>
      <c r="M64" s="43">
        <v>12.54</v>
      </c>
      <c r="N64" s="43">
        <v>11.87</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
      <c r="A65" s="42">
        <v>54</v>
      </c>
      <c r="B65" s="43">
        <v>117.58</v>
      </c>
      <c r="C65" s="43">
        <v>60.19</v>
      </c>
      <c r="D65" s="43">
        <v>41.09</v>
      </c>
      <c r="E65" s="43">
        <v>31.57</v>
      </c>
      <c r="F65" s="43">
        <v>25.87</v>
      </c>
      <c r="G65" s="43">
        <v>22.1</v>
      </c>
      <c r="H65" s="43">
        <v>19.41</v>
      </c>
      <c r="I65" s="43">
        <v>17.420000000000002</v>
      </c>
      <c r="J65" s="43">
        <v>15.88</v>
      </c>
      <c r="K65" s="43">
        <v>14.65</v>
      </c>
      <c r="L65" s="43">
        <v>13.66</v>
      </c>
      <c r="M65" s="43">
        <v>12.85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
      <c r="A66" s="42">
        <v>55</v>
      </c>
      <c r="B66" s="43">
        <v>119.7</v>
      </c>
      <c r="C66" s="43">
        <v>61.31</v>
      </c>
      <c r="D66" s="43">
        <v>41.88</v>
      </c>
      <c r="E66" s="43">
        <v>32.200000000000003</v>
      </c>
      <c r="F66" s="43">
        <v>26.41</v>
      </c>
      <c r="G66" s="43">
        <v>22.57</v>
      </c>
      <c r="H66" s="43">
        <v>19.84</v>
      </c>
      <c r="I66" s="43">
        <v>17.809999999999999</v>
      </c>
      <c r="J66" s="43">
        <v>16.25</v>
      </c>
      <c r="K66" s="43">
        <v>15</v>
      </c>
      <c r="L66" s="43">
        <v>14</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
      <c r="A67" s="42">
        <v>56</v>
      </c>
      <c r="B67" s="43">
        <v>121.87</v>
      </c>
      <c r="C67" s="43">
        <v>62.47</v>
      </c>
      <c r="D67" s="43">
        <v>42.7</v>
      </c>
      <c r="E67" s="43">
        <v>32.85</v>
      </c>
      <c r="F67" s="43">
        <v>26.97</v>
      </c>
      <c r="G67" s="43">
        <v>23.06</v>
      </c>
      <c r="H67" s="43">
        <v>20.29</v>
      </c>
      <c r="I67" s="43">
        <v>18.23</v>
      </c>
      <c r="J67" s="43">
        <v>16.63</v>
      </c>
      <c r="K67" s="43">
        <v>15.37</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
      <c r="A68" s="42">
        <v>57</v>
      </c>
      <c r="B68" s="43">
        <v>124.13</v>
      </c>
      <c r="C68" s="43">
        <v>63.68</v>
      </c>
      <c r="D68" s="43">
        <v>43.57</v>
      </c>
      <c r="E68" s="43">
        <v>33.54</v>
      </c>
      <c r="F68" s="43">
        <v>27.56</v>
      </c>
      <c r="G68" s="43">
        <v>23.58</v>
      </c>
      <c r="H68" s="43">
        <v>20.76</v>
      </c>
      <c r="I68" s="43">
        <v>18.66</v>
      </c>
      <c r="J68" s="43">
        <v>17.04</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
      <c r="A69" s="42">
        <v>58</v>
      </c>
      <c r="B69" s="43">
        <v>126.49</v>
      </c>
      <c r="C69" s="43">
        <v>64.94</v>
      </c>
      <c r="D69" s="43">
        <v>44.47</v>
      </c>
      <c r="E69" s="43">
        <v>34.26</v>
      </c>
      <c r="F69" s="43">
        <v>28.16</v>
      </c>
      <c r="G69" s="43">
        <v>24.11</v>
      </c>
      <c r="H69" s="43">
        <v>21.24</v>
      </c>
      <c r="I69" s="43">
        <v>19.11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
      <c r="A70" s="42">
        <v>59</v>
      </c>
      <c r="B70" s="43">
        <v>128.94</v>
      </c>
      <c r="C70" s="43">
        <v>66.25</v>
      </c>
      <c r="D70" s="43">
        <v>45.4</v>
      </c>
      <c r="E70" s="43">
        <v>35</v>
      </c>
      <c r="F70" s="43">
        <v>28.78</v>
      </c>
      <c r="G70" s="43">
        <v>24.67</v>
      </c>
      <c r="H70" s="43">
        <v>21.75</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
      <c r="A71" s="42">
        <v>60</v>
      </c>
      <c r="B71" s="43">
        <v>131.5</v>
      </c>
      <c r="C71" s="43">
        <v>67.61</v>
      </c>
      <c r="D71" s="43">
        <v>46.36</v>
      </c>
      <c r="E71" s="43">
        <v>35.76</v>
      </c>
      <c r="F71" s="43">
        <v>29.43</v>
      </c>
      <c r="G71" s="43">
        <v>25.24</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
      <c r="A72" s="42">
        <v>61</v>
      </c>
      <c r="B72" s="43">
        <v>134.16999999999999</v>
      </c>
      <c r="C72" s="43">
        <v>69.02</v>
      </c>
      <c r="D72" s="43">
        <v>47.35</v>
      </c>
      <c r="E72" s="43">
        <v>36.549999999999997</v>
      </c>
      <c r="F72" s="43">
        <v>30.1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
      <c r="A73" s="42">
        <v>62</v>
      </c>
      <c r="B73" s="43">
        <v>136.97999999999999</v>
      </c>
      <c r="C73" s="43">
        <v>70.510000000000005</v>
      </c>
      <c r="D73" s="43">
        <v>48.42</v>
      </c>
      <c r="E73" s="43">
        <v>37.39</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
      <c r="A74" s="42">
        <v>63</v>
      </c>
      <c r="B74" s="43">
        <v>140</v>
      </c>
      <c r="C74" s="43">
        <v>72.150000000000006</v>
      </c>
      <c r="D74" s="43">
        <v>49.57</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
      <c r="A75" s="42">
        <v>64</v>
      </c>
      <c r="B75" s="43">
        <v>143.37</v>
      </c>
      <c r="C75" s="43">
        <v>73.98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
      <c r="A76" s="42">
        <v>65</v>
      </c>
      <c r="B76" s="43">
        <v>147.12</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aRn8zuS9qDo3l97J++ATi+8WGjqAKfntsjOgbTz1wivxa0K625/r2bPr0tkrCEQUdMrLWemDIMsW6rbGQw9lYA==" saltValue="/xuLjGKVSLJLkNRakZoodw==" spinCount="100000" sheet="1" objects="1" scenarios="1"/>
  <conditionalFormatting sqref="A6:A21">
    <cfRule type="expression" dxfId="101" priority="13" stopIfTrue="1">
      <formula>MOD(ROW(),2)=0</formula>
    </cfRule>
    <cfRule type="expression" dxfId="100" priority="14" stopIfTrue="1">
      <formula>MOD(ROW(),2)&lt;&gt;0</formula>
    </cfRule>
  </conditionalFormatting>
  <conditionalFormatting sqref="A26:A76">
    <cfRule type="expression" dxfId="99" priority="9" stopIfTrue="1">
      <formula>MOD(ROW(),2)=0</formula>
    </cfRule>
    <cfRule type="expression" dxfId="98" priority="10" stopIfTrue="1">
      <formula>MOD(ROW(),2)&lt;&gt;0</formula>
    </cfRule>
  </conditionalFormatting>
  <conditionalFormatting sqref="B6:AY21">
    <cfRule type="expression" dxfId="97" priority="15" stopIfTrue="1">
      <formula>MOD(ROW(),2)=0</formula>
    </cfRule>
    <cfRule type="expression" dxfId="96" priority="16" stopIfTrue="1">
      <formula>MOD(ROW(),2)&lt;&gt;0</formula>
    </cfRule>
  </conditionalFormatting>
  <conditionalFormatting sqref="B26:AY76">
    <cfRule type="expression" dxfId="95" priority="11" stopIfTrue="1">
      <formula>MOD(ROW(),2)=0</formula>
    </cfRule>
    <cfRule type="expression" dxfId="94" priority="1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F9C5A-D2D2-45C2-95CC-0FB98C77ED8D}">
  <sheetPr codeName="Sheet67"/>
  <dimension ref="A1:AY76"/>
  <sheetViews>
    <sheetView showGridLines="0" workbookViewId="0">
      <selection activeCell="A6" sqref="A6"/>
    </sheetView>
  </sheetViews>
  <sheetFormatPr defaultRowHeight="12.75" x14ac:dyDescent="0.2"/>
  <cols>
    <col min="1" max="1" width="31.5703125" customWidth="1"/>
    <col min="2" max="51" width="22.5703125" customWidth="1"/>
  </cols>
  <sheetData>
    <row r="1" spans="1:51" s="1" customFormat="1" ht="20.25" x14ac:dyDescent="0.3">
      <c r="A1" s="2" t="s">
        <v>0</v>
      </c>
    </row>
    <row r="2" spans="1:51" s="1" customFormat="1" ht="15.75" x14ac:dyDescent="0.25">
      <c r="A2" s="30" t="s">
        <v>1</v>
      </c>
      <c r="B2" s="3" t="str">
        <f>wb_title</f>
        <v>LGPS_S - Consolidated Factor Spreadsheet</v>
      </c>
    </row>
    <row r="3" spans="1:51" s="1" customFormat="1" ht="15.75" x14ac:dyDescent="0.25">
      <c r="A3" s="30" t="s">
        <v>2</v>
      </c>
      <c r="B3" s="3" t="str">
        <f>TABLE_FACTOR_TYPE_1 &amp; " - x-" &amp; TABLE_SERIES_NUMBER_1</f>
        <v>Added pension - x-716</v>
      </c>
    </row>
    <row r="6" spans="1:51"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row>
    <row r="7" spans="1:51"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row>
    <row r="8" spans="1:51"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row>
    <row r="9" spans="1:51"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row>
    <row r="10" spans="1:51" x14ac:dyDescent="0.2">
      <c r="A10" s="40" t="s">
        <v>6</v>
      </c>
      <c r="B10" s="46" t="s">
        <v>349</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row>
    <row r="11" spans="1:51"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row>
    <row r="12" spans="1:51"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row>
    <row r="13" spans="1:51"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row>
    <row r="14" spans="1:51" x14ac:dyDescent="0.2">
      <c r="A14" s="40" t="s">
        <v>158</v>
      </c>
      <c r="B14" s="46">
        <v>716</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row>
    <row r="15" spans="1:51" x14ac:dyDescent="0.2">
      <c r="A15" s="40" t="s">
        <v>384</v>
      </c>
      <c r="B15" s="46" t="s">
        <v>350</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row>
    <row r="16" spans="1:51" x14ac:dyDescent="0.2">
      <c r="A16" s="40" t="s">
        <v>160</v>
      </c>
      <c r="B16" s="46" t="s">
        <v>336</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row>
    <row r="17" spans="1:51"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row>
    <row r="18" spans="1:51"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row>
    <row r="19" spans="1:51"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row>
    <row r="20" spans="1:51"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row>
    <row r="21" spans="1:51"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row>
    <row r="23" spans="1:51" x14ac:dyDescent="0.2">
      <c r="A23" s="23" t="str">
        <f>HYPERLINK("#'Factor List'!A1", "Back to Factor List")</f>
        <v>Back to Factor List</v>
      </c>
      <c r="B23" s="23" t="str">
        <f>HYPERLINK("#'Assumptions'!A1", "Assumptions")</f>
        <v>Assumptions</v>
      </c>
    </row>
    <row r="26" spans="1:51"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row>
    <row r="27" spans="1:51" x14ac:dyDescent="0.2">
      <c r="A27" s="42">
        <v>16</v>
      </c>
      <c r="B27" s="43">
        <v>60.63</v>
      </c>
      <c r="C27" s="43">
        <v>30.92</v>
      </c>
      <c r="D27" s="43">
        <v>21.02</v>
      </c>
      <c r="E27" s="43">
        <v>16.07</v>
      </c>
      <c r="F27" s="43">
        <v>13.11</v>
      </c>
      <c r="G27" s="43">
        <v>11.13</v>
      </c>
      <c r="H27" s="43">
        <v>9.73</v>
      </c>
      <c r="I27" s="43">
        <v>8.67</v>
      </c>
      <c r="J27" s="43">
        <v>7.86</v>
      </c>
      <c r="K27" s="43">
        <v>7.2</v>
      </c>
      <c r="L27" s="43">
        <v>6.67</v>
      </c>
      <c r="M27" s="43">
        <v>6.23</v>
      </c>
      <c r="N27" s="43">
        <v>5.86</v>
      </c>
      <c r="O27" s="43">
        <v>5.54</v>
      </c>
      <c r="P27" s="43">
        <v>5.26</v>
      </c>
      <c r="Q27" s="43">
        <v>5.0199999999999996</v>
      </c>
      <c r="R27" s="43">
        <v>4.8099999999999996</v>
      </c>
      <c r="S27" s="43">
        <v>4.63</v>
      </c>
      <c r="T27" s="43">
        <v>4.46</v>
      </c>
      <c r="U27" s="43">
        <v>4.3099999999999996</v>
      </c>
      <c r="V27" s="43">
        <v>4.18</v>
      </c>
      <c r="W27" s="43">
        <v>4.0599999999999996</v>
      </c>
      <c r="X27" s="43">
        <v>3.95</v>
      </c>
      <c r="Y27" s="43">
        <v>3.85</v>
      </c>
      <c r="Z27" s="43">
        <v>3.76</v>
      </c>
      <c r="AA27" s="43">
        <v>3.67</v>
      </c>
      <c r="AB27" s="43">
        <v>3.6</v>
      </c>
      <c r="AC27" s="43">
        <v>3.53</v>
      </c>
      <c r="AD27" s="43">
        <v>3.46</v>
      </c>
      <c r="AE27" s="43">
        <v>3.4</v>
      </c>
      <c r="AF27" s="43">
        <v>3.34</v>
      </c>
      <c r="AG27" s="43">
        <v>3.29</v>
      </c>
      <c r="AH27" s="43">
        <v>3.24</v>
      </c>
      <c r="AI27" s="43">
        <v>3.2</v>
      </c>
      <c r="AJ27" s="43">
        <v>3.16</v>
      </c>
      <c r="AK27" s="43">
        <v>3.12</v>
      </c>
      <c r="AL27" s="43">
        <v>3.08</v>
      </c>
      <c r="AM27" s="43">
        <v>3.05</v>
      </c>
      <c r="AN27" s="43">
        <v>3.02</v>
      </c>
      <c r="AO27" s="43">
        <v>2.99</v>
      </c>
      <c r="AP27" s="43">
        <v>2.96</v>
      </c>
      <c r="AQ27" s="43">
        <v>2.93</v>
      </c>
      <c r="AR27" s="43">
        <v>2.91</v>
      </c>
      <c r="AS27" s="43">
        <v>2.89</v>
      </c>
      <c r="AT27" s="43">
        <v>2.86</v>
      </c>
      <c r="AU27" s="43">
        <v>2.84</v>
      </c>
      <c r="AV27" s="43">
        <v>2.83</v>
      </c>
      <c r="AW27" s="43">
        <v>2.81</v>
      </c>
      <c r="AX27" s="43">
        <v>2.79</v>
      </c>
      <c r="AY27" s="43">
        <v>2.77</v>
      </c>
    </row>
    <row r="28" spans="1:51" x14ac:dyDescent="0.2">
      <c r="A28" s="42">
        <v>17</v>
      </c>
      <c r="B28" s="43">
        <v>61.72</v>
      </c>
      <c r="C28" s="43">
        <v>31.47</v>
      </c>
      <c r="D28" s="43">
        <v>21.39</v>
      </c>
      <c r="E28" s="43">
        <v>16.36</v>
      </c>
      <c r="F28" s="43">
        <v>13.34</v>
      </c>
      <c r="G28" s="43">
        <v>11.33</v>
      </c>
      <c r="H28" s="43">
        <v>9.9</v>
      </c>
      <c r="I28" s="43">
        <v>8.83</v>
      </c>
      <c r="J28" s="43">
        <v>8</v>
      </c>
      <c r="K28" s="43">
        <v>7.33</v>
      </c>
      <c r="L28" s="43">
        <v>6.79</v>
      </c>
      <c r="M28" s="43">
        <v>6.34</v>
      </c>
      <c r="N28" s="43">
        <v>5.96</v>
      </c>
      <c r="O28" s="43">
        <v>5.64</v>
      </c>
      <c r="P28" s="43">
        <v>5.36</v>
      </c>
      <c r="Q28" s="43">
        <v>5.1100000000000003</v>
      </c>
      <c r="R28" s="43">
        <v>4.9000000000000004</v>
      </c>
      <c r="S28" s="43">
        <v>4.71</v>
      </c>
      <c r="T28" s="43">
        <v>4.54</v>
      </c>
      <c r="U28" s="43">
        <v>4.3899999999999997</v>
      </c>
      <c r="V28" s="43">
        <v>4.25</v>
      </c>
      <c r="W28" s="43">
        <v>4.13</v>
      </c>
      <c r="X28" s="43">
        <v>4.0199999999999996</v>
      </c>
      <c r="Y28" s="43">
        <v>3.92</v>
      </c>
      <c r="Z28" s="43">
        <v>3.83</v>
      </c>
      <c r="AA28" s="43">
        <v>3.74</v>
      </c>
      <c r="AB28" s="43">
        <v>3.66</v>
      </c>
      <c r="AC28" s="43">
        <v>3.59</v>
      </c>
      <c r="AD28" s="43">
        <v>3.52</v>
      </c>
      <c r="AE28" s="43">
        <v>3.46</v>
      </c>
      <c r="AF28" s="43">
        <v>3.41</v>
      </c>
      <c r="AG28" s="43">
        <v>3.35</v>
      </c>
      <c r="AH28" s="43">
        <v>3.3</v>
      </c>
      <c r="AI28" s="43">
        <v>3.26</v>
      </c>
      <c r="AJ28" s="43">
        <v>3.22</v>
      </c>
      <c r="AK28" s="43">
        <v>3.18</v>
      </c>
      <c r="AL28" s="43">
        <v>3.14</v>
      </c>
      <c r="AM28" s="43">
        <v>3.1</v>
      </c>
      <c r="AN28" s="43">
        <v>3.07</v>
      </c>
      <c r="AO28" s="43">
        <v>3.04</v>
      </c>
      <c r="AP28" s="43">
        <v>3.01</v>
      </c>
      <c r="AQ28" s="43">
        <v>2.99</v>
      </c>
      <c r="AR28" s="43">
        <v>2.96</v>
      </c>
      <c r="AS28" s="43">
        <v>2.94</v>
      </c>
      <c r="AT28" s="43">
        <v>2.92</v>
      </c>
      <c r="AU28" s="43">
        <v>2.9</v>
      </c>
      <c r="AV28" s="43">
        <v>2.88</v>
      </c>
      <c r="AW28" s="43">
        <v>2.87</v>
      </c>
      <c r="AX28" s="43">
        <v>2.85</v>
      </c>
      <c r="AY28" s="43"/>
    </row>
    <row r="29" spans="1:51" x14ac:dyDescent="0.2">
      <c r="A29" s="42">
        <v>18</v>
      </c>
      <c r="B29" s="43">
        <v>62.82</v>
      </c>
      <c r="C29" s="43">
        <v>32.04</v>
      </c>
      <c r="D29" s="43">
        <v>21.78</v>
      </c>
      <c r="E29" s="43">
        <v>16.649999999999999</v>
      </c>
      <c r="F29" s="43">
        <v>13.58</v>
      </c>
      <c r="G29" s="43">
        <v>11.54</v>
      </c>
      <c r="H29" s="43">
        <v>10.08</v>
      </c>
      <c r="I29" s="43">
        <v>8.99</v>
      </c>
      <c r="J29" s="43">
        <v>8.14</v>
      </c>
      <c r="K29" s="43">
        <v>7.47</v>
      </c>
      <c r="L29" s="43">
        <v>6.91</v>
      </c>
      <c r="M29" s="43">
        <v>6.46</v>
      </c>
      <c r="N29" s="43">
        <v>6.07</v>
      </c>
      <c r="O29" s="43">
        <v>5.74</v>
      </c>
      <c r="P29" s="43">
        <v>5.45</v>
      </c>
      <c r="Q29" s="43">
        <v>5.21</v>
      </c>
      <c r="R29" s="43">
        <v>4.99</v>
      </c>
      <c r="S29" s="43">
        <v>4.79</v>
      </c>
      <c r="T29" s="43">
        <v>4.62</v>
      </c>
      <c r="U29" s="43">
        <v>4.47</v>
      </c>
      <c r="V29" s="43">
        <v>4.33</v>
      </c>
      <c r="W29" s="43">
        <v>4.21</v>
      </c>
      <c r="X29" s="43">
        <v>4.09</v>
      </c>
      <c r="Y29" s="43">
        <v>3.99</v>
      </c>
      <c r="Z29" s="43">
        <v>3.89</v>
      </c>
      <c r="AA29" s="43">
        <v>3.81</v>
      </c>
      <c r="AB29" s="43">
        <v>3.73</v>
      </c>
      <c r="AC29" s="43">
        <v>3.66</v>
      </c>
      <c r="AD29" s="43">
        <v>3.59</v>
      </c>
      <c r="AE29" s="43">
        <v>3.53</v>
      </c>
      <c r="AF29" s="43">
        <v>3.47</v>
      </c>
      <c r="AG29" s="43">
        <v>3.41</v>
      </c>
      <c r="AH29" s="43">
        <v>3.36</v>
      </c>
      <c r="AI29" s="43">
        <v>3.32</v>
      </c>
      <c r="AJ29" s="43">
        <v>3.28</v>
      </c>
      <c r="AK29" s="43">
        <v>3.24</v>
      </c>
      <c r="AL29" s="43">
        <v>3.2</v>
      </c>
      <c r="AM29" s="43">
        <v>3.16</v>
      </c>
      <c r="AN29" s="43">
        <v>3.13</v>
      </c>
      <c r="AO29" s="43">
        <v>3.1</v>
      </c>
      <c r="AP29" s="43">
        <v>3.07</v>
      </c>
      <c r="AQ29" s="43">
        <v>3.05</v>
      </c>
      <c r="AR29" s="43">
        <v>3.02</v>
      </c>
      <c r="AS29" s="43">
        <v>3</v>
      </c>
      <c r="AT29" s="43">
        <v>2.98</v>
      </c>
      <c r="AU29" s="43">
        <v>2.96</v>
      </c>
      <c r="AV29" s="43">
        <v>2.94</v>
      </c>
      <c r="AW29" s="43">
        <v>2.92</v>
      </c>
      <c r="AX29" s="43"/>
      <c r="AY29" s="43"/>
    </row>
    <row r="30" spans="1:51" x14ac:dyDescent="0.2">
      <c r="A30" s="42">
        <v>19</v>
      </c>
      <c r="B30" s="43">
        <v>63.95</v>
      </c>
      <c r="C30" s="43">
        <v>32.61</v>
      </c>
      <c r="D30" s="43">
        <v>22.17</v>
      </c>
      <c r="E30" s="43">
        <v>16.95</v>
      </c>
      <c r="F30" s="43">
        <v>13.83</v>
      </c>
      <c r="G30" s="43">
        <v>11.75</v>
      </c>
      <c r="H30" s="43">
        <v>10.26</v>
      </c>
      <c r="I30" s="43">
        <v>9.15</v>
      </c>
      <c r="J30" s="43">
        <v>8.2899999999999991</v>
      </c>
      <c r="K30" s="43">
        <v>7.6</v>
      </c>
      <c r="L30" s="43">
        <v>7.04</v>
      </c>
      <c r="M30" s="43">
        <v>6.57</v>
      </c>
      <c r="N30" s="43">
        <v>6.18</v>
      </c>
      <c r="O30" s="43">
        <v>5.84</v>
      </c>
      <c r="P30" s="43">
        <v>5.55</v>
      </c>
      <c r="Q30" s="43">
        <v>5.3</v>
      </c>
      <c r="R30" s="43">
        <v>5.08</v>
      </c>
      <c r="S30" s="43">
        <v>4.88</v>
      </c>
      <c r="T30" s="43">
        <v>4.71</v>
      </c>
      <c r="U30" s="43">
        <v>4.55</v>
      </c>
      <c r="V30" s="43">
        <v>4.41</v>
      </c>
      <c r="W30" s="43">
        <v>4.28</v>
      </c>
      <c r="X30" s="43">
        <v>4.17</v>
      </c>
      <c r="Y30" s="43">
        <v>4.0599999999999996</v>
      </c>
      <c r="Z30" s="43">
        <v>3.97</v>
      </c>
      <c r="AA30" s="43">
        <v>3.88</v>
      </c>
      <c r="AB30" s="43">
        <v>3.8</v>
      </c>
      <c r="AC30" s="43">
        <v>3.72</v>
      </c>
      <c r="AD30" s="43">
        <v>3.65</v>
      </c>
      <c r="AE30" s="43">
        <v>3.59</v>
      </c>
      <c r="AF30" s="43">
        <v>3.53</v>
      </c>
      <c r="AG30" s="43">
        <v>3.48</v>
      </c>
      <c r="AH30" s="43">
        <v>3.43</v>
      </c>
      <c r="AI30" s="43">
        <v>3.38</v>
      </c>
      <c r="AJ30" s="43">
        <v>3.34</v>
      </c>
      <c r="AK30" s="43">
        <v>3.3</v>
      </c>
      <c r="AL30" s="43">
        <v>3.26</v>
      </c>
      <c r="AM30" s="43">
        <v>3.22</v>
      </c>
      <c r="AN30" s="43">
        <v>3.19</v>
      </c>
      <c r="AO30" s="43">
        <v>3.16</v>
      </c>
      <c r="AP30" s="43">
        <v>3.13</v>
      </c>
      <c r="AQ30" s="43">
        <v>3.11</v>
      </c>
      <c r="AR30" s="43">
        <v>3.08</v>
      </c>
      <c r="AS30" s="43">
        <v>3.06</v>
      </c>
      <c r="AT30" s="43">
        <v>3.04</v>
      </c>
      <c r="AU30" s="43">
        <v>3.02</v>
      </c>
      <c r="AV30" s="43">
        <v>3</v>
      </c>
      <c r="AW30" s="43"/>
      <c r="AX30" s="43"/>
      <c r="AY30" s="43"/>
    </row>
    <row r="31" spans="1:51" x14ac:dyDescent="0.2">
      <c r="A31" s="42">
        <v>20</v>
      </c>
      <c r="B31" s="43">
        <v>65.099999999999994</v>
      </c>
      <c r="C31" s="43">
        <v>33.200000000000003</v>
      </c>
      <c r="D31" s="43">
        <v>22.57</v>
      </c>
      <c r="E31" s="43">
        <v>17.260000000000002</v>
      </c>
      <c r="F31" s="43">
        <v>14.08</v>
      </c>
      <c r="G31" s="43">
        <v>11.96</v>
      </c>
      <c r="H31" s="43">
        <v>10.45</v>
      </c>
      <c r="I31" s="43">
        <v>9.32</v>
      </c>
      <c r="J31" s="43">
        <v>8.44</v>
      </c>
      <c r="K31" s="43">
        <v>7.74</v>
      </c>
      <c r="L31" s="43">
        <v>7.17</v>
      </c>
      <c r="M31" s="43">
        <v>6.69</v>
      </c>
      <c r="N31" s="43">
        <v>6.29</v>
      </c>
      <c r="O31" s="43">
        <v>5.95</v>
      </c>
      <c r="P31" s="43">
        <v>5.65</v>
      </c>
      <c r="Q31" s="43">
        <v>5.4</v>
      </c>
      <c r="R31" s="43">
        <v>5.17</v>
      </c>
      <c r="S31" s="43">
        <v>4.97</v>
      </c>
      <c r="T31" s="43">
        <v>4.79</v>
      </c>
      <c r="U31" s="43">
        <v>4.63</v>
      </c>
      <c r="V31" s="43">
        <v>4.49</v>
      </c>
      <c r="W31" s="43">
        <v>4.3600000000000003</v>
      </c>
      <c r="X31" s="43">
        <v>4.24</v>
      </c>
      <c r="Y31" s="43">
        <v>4.1399999999999997</v>
      </c>
      <c r="Z31" s="43">
        <v>4.04</v>
      </c>
      <c r="AA31" s="43">
        <v>3.95</v>
      </c>
      <c r="AB31" s="43">
        <v>3.87</v>
      </c>
      <c r="AC31" s="43">
        <v>3.79</v>
      </c>
      <c r="AD31" s="43">
        <v>3.72</v>
      </c>
      <c r="AE31" s="43">
        <v>3.66</v>
      </c>
      <c r="AF31" s="43">
        <v>3.6</v>
      </c>
      <c r="AG31" s="43">
        <v>3.54</v>
      </c>
      <c r="AH31" s="43">
        <v>3.49</v>
      </c>
      <c r="AI31" s="43">
        <v>3.44</v>
      </c>
      <c r="AJ31" s="43">
        <v>3.4</v>
      </c>
      <c r="AK31" s="43">
        <v>3.36</v>
      </c>
      <c r="AL31" s="43">
        <v>3.32</v>
      </c>
      <c r="AM31" s="43">
        <v>3.28</v>
      </c>
      <c r="AN31" s="43">
        <v>3.25</v>
      </c>
      <c r="AO31" s="43">
        <v>3.22</v>
      </c>
      <c r="AP31" s="43">
        <v>3.19</v>
      </c>
      <c r="AQ31" s="43">
        <v>3.17</v>
      </c>
      <c r="AR31" s="43">
        <v>3.14</v>
      </c>
      <c r="AS31" s="43">
        <v>3.12</v>
      </c>
      <c r="AT31" s="43">
        <v>3.1</v>
      </c>
      <c r="AU31" s="43">
        <v>3.08</v>
      </c>
      <c r="AV31" s="43"/>
      <c r="AW31" s="43"/>
      <c r="AX31" s="43"/>
      <c r="AY31" s="43"/>
    </row>
    <row r="32" spans="1:51" x14ac:dyDescent="0.2">
      <c r="A32" s="42">
        <v>21</v>
      </c>
      <c r="B32" s="43">
        <v>66.27</v>
      </c>
      <c r="C32" s="43">
        <v>33.79</v>
      </c>
      <c r="D32" s="43">
        <v>22.98</v>
      </c>
      <c r="E32" s="43">
        <v>17.57</v>
      </c>
      <c r="F32" s="43">
        <v>14.33</v>
      </c>
      <c r="G32" s="43">
        <v>12.17</v>
      </c>
      <c r="H32" s="43">
        <v>10.64</v>
      </c>
      <c r="I32" s="43">
        <v>9.48</v>
      </c>
      <c r="J32" s="43">
        <v>8.59</v>
      </c>
      <c r="K32" s="43">
        <v>7.88</v>
      </c>
      <c r="L32" s="43">
        <v>7.3</v>
      </c>
      <c r="M32" s="43">
        <v>6.81</v>
      </c>
      <c r="N32" s="43">
        <v>6.4</v>
      </c>
      <c r="O32" s="43">
        <v>6.06</v>
      </c>
      <c r="P32" s="43">
        <v>5.76</v>
      </c>
      <c r="Q32" s="43">
        <v>5.49</v>
      </c>
      <c r="R32" s="43">
        <v>5.26</v>
      </c>
      <c r="S32" s="43">
        <v>5.0599999999999996</v>
      </c>
      <c r="T32" s="43">
        <v>4.88</v>
      </c>
      <c r="U32" s="43">
        <v>4.72</v>
      </c>
      <c r="V32" s="43">
        <v>4.57</v>
      </c>
      <c r="W32" s="43">
        <v>4.4400000000000004</v>
      </c>
      <c r="X32" s="43">
        <v>4.32</v>
      </c>
      <c r="Y32" s="43">
        <v>4.21</v>
      </c>
      <c r="Z32" s="43">
        <v>4.1100000000000003</v>
      </c>
      <c r="AA32" s="43">
        <v>4.0199999999999996</v>
      </c>
      <c r="AB32" s="43">
        <v>3.94</v>
      </c>
      <c r="AC32" s="43">
        <v>3.86</v>
      </c>
      <c r="AD32" s="43">
        <v>3.79</v>
      </c>
      <c r="AE32" s="43">
        <v>3.73</v>
      </c>
      <c r="AF32" s="43">
        <v>3.67</v>
      </c>
      <c r="AG32" s="43">
        <v>3.61</v>
      </c>
      <c r="AH32" s="43">
        <v>3.56</v>
      </c>
      <c r="AI32" s="43">
        <v>3.51</v>
      </c>
      <c r="AJ32" s="43">
        <v>3.46</v>
      </c>
      <c r="AK32" s="43">
        <v>3.42</v>
      </c>
      <c r="AL32" s="43">
        <v>3.38</v>
      </c>
      <c r="AM32" s="43">
        <v>3.35</v>
      </c>
      <c r="AN32" s="43">
        <v>3.32</v>
      </c>
      <c r="AO32" s="43">
        <v>3.28</v>
      </c>
      <c r="AP32" s="43">
        <v>3.26</v>
      </c>
      <c r="AQ32" s="43">
        <v>3.23</v>
      </c>
      <c r="AR32" s="43">
        <v>3.2</v>
      </c>
      <c r="AS32" s="43">
        <v>3.18</v>
      </c>
      <c r="AT32" s="43">
        <v>3.16</v>
      </c>
      <c r="AU32" s="43"/>
      <c r="AV32" s="43"/>
      <c r="AW32" s="43"/>
      <c r="AX32" s="43"/>
      <c r="AY32" s="43"/>
    </row>
    <row r="33" spans="1:51" x14ac:dyDescent="0.2">
      <c r="A33" s="42">
        <v>22</v>
      </c>
      <c r="B33" s="43">
        <v>67.45</v>
      </c>
      <c r="C33" s="43">
        <v>34.4</v>
      </c>
      <c r="D33" s="43">
        <v>23.39</v>
      </c>
      <c r="E33" s="43">
        <v>17.88</v>
      </c>
      <c r="F33" s="43">
        <v>14.59</v>
      </c>
      <c r="G33" s="43">
        <v>12.39</v>
      </c>
      <c r="H33" s="43">
        <v>10.83</v>
      </c>
      <c r="I33" s="43">
        <v>9.65</v>
      </c>
      <c r="J33" s="43">
        <v>8.74</v>
      </c>
      <c r="K33" s="43">
        <v>8.02</v>
      </c>
      <c r="L33" s="43">
        <v>7.43</v>
      </c>
      <c r="M33" s="43">
        <v>6.93</v>
      </c>
      <c r="N33" s="43">
        <v>6.52</v>
      </c>
      <c r="O33" s="43">
        <v>6.17</v>
      </c>
      <c r="P33" s="43">
        <v>5.86</v>
      </c>
      <c r="Q33" s="43">
        <v>5.59</v>
      </c>
      <c r="R33" s="43">
        <v>5.36</v>
      </c>
      <c r="S33" s="43">
        <v>5.15</v>
      </c>
      <c r="T33" s="43">
        <v>4.97</v>
      </c>
      <c r="U33" s="43">
        <v>4.8</v>
      </c>
      <c r="V33" s="43">
        <v>4.66</v>
      </c>
      <c r="W33" s="43">
        <v>4.5199999999999996</v>
      </c>
      <c r="X33" s="43">
        <v>4.4000000000000004</v>
      </c>
      <c r="Y33" s="43">
        <v>4.29</v>
      </c>
      <c r="Z33" s="43">
        <v>4.1900000000000004</v>
      </c>
      <c r="AA33" s="43">
        <v>4.0999999999999996</v>
      </c>
      <c r="AB33" s="43">
        <v>4.01</v>
      </c>
      <c r="AC33" s="43">
        <v>3.93</v>
      </c>
      <c r="AD33" s="43">
        <v>3.86</v>
      </c>
      <c r="AE33" s="43">
        <v>3.8</v>
      </c>
      <c r="AF33" s="43">
        <v>3.73</v>
      </c>
      <c r="AG33" s="43">
        <v>3.68</v>
      </c>
      <c r="AH33" s="43">
        <v>3.62</v>
      </c>
      <c r="AI33" s="43">
        <v>3.58</v>
      </c>
      <c r="AJ33" s="43">
        <v>3.53</v>
      </c>
      <c r="AK33" s="43">
        <v>3.49</v>
      </c>
      <c r="AL33" s="43">
        <v>3.45</v>
      </c>
      <c r="AM33" s="43">
        <v>3.41</v>
      </c>
      <c r="AN33" s="43">
        <v>3.38</v>
      </c>
      <c r="AO33" s="43">
        <v>3.35</v>
      </c>
      <c r="AP33" s="43">
        <v>3.32</v>
      </c>
      <c r="AQ33" s="43">
        <v>3.29</v>
      </c>
      <c r="AR33" s="43">
        <v>3.27</v>
      </c>
      <c r="AS33" s="43">
        <v>3.25</v>
      </c>
      <c r="AT33" s="43"/>
      <c r="AU33" s="43"/>
      <c r="AV33" s="43"/>
      <c r="AW33" s="43"/>
      <c r="AX33" s="43"/>
      <c r="AY33" s="43"/>
    </row>
    <row r="34" spans="1:51" x14ac:dyDescent="0.2">
      <c r="A34" s="42">
        <v>23</v>
      </c>
      <c r="B34" s="43">
        <v>68.64</v>
      </c>
      <c r="C34" s="43">
        <v>35.01</v>
      </c>
      <c r="D34" s="43">
        <v>23.8</v>
      </c>
      <c r="E34" s="43">
        <v>18.2</v>
      </c>
      <c r="F34" s="43">
        <v>14.84</v>
      </c>
      <c r="G34" s="43">
        <v>12.61</v>
      </c>
      <c r="H34" s="43">
        <v>11.02</v>
      </c>
      <c r="I34" s="43">
        <v>9.82</v>
      </c>
      <c r="J34" s="43">
        <v>8.9</v>
      </c>
      <c r="K34" s="43">
        <v>8.16</v>
      </c>
      <c r="L34" s="43">
        <v>7.56</v>
      </c>
      <c r="M34" s="43">
        <v>7.06</v>
      </c>
      <c r="N34" s="43">
        <v>6.64</v>
      </c>
      <c r="O34" s="43">
        <v>6.28</v>
      </c>
      <c r="P34" s="43">
        <v>5.96</v>
      </c>
      <c r="Q34" s="43">
        <v>5.69</v>
      </c>
      <c r="R34" s="43">
        <v>5.46</v>
      </c>
      <c r="S34" s="43">
        <v>5.24</v>
      </c>
      <c r="T34" s="43">
        <v>5.0599999999999996</v>
      </c>
      <c r="U34" s="43">
        <v>4.8899999999999997</v>
      </c>
      <c r="V34" s="43">
        <v>4.74</v>
      </c>
      <c r="W34" s="43">
        <v>4.5999999999999996</v>
      </c>
      <c r="X34" s="43">
        <v>4.4800000000000004</v>
      </c>
      <c r="Y34" s="43">
        <v>4.37</v>
      </c>
      <c r="Z34" s="43">
        <v>4.26</v>
      </c>
      <c r="AA34" s="43">
        <v>4.17</v>
      </c>
      <c r="AB34" s="43">
        <v>4.08</v>
      </c>
      <c r="AC34" s="43">
        <v>4.01</v>
      </c>
      <c r="AD34" s="43">
        <v>3.93</v>
      </c>
      <c r="AE34" s="43">
        <v>3.87</v>
      </c>
      <c r="AF34" s="43">
        <v>3.8</v>
      </c>
      <c r="AG34" s="43">
        <v>3.75</v>
      </c>
      <c r="AH34" s="43">
        <v>3.69</v>
      </c>
      <c r="AI34" s="43">
        <v>3.64</v>
      </c>
      <c r="AJ34" s="43">
        <v>3.6</v>
      </c>
      <c r="AK34" s="43">
        <v>3.55</v>
      </c>
      <c r="AL34" s="43">
        <v>3.52</v>
      </c>
      <c r="AM34" s="43">
        <v>3.48</v>
      </c>
      <c r="AN34" s="43">
        <v>3.45</v>
      </c>
      <c r="AO34" s="43">
        <v>3.41</v>
      </c>
      <c r="AP34" s="43">
        <v>3.39</v>
      </c>
      <c r="AQ34" s="43">
        <v>3.36</v>
      </c>
      <c r="AR34" s="43">
        <v>3.33</v>
      </c>
      <c r="AS34" s="43"/>
      <c r="AT34" s="43"/>
      <c r="AU34" s="43"/>
      <c r="AV34" s="43"/>
      <c r="AW34" s="43"/>
      <c r="AX34" s="43"/>
      <c r="AY34" s="43"/>
    </row>
    <row r="35" spans="1:51" x14ac:dyDescent="0.2">
      <c r="A35" s="42">
        <v>24</v>
      </c>
      <c r="B35" s="43">
        <v>69.86</v>
      </c>
      <c r="C35" s="43">
        <v>35.619999999999997</v>
      </c>
      <c r="D35" s="43">
        <v>24.22</v>
      </c>
      <c r="E35" s="43">
        <v>18.52</v>
      </c>
      <c r="F35" s="43">
        <v>15.11</v>
      </c>
      <c r="G35" s="43">
        <v>12.83</v>
      </c>
      <c r="H35" s="43">
        <v>11.21</v>
      </c>
      <c r="I35" s="43">
        <v>10</v>
      </c>
      <c r="J35" s="43">
        <v>9.06</v>
      </c>
      <c r="K35" s="43">
        <v>8.31</v>
      </c>
      <c r="L35" s="43">
        <v>7.69</v>
      </c>
      <c r="M35" s="43">
        <v>7.18</v>
      </c>
      <c r="N35" s="43">
        <v>6.75</v>
      </c>
      <c r="O35" s="43">
        <v>6.39</v>
      </c>
      <c r="P35" s="43">
        <v>6.07</v>
      </c>
      <c r="Q35" s="43">
        <v>5.8</v>
      </c>
      <c r="R35" s="43">
        <v>5.55</v>
      </c>
      <c r="S35" s="43">
        <v>5.34</v>
      </c>
      <c r="T35" s="43">
        <v>5.15</v>
      </c>
      <c r="U35" s="43">
        <v>4.9800000000000004</v>
      </c>
      <c r="V35" s="43">
        <v>4.82</v>
      </c>
      <c r="W35" s="43">
        <v>4.6900000000000004</v>
      </c>
      <c r="X35" s="43">
        <v>4.5599999999999996</v>
      </c>
      <c r="Y35" s="43">
        <v>4.45</v>
      </c>
      <c r="Z35" s="43">
        <v>4.34</v>
      </c>
      <c r="AA35" s="43">
        <v>4.25</v>
      </c>
      <c r="AB35" s="43">
        <v>4.16</v>
      </c>
      <c r="AC35" s="43">
        <v>4.08</v>
      </c>
      <c r="AD35" s="43">
        <v>4.01</v>
      </c>
      <c r="AE35" s="43">
        <v>3.94</v>
      </c>
      <c r="AF35" s="43">
        <v>3.87</v>
      </c>
      <c r="AG35" s="43">
        <v>3.82</v>
      </c>
      <c r="AH35" s="43">
        <v>3.76</v>
      </c>
      <c r="AI35" s="43">
        <v>3.71</v>
      </c>
      <c r="AJ35" s="43">
        <v>3.67</v>
      </c>
      <c r="AK35" s="43">
        <v>3.62</v>
      </c>
      <c r="AL35" s="43">
        <v>3.58</v>
      </c>
      <c r="AM35" s="43">
        <v>3.55</v>
      </c>
      <c r="AN35" s="43">
        <v>3.51</v>
      </c>
      <c r="AO35" s="43">
        <v>3.48</v>
      </c>
      <c r="AP35" s="43">
        <v>3.45</v>
      </c>
      <c r="AQ35" s="43">
        <v>3.43</v>
      </c>
      <c r="AR35" s="43"/>
      <c r="AS35" s="43"/>
      <c r="AT35" s="43"/>
      <c r="AU35" s="43"/>
      <c r="AV35" s="43"/>
      <c r="AW35" s="43"/>
      <c r="AX35" s="43"/>
      <c r="AY35" s="43"/>
    </row>
    <row r="36" spans="1:51" x14ac:dyDescent="0.2">
      <c r="A36" s="42">
        <v>25</v>
      </c>
      <c r="B36" s="43">
        <v>71.09</v>
      </c>
      <c r="C36" s="43">
        <v>36.25</v>
      </c>
      <c r="D36" s="43">
        <v>24.65</v>
      </c>
      <c r="E36" s="43">
        <v>18.850000000000001</v>
      </c>
      <c r="F36" s="43">
        <v>15.37</v>
      </c>
      <c r="G36" s="43">
        <v>13.06</v>
      </c>
      <c r="H36" s="43">
        <v>11.41</v>
      </c>
      <c r="I36" s="43">
        <v>10.18</v>
      </c>
      <c r="J36" s="43">
        <v>9.2200000000000006</v>
      </c>
      <c r="K36" s="43">
        <v>8.4499999999999993</v>
      </c>
      <c r="L36" s="43">
        <v>7.83</v>
      </c>
      <c r="M36" s="43">
        <v>7.31</v>
      </c>
      <c r="N36" s="43">
        <v>6.88</v>
      </c>
      <c r="O36" s="43">
        <v>6.5</v>
      </c>
      <c r="P36" s="43">
        <v>6.18</v>
      </c>
      <c r="Q36" s="43">
        <v>5.9</v>
      </c>
      <c r="R36" s="43">
        <v>5.65</v>
      </c>
      <c r="S36" s="43">
        <v>5.44</v>
      </c>
      <c r="T36" s="43">
        <v>5.24</v>
      </c>
      <c r="U36" s="43">
        <v>5.07</v>
      </c>
      <c r="V36" s="43">
        <v>4.91</v>
      </c>
      <c r="W36" s="43">
        <v>4.7699999999999996</v>
      </c>
      <c r="X36" s="43">
        <v>4.6399999999999997</v>
      </c>
      <c r="Y36" s="43">
        <v>4.53</v>
      </c>
      <c r="Z36" s="43">
        <v>4.42</v>
      </c>
      <c r="AA36" s="43">
        <v>4.33</v>
      </c>
      <c r="AB36" s="43">
        <v>4.24</v>
      </c>
      <c r="AC36" s="43">
        <v>4.16</v>
      </c>
      <c r="AD36" s="43">
        <v>4.08</v>
      </c>
      <c r="AE36" s="43">
        <v>4.01</v>
      </c>
      <c r="AF36" s="43">
        <v>3.95</v>
      </c>
      <c r="AG36" s="43">
        <v>3.89</v>
      </c>
      <c r="AH36" s="43">
        <v>3.83</v>
      </c>
      <c r="AI36" s="43">
        <v>3.78</v>
      </c>
      <c r="AJ36" s="43">
        <v>3.74</v>
      </c>
      <c r="AK36" s="43">
        <v>3.69</v>
      </c>
      <c r="AL36" s="43">
        <v>3.66</v>
      </c>
      <c r="AM36" s="43">
        <v>3.62</v>
      </c>
      <c r="AN36" s="43">
        <v>3.58</v>
      </c>
      <c r="AO36" s="43">
        <v>3.55</v>
      </c>
      <c r="AP36" s="43">
        <v>3.52</v>
      </c>
      <c r="AQ36" s="43"/>
      <c r="AR36" s="43"/>
      <c r="AS36" s="43"/>
      <c r="AT36" s="43"/>
      <c r="AU36" s="43"/>
      <c r="AV36" s="43"/>
      <c r="AW36" s="43"/>
      <c r="AX36" s="43"/>
      <c r="AY36" s="43"/>
    </row>
    <row r="37" spans="1:51" x14ac:dyDescent="0.2">
      <c r="A37" s="42">
        <v>26</v>
      </c>
      <c r="B37" s="43">
        <v>72.34</v>
      </c>
      <c r="C37" s="43">
        <v>36.89</v>
      </c>
      <c r="D37" s="43">
        <v>25.08</v>
      </c>
      <c r="E37" s="43">
        <v>19.18</v>
      </c>
      <c r="F37" s="43">
        <v>15.65</v>
      </c>
      <c r="G37" s="43">
        <v>13.29</v>
      </c>
      <c r="H37" s="43">
        <v>11.61</v>
      </c>
      <c r="I37" s="43">
        <v>10.36</v>
      </c>
      <c r="J37" s="43">
        <v>9.3800000000000008</v>
      </c>
      <c r="K37" s="43">
        <v>8.6</v>
      </c>
      <c r="L37" s="43">
        <v>7.97</v>
      </c>
      <c r="M37" s="43">
        <v>7.44</v>
      </c>
      <c r="N37" s="43">
        <v>7</v>
      </c>
      <c r="O37" s="43">
        <v>6.62</v>
      </c>
      <c r="P37" s="43">
        <v>6.29</v>
      </c>
      <c r="Q37" s="43">
        <v>6.01</v>
      </c>
      <c r="R37" s="43">
        <v>5.76</v>
      </c>
      <c r="S37" s="43">
        <v>5.53</v>
      </c>
      <c r="T37" s="43">
        <v>5.34</v>
      </c>
      <c r="U37" s="43">
        <v>5.16</v>
      </c>
      <c r="V37" s="43">
        <v>5</v>
      </c>
      <c r="W37" s="43">
        <v>4.8600000000000003</v>
      </c>
      <c r="X37" s="43">
        <v>4.7300000000000004</v>
      </c>
      <c r="Y37" s="43">
        <v>4.6100000000000003</v>
      </c>
      <c r="Z37" s="43">
        <v>4.5</v>
      </c>
      <c r="AA37" s="43">
        <v>4.41</v>
      </c>
      <c r="AB37" s="43">
        <v>4.32</v>
      </c>
      <c r="AC37" s="43">
        <v>4.2300000000000004</v>
      </c>
      <c r="AD37" s="43">
        <v>4.16</v>
      </c>
      <c r="AE37" s="43">
        <v>4.09</v>
      </c>
      <c r="AF37" s="43">
        <v>4.0199999999999996</v>
      </c>
      <c r="AG37" s="43">
        <v>3.96</v>
      </c>
      <c r="AH37" s="43">
        <v>3.91</v>
      </c>
      <c r="AI37" s="43">
        <v>3.86</v>
      </c>
      <c r="AJ37" s="43">
        <v>3.81</v>
      </c>
      <c r="AK37" s="43">
        <v>3.77</v>
      </c>
      <c r="AL37" s="43">
        <v>3.73</v>
      </c>
      <c r="AM37" s="43">
        <v>3.69</v>
      </c>
      <c r="AN37" s="43">
        <v>3.66</v>
      </c>
      <c r="AO37" s="43">
        <v>3.63</v>
      </c>
      <c r="AP37" s="43"/>
      <c r="AQ37" s="43"/>
      <c r="AR37" s="43"/>
      <c r="AS37" s="43"/>
      <c r="AT37" s="43"/>
      <c r="AU37" s="43"/>
      <c r="AV37" s="43"/>
      <c r="AW37" s="43"/>
      <c r="AX37" s="43"/>
      <c r="AY37" s="43"/>
    </row>
    <row r="38" spans="1:51" x14ac:dyDescent="0.2">
      <c r="A38" s="42">
        <v>27</v>
      </c>
      <c r="B38" s="43">
        <v>73.62</v>
      </c>
      <c r="C38" s="43">
        <v>37.54</v>
      </c>
      <c r="D38" s="43">
        <v>25.53</v>
      </c>
      <c r="E38" s="43">
        <v>19.52</v>
      </c>
      <c r="F38" s="43">
        <v>15.92</v>
      </c>
      <c r="G38" s="43">
        <v>13.53</v>
      </c>
      <c r="H38" s="43">
        <v>11.82</v>
      </c>
      <c r="I38" s="43">
        <v>10.54</v>
      </c>
      <c r="J38" s="43">
        <v>9.5500000000000007</v>
      </c>
      <c r="K38" s="43">
        <v>8.76</v>
      </c>
      <c r="L38" s="43">
        <v>8.11</v>
      </c>
      <c r="M38" s="43">
        <v>7.58</v>
      </c>
      <c r="N38" s="43">
        <v>7.12</v>
      </c>
      <c r="O38" s="43">
        <v>6.74</v>
      </c>
      <c r="P38" s="43">
        <v>6.4</v>
      </c>
      <c r="Q38" s="43">
        <v>6.11</v>
      </c>
      <c r="R38" s="43">
        <v>5.86</v>
      </c>
      <c r="S38" s="43">
        <v>5.63</v>
      </c>
      <c r="T38" s="43">
        <v>5.43</v>
      </c>
      <c r="U38" s="43">
        <v>5.25</v>
      </c>
      <c r="V38" s="43">
        <v>5.09</v>
      </c>
      <c r="W38" s="43">
        <v>4.95</v>
      </c>
      <c r="X38" s="43">
        <v>4.82</v>
      </c>
      <c r="Y38" s="43">
        <v>4.7</v>
      </c>
      <c r="Z38" s="43">
        <v>4.59</v>
      </c>
      <c r="AA38" s="43">
        <v>4.49</v>
      </c>
      <c r="AB38" s="43">
        <v>4.4000000000000004</v>
      </c>
      <c r="AC38" s="43">
        <v>4.3099999999999996</v>
      </c>
      <c r="AD38" s="43">
        <v>4.24</v>
      </c>
      <c r="AE38" s="43">
        <v>4.16</v>
      </c>
      <c r="AF38" s="43">
        <v>4.0999999999999996</v>
      </c>
      <c r="AG38" s="43">
        <v>4.04</v>
      </c>
      <c r="AH38" s="43">
        <v>3.98</v>
      </c>
      <c r="AI38" s="43">
        <v>3.93</v>
      </c>
      <c r="AJ38" s="43">
        <v>3.89</v>
      </c>
      <c r="AK38" s="43">
        <v>3.84</v>
      </c>
      <c r="AL38" s="43">
        <v>3.8</v>
      </c>
      <c r="AM38" s="43">
        <v>3.77</v>
      </c>
      <c r="AN38" s="43">
        <v>3.73</v>
      </c>
      <c r="AO38" s="43"/>
      <c r="AP38" s="43"/>
      <c r="AQ38" s="43"/>
      <c r="AR38" s="43"/>
      <c r="AS38" s="43"/>
      <c r="AT38" s="43"/>
      <c r="AU38" s="43"/>
      <c r="AV38" s="43"/>
      <c r="AW38" s="43"/>
      <c r="AX38" s="43"/>
      <c r="AY38" s="43"/>
    </row>
    <row r="39" spans="1:51" x14ac:dyDescent="0.2">
      <c r="A39" s="42">
        <v>28</v>
      </c>
      <c r="B39" s="43">
        <v>74.91</v>
      </c>
      <c r="C39" s="43">
        <v>38.200000000000003</v>
      </c>
      <c r="D39" s="43">
        <v>25.98</v>
      </c>
      <c r="E39" s="43">
        <v>19.87</v>
      </c>
      <c r="F39" s="43">
        <v>16.21</v>
      </c>
      <c r="G39" s="43">
        <v>13.77</v>
      </c>
      <c r="H39" s="43">
        <v>12.03</v>
      </c>
      <c r="I39" s="43">
        <v>10.73</v>
      </c>
      <c r="J39" s="43">
        <v>9.7200000000000006</v>
      </c>
      <c r="K39" s="43">
        <v>8.91</v>
      </c>
      <c r="L39" s="43">
        <v>8.26</v>
      </c>
      <c r="M39" s="43">
        <v>7.71</v>
      </c>
      <c r="N39" s="43">
        <v>7.25</v>
      </c>
      <c r="O39" s="43">
        <v>6.86</v>
      </c>
      <c r="P39" s="43">
        <v>6.52</v>
      </c>
      <c r="Q39" s="43">
        <v>6.22</v>
      </c>
      <c r="R39" s="43">
        <v>5.97</v>
      </c>
      <c r="S39" s="43">
        <v>5.74</v>
      </c>
      <c r="T39" s="43">
        <v>5.53</v>
      </c>
      <c r="U39" s="43">
        <v>5.35</v>
      </c>
      <c r="V39" s="43">
        <v>5.19</v>
      </c>
      <c r="W39" s="43">
        <v>5.04</v>
      </c>
      <c r="X39" s="43">
        <v>4.9000000000000004</v>
      </c>
      <c r="Y39" s="43">
        <v>4.78</v>
      </c>
      <c r="Z39" s="43">
        <v>4.67</v>
      </c>
      <c r="AA39" s="43">
        <v>4.57</v>
      </c>
      <c r="AB39" s="43">
        <v>4.4800000000000004</v>
      </c>
      <c r="AC39" s="43">
        <v>4.3899999999999997</v>
      </c>
      <c r="AD39" s="43">
        <v>4.32</v>
      </c>
      <c r="AE39" s="43">
        <v>4.24</v>
      </c>
      <c r="AF39" s="43">
        <v>4.18</v>
      </c>
      <c r="AG39" s="43">
        <v>4.12</v>
      </c>
      <c r="AH39" s="43">
        <v>4.0599999999999996</v>
      </c>
      <c r="AI39" s="43">
        <v>4.01</v>
      </c>
      <c r="AJ39" s="43">
        <v>3.97</v>
      </c>
      <c r="AK39" s="43">
        <v>3.92</v>
      </c>
      <c r="AL39" s="43">
        <v>3.88</v>
      </c>
      <c r="AM39" s="43">
        <v>3.85</v>
      </c>
      <c r="AN39" s="43"/>
      <c r="AO39" s="43"/>
      <c r="AP39" s="43"/>
      <c r="AQ39" s="43"/>
      <c r="AR39" s="43"/>
      <c r="AS39" s="43"/>
      <c r="AT39" s="43"/>
      <c r="AU39" s="43"/>
      <c r="AV39" s="43"/>
      <c r="AW39" s="43"/>
      <c r="AX39" s="43"/>
      <c r="AY39" s="43"/>
    </row>
    <row r="40" spans="1:51" x14ac:dyDescent="0.2">
      <c r="A40" s="42">
        <v>29</v>
      </c>
      <c r="B40" s="43">
        <v>76.22</v>
      </c>
      <c r="C40" s="43">
        <v>38.880000000000003</v>
      </c>
      <c r="D40" s="43">
        <v>26.43</v>
      </c>
      <c r="E40" s="43">
        <v>20.22</v>
      </c>
      <c r="F40" s="43">
        <v>16.489999999999998</v>
      </c>
      <c r="G40" s="43">
        <v>14.01</v>
      </c>
      <c r="H40" s="43">
        <v>12.24</v>
      </c>
      <c r="I40" s="43">
        <v>10.92</v>
      </c>
      <c r="J40" s="43">
        <v>9.89</v>
      </c>
      <c r="K40" s="43">
        <v>9.07</v>
      </c>
      <c r="L40" s="43">
        <v>8.4</v>
      </c>
      <c r="M40" s="43">
        <v>7.85</v>
      </c>
      <c r="N40" s="43">
        <v>7.38</v>
      </c>
      <c r="O40" s="43">
        <v>6.98</v>
      </c>
      <c r="P40" s="43">
        <v>6.64</v>
      </c>
      <c r="Q40" s="43">
        <v>6.34</v>
      </c>
      <c r="R40" s="43">
        <v>6.07</v>
      </c>
      <c r="S40" s="43">
        <v>5.84</v>
      </c>
      <c r="T40" s="43">
        <v>5.63</v>
      </c>
      <c r="U40" s="43">
        <v>5.45</v>
      </c>
      <c r="V40" s="43">
        <v>5.28</v>
      </c>
      <c r="W40" s="43">
        <v>5.13</v>
      </c>
      <c r="X40" s="43">
        <v>5</v>
      </c>
      <c r="Y40" s="43">
        <v>4.87</v>
      </c>
      <c r="Z40" s="43">
        <v>4.76</v>
      </c>
      <c r="AA40" s="43">
        <v>4.66</v>
      </c>
      <c r="AB40" s="43">
        <v>4.5599999999999996</v>
      </c>
      <c r="AC40" s="43">
        <v>4.4800000000000004</v>
      </c>
      <c r="AD40" s="43">
        <v>4.4000000000000004</v>
      </c>
      <c r="AE40" s="43">
        <v>4.33</v>
      </c>
      <c r="AF40" s="43">
        <v>4.26</v>
      </c>
      <c r="AG40" s="43">
        <v>4.2</v>
      </c>
      <c r="AH40" s="43">
        <v>4.1399999999999997</v>
      </c>
      <c r="AI40" s="43">
        <v>4.09</v>
      </c>
      <c r="AJ40" s="43">
        <v>4.05</v>
      </c>
      <c r="AK40" s="43">
        <v>4</v>
      </c>
      <c r="AL40" s="43">
        <v>3.96</v>
      </c>
      <c r="AM40" s="43"/>
      <c r="AN40" s="43"/>
      <c r="AO40" s="43"/>
      <c r="AP40" s="43"/>
      <c r="AQ40" s="43"/>
      <c r="AR40" s="43"/>
      <c r="AS40" s="43"/>
      <c r="AT40" s="43"/>
      <c r="AU40" s="43"/>
      <c r="AV40" s="43"/>
      <c r="AW40" s="43"/>
      <c r="AX40" s="43"/>
      <c r="AY40" s="43"/>
    </row>
    <row r="41" spans="1:51" x14ac:dyDescent="0.2">
      <c r="A41" s="42">
        <v>30</v>
      </c>
      <c r="B41" s="43">
        <v>77.55</v>
      </c>
      <c r="C41" s="43">
        <v>39.549999999999997</v>
      </c>
      <c r="D41" s="43">
        <v>26.89</v>
      </c>
      <c r="E41" s="43">
        <v>20.57</v>
      </c>
      <c r="F41" s="43">
        <v>16.78</v>
      </c>
      <c r="G41" s="43">
        <v>14.26</v>
      </c>
      <c r="H41" s="43">
        <v>12.46</v>
      </c>
      <c r="I41" s="43">
        <v>11.11</v>
      </c>
      <c r="J41" s="43">
        <v>10.07</v>
      </c>
      <c r="K41" s="43">
        <v>9.23</v>
      </c>
      <c r="L41" s="43">
        <v>8.5500000000000007</v>
      </c>
      <c r="M41" s="43">
        <v>7.99</v>
      </c>
      <c r="N41" s="43">
        <v>7.51</v>
      </c>
      <c r="O41" s="43">
        <v>7.11</v>
      </c>
      <c r="P41" s="43">
        <v>6.76</v>
      </c>
      <c r="Q41" s="43">
        <v>6.45</v>
      </c>
      <c r="R41" s="43">
        <v>6.18</v>
      </c>
      <c r="S41" s="43">
        <v>5.94</v>
      </c>
      <c r="T41" s="43">
        <v>5.73</v>
      </c>
      <c r="U41" s="43">
        <v>5.55</v>
      </c>
      <c r="V41" s="43">
        <v>5.38</v>
      </c>
      <c r="W41" s="43">
        <v>5.23</v>
      </c>
      <c r="X41" s="43">
        <v>5.09</v>
      </c>
      <c r="Y41" s="43">
        <v>4.96</v>
      </c>
      <c r="Z41" s="43">
        <v>4.8499999999999996</v>
      </c>
      <c r="AA41" s="43">
        <v>4.74</v>
      </c>
      <c r="AB41" s="43">
        <v>4.6500000000000004</v>
      </c>
      <c r="AC41" s="43">
        <v>4.5599999999999996</v>
      </c>
      <c r="AD41" s="43">
        <v>4.4800000000000004</v>
      </c>
      <c r="AE41" s="43">
        <v>4.41</v>
      </c>
      <c r="AF41" s="43">
        <v>4.3499999999999996</v>
      </c>
      <c r="AG41" s="43">
        <v>4.28</v>
      </c>
      <c r="AH41" s="43">
        <v>4.2300000000000004</v>
      </c>
      <c r="AI41" s="43">
        <v>4.18</v>
      </c>
      <c r="AJ41" s="43">
        <v>4.13</v>
      </c>
      <c r="AK41" s="43">
        <v>4.09</v>
      </c>
      <c r="AL41" s="43"/>
      <c r="AM41" s="43"/>
      <c r="AN41" s="43"/>
      <c r="AO41" s="43"/>
      <c r="AP41" s="43"/>
      <c r="AQ41" s="43"/>
      <c r="AR41" s="43"/>
      <c r="AS41" s="43"/>
      <c r="AT41" s="43"/>
      <c r="AU41" s="43"/>
      <c r="AV41" s="43"/>
      <c r="AW41" s="43"/>
      <c r="AX41" s="43"/>
      <c r="AY41" s="43"/>
    </row>
    <row r="42" spans="1:51" x14ac:dyDescent="0.2">
      <c r="A42" s="42">
        <v>31</v>
      </c>
      <c r="B42" s="43">
        <v>78.900000000000006</v>
      </c>
      <c r="C42" s="43">
        <v>40.24</v>
      </c>
      <c r="D42" s="43">
        <v>27.36</v>
      </c>
      <c r="E42" s="43">
        <v>20.93</v>
      </c>
      <c r="F42" s="43">
        <v>17.07</v>
      </c>
      <c r="G42" s="43">
        <v>14.51</v>
      </c>
      <c r="H42" s="43">
        <v>12.68</v>
      </c>
      <c r="I42" s="43">
        <v>11.31</v>
      </c>
      <c r="J42" s="43">
        <v>10.24</v>
      </c>
      <c r="K42" s="43">
        <v>9.4</v>
      </c>
      <c r="L42" s="43">
        <v>8.6999999999999993</v>
      </c>
      <c r="M42" s="43">
        <v>8.1300000000000008</v>
      </c>
      <c r="N42" s="43">
        <v>7.65</v>
      </c>
      <c r="O42" s="43">
        <v>7.23</v>
      </c>
      <c r="P42" s="43">
        <v>6.88</v>
      </c>
      <c r="Q42" s="43">
        <v>6.57</v>
      </c>
      <c r="R42" s="43">
        <v>6.29</v>
      </c>
      <c r="S42" s="43">
        <v>6.05</v>
      </c>
      <c r="T42" s="43">
        <v>5.84</v>
      </c>
      <c r="U42" s="43">
        <v>5.65</v>
      </c>
      <c r="V42" s="43">
        <v>5.48</v>
      </c>
      <c r="W42" s="43">
        <v>5.32</v>
      </c>
      <c r="X42" s="43">
        <v>5.18</v>
      </c>
      <c r="Y42" s="43">
        <v>5.05</v>
      </c>
      <c r="Z42" s="43">
        <v>4.9400000000000004</v>
      </c>
      <c r="AA42" s="43">
        <v>4.83</v>
      </c>
      <c r="AB42" s="43">
        <v>4.74</v>
      </c>
      <c r="AC42" s="43">
        <v>4.6500000000000004</v>
      </c>
      <c r="AD42" s="43">
        <v>4.57</v>
      </c>
      <c r="AE42" s="43">
        <v>4.5</v>
      </c>
      <c r="AF42" s="43">
        <v>4.43</v>
      </c>
      <c r="AG42" s="43">
        <v>4.37</v>
      </c>
      <c r="AH42" s="43">
        <v>4.3099999999999996</v>
      </c>
      <c r="AI42" s="43">
        <v>4.26</v>
      </c>
      <c r="AJ42" s="43">
        <v>4.21</v>
      </c>
      <c r="AK42" s="43"/>
      <c r="AL42" s="43"/>
      <c r="AM42" s="43"/>
      <c r="AN42" s="43"/>
      <c r="AO42" s="43"/>
      <c r="AP42" s="43"/>
      <c r="AQ42" s="43"/>
      <c r="AR42" s="43"/>
      <c r="AS42" s="43"/>
      <c r="AT42" s="43"/>
      <c r="AU42" s="43"/>
      <c r="AV42" s="43"/>
      <c r="AW42" s="43"/>
      <c r="AX42" s="43"/>
      <c r="AY42" s="43"/>
    </row>
    <row r="43" spans="1:51" x14ac:dyDescent="0.2">
      <c r="A43" s="42">
        <v>32</v>
      </c>
      <c r="B43" s="43">
        <v>80.260000000000005</v>
      </c>
      <c r="C43" s="43">
        <v>40.94</v>
      </c>
      <c r="D43" s="43">
        <v>27.84</v>
      </c>
      <c r="E43" s="43">
        <v>21.29</v>
      </c>
      <c r="F43" s="43">
        <v>17.37</v>
      </c>
      <c r="G43" s="43">
        <v>14.76</v>
      </c>
      <c r="H43" s="43">
        <v>12.9</v>
      </c>
      <c r="I43" s="43">
        <v>11.5</v>
      </c>
      <c r="J43" s="43">
        <v>10.42</v>
      </c>
      <c r="K43" s="43">
        <v>9.56</v>
      </c>
      <c r="L43" s="43">
        <v>8.86</v>
      </c>
      <c r="M43" s="43">
        <v>8.27</v>
      </c>
      <c r="N43" s="43">
        <v>7.78</v>
      </c>
      <c r="O43" s="43">
        <v>7.36</v>
      </c>
      <c r="P43" s="43">
        <v>7</v>
      </c>
      <c r="Q43" s="43">
        <v>6.68</v>
      </c>
      <c r="R43" s="43">
        <v>6.41</v>
      </c>
      <c r="S43" s="43">
        <v>6.16</v>
      </c>
      <c r="T43" s="43">
        <v>5.94</v>
      </c>
      <c r="U43" s="43">
        <v>5.75</v>
      </c>
      <c r="V43" s="43">
        <v>5.58</v>
      </c>
      <c r="W43" s="43">
        <v>5.42</v>
      </c>
      <c r="X43" s="43">
        <v>5.28</v>
      </c>
      <c r="Y43" s="43">
        <v>5.15</v>
      </c>
      <c r="Z43" s="43">
        <v>5.03</v>
      </c>
      <c r="AA43" s="43">
        <v>4.93</v>
      </c>
      <c r="AB43" s="43">
        <v>4.83</v>
      </c>
      <c r="AC43" s="43">
        <v>4.74</v>
      </c>
      <c r="AD43" s="43">
        <v>4.66</v>
      </c>
      <c r="AE43" s="43">
        <v>4.59</v>
      </c>
      <c r="AF43" s="43">
        <v>4.5199999999999996</v>
      </c>
      <c r="AG43" s="43">
        <v>4.46</v>
      </c>
      <c r="AH43" s="43">
        <v>4.4000000000000004</v>
      </c>
      <c r="AI43" s="43">
        <v>4.3499999999999996</v>
      </c>
      <c r="AJ43" s="43"/>
      <c r="AK43" s="43"/>
      <c r="AL43" s="43"/>
      <c r="AM43" s="43"/>
      <c r="AN43" s="43"/>
      <c r="AO43" s="43"/>
      <c r="AP43" s="43"/>
      <c r="AQ43" s="43"/>
      <c r="AR43" s="43"/>
      <c r="AS43" s="43"/>
      <c r="AT43" s="43"/>
      <c r="AU43" s="43"/>
      <c r="AV43" s="43"/>
      <c r="AW43" s="43"/>
      <c r="AX43" s="43"/>
      <c r="AY43" s="43"/>
    </row>
    <row r="44" spans="1:51" x14ac:dyDescent="0.2">
      <c r="A44" s="42">
        <v>33</v>
      </c>
      <c r="B44" s="43">
        <v>81.650000000000006</v>
      </c>
      <c r="C44" s="43">
        <v>41.65</v>
      </c>
      <c r="D44" s="43">
        <v>28.32</v>
      </c>
      <c r="E44" s="43">
        <v>21.66</v>
      </c>
      <c r="F44" s="43">
        <v>17.670000000000002</v>
      </c>
      <c r="G44" s="43">
        <v>15.02</v>
      </c>
      <c r="H44" s="43">
        <v>13.12</v>
      </c>
      <c r="I44" s="43">
        <v>11.71</v>
      </c>
      <c r="J44" s="43">
        <v>10.61</v>
      </c>
      <c r="K44" s="43">
        <v>9.73</v>
      </c>
      <c r="L44" s="43">
        <v>9.01</v>
      </c>
      <c r="M44" s="43">
        <v>8.42</v>
      </c>
      <c r="N44" s="43">
        <v>7.92</v>
      </c>
      <c r="O44" s="43">
        <v>7.49</v>
      </c>
      <c r="P44" s="43">
        <v>7.12</v>
      </c>
      <c r="Q44" s="43">
        <v>6.8</v>
      </c>
      <c r="R44" s="43">
        <v>6.52</v>
      </c>
      <c r="S44" s="43">
        <v>6.27</v>
      </c>
      <c r="T44" s="43">
        <v>6.05</v>
      </c>
      <c r="U44" s="43">
        <v>5.86</v>
      </c>
      <c r="V44" s="43">
        <v>5.68</v>
      </c>
      <c r="W44" s="43">
        <v>5.52</v>
      </c>
      <c r="X44" s="43">
        <v>5.38</v>
      </c>
      <c r="Y44" s="43">
        <v>5.25</v>
      </c>
      <c r="Z44" s="43">
        <v>5.13</v>
      </c>
      <c r="AA44" s="43">
        <v>5.0199999999999996</v>
      </c>
      <c r="AB44" s="43">
        <v>4.93</v>
      </c>
      <c r="AC44" s="43">
        <v>4.84</v>
      </c>
      <c r="AD44" s="43">
        <v>4.76</v>
      </c>
      <c r="AE44" s="43">
        <v>4.68</v>
      </c>
      <c r="AF44" s="43">
        <v>4.6100000000000003</v>
      </c>
      <c r="AG44" s="43">
        <v>4.55</v>
      </c>
      <c r="AH44" s="43">
        <v>4.5</v>
      </c>
      <c r="AI44" s="43"/>
      <c r="AJ44" s="43"/>
      <c r="AK44" s="43"/>
      <c r="AL44" s="43"/>
      <c r="AM44" s="43"/>
      <c r="AN44" s="43"/>
      <c r="AO44" s="43"/>
      <c r="AP44" s="43"/>
      <c r="AQ44" s="43"/>
      <c r="AR44" s="43"/>
      <c r="AS44" s="43"/>
      <c r="AT44" s="43"/>
      <c r="AU44" s="43"/>
      <c r="AV44" s="43"/>
      <c r="AW44" s="43"/>
      <c r="AX44" s="43"/>
      <c r="AY44" s="43"/>
    </row>
    <row r="45" spans="1:51" x14ac:dyDescent="0.2">
      <c r="A45" s="42">
        <v>34</v>
      </c>
      <c r="B45" s="43">
        <v>83.06</v>
      </c>
      <c r="C45" s="43">
        <v>42.37</v>
      </c>
      <c r="D45" s="43">
        <v>28.81</v>
      </c>
      <c r="E45" s="43">
        <v>22.04</v>
      </c>
      <c r="F45" s="43">
        <v>17.98</v>
      </c>
      <c r="G45" s="43">
        <v>15.28</v>
      </c>
      <c r="H45" s="43">
        <v>13.35</v>
      </c>
      <c r="I45" s="43">
        <v>11.91</v>
      </c>
      <c r="J45" s="43">
        <v>10.79</v>
      </c>
      <c r="K45" s="43">
        <v>9.9</v>
      </c>
      <c r="L45" s="43">
        <v>9.17</v>
      </c>
      <c r="M45" s="43">
        <v>8.57</v>
      </c>
      <c r="N45" s="43">
        <v>8.06</v>
      </c>
      <c r="O45" s="43">
        <v>7.63</v>
      </c>
      <c r="P45" s="43">
        <v>7.25</v>
      </c>
      <c r="Q45" s="43">
        <v>6.93</v>
      </c>
      <c r="R45" s="43">
        <v>6.64</v>
      </c>
      <c r="S45" s="43">
        <v>6.39</v>
      </c>
      <c r="T45" s="43">
        <v>6.16</v>
      </c>
      <c r="U45" s="43">
        <v>5.96</v>
      </c>
      <c r="V45" s="43">
        <v>5.79</v>
      </c>
      <c r="W45" s="43">
        <v>5.63</v>
      </c>
      <c r="X45" s="43">
        <v>5.48</v>
      </c>
      <c r="Y45" s="43">
        <v>5.35</v>
      </c>
      <c r="Z45" s="43">
        <v>5.23</v>
      </c>
      <c r="AA45" s="43">
        <v>5.12</v>
      </c>
      <c r="AB45" s="43">
        <v>5.0199999999999996</v>
      </c>
      <c r="AC45" s="43">
        <v>4.9400000000000004</v>
      </c>
      <c r="AD45" s="43">
        <v>4.8499999999999996</v>
      </c>
      <c r="AE45" s="43">
        <v>4.78</v>
      </c>
      <c r="AF45" s="43">
        <v>4.71</v>
      </c>
      <c r="AG45" s="43">
        <v>4.6500000000000004</v>
      </c>
      <c r="AH45" s="43"/>
      <c r="AI45" s="43"/>
      <c r="AJ45" s="43"/>
      <c r="AK45" s="43"/>
      <c r="AL45" s="43"/>
      <c r="AM45" s="43"/>
      <c r="AN45" s="43"/>
      <c r="AO45" s="43"/>
      <c r="AP45" s="43"/>
      <c r="AQ45" s="43"/>
      <c r="AR45" s="43"/>
      <c r="AS45" s="43"/>
      <c r="AT45" s="43"/>
      <c r="AU45" s="43"/>
      <c r="AV45" s="43"/>
      <c r="AW45" s="43"/>
      <c r="AX45" s="43"/>
      <c r="AY45" s="43"/>
    </row>
    <row r="46" spans="1:51" x14ac:dyDescent="0.2">
      <c r="A46" s="42">
        <v>35</v>
      </c>
      <c r="B46" s="43">
        <v>84.5</v>
      </c>
      <c r="C46" s="43">
        <v>43.1</v>
      </c>
      <c r="D46" s="43">
        <v>29.31</v>
      </c>
      <c r="E46" s="43">
        <v>22.42</v>
      </c>
      <c r="F46" s="43">
        <v>18.29</v>
      </c>
      <c r="G46" s="43">
        <v>15.55</v>
      </c>
      <c r="H46" s="43">
        <v>13.59</v>
      </c>
      <c r="I46" s="43">
        <v>12.12</v>
      </c>
      <c r="J46" s="43">
        <v>10.98</v>
      </c>
      <c r="K46" s="43">
        <v>10.08</v>
      </c>
      <c r="L46" s="43">
        <v>9.34</v>
      </c>
      <c r="M46" s="43">
        <v>8.7200000000000006</v>
      </c>
      <c r="N46" s="43">
        <v>8.1999999999999993</v>
      </c>
      <c r="O46" s="43">
        <v>7.76</v>
      </c>
      <c r="P46" s="43">
        <v>7.38</v>
      </c>
      <c r="Q46" s="43">
        <v>7.05</v>
      </c>
      <c r="R46" s="43">
        <v>6.76</v>
      </c>
      <c r="S46" s="43">
        <v>6.51</v>
      </c>
      <c r="T46" s="43">
        <v>6.28</v>
      </c>
      <c r="U46" s="43">
        <v>6.08</v>
      </c>
      <c r="V46" s="43">
        <v>5.9</v>
      </c>
      <c r="W46" s="43">
        <v>5.73</v>
      </c>
      <c r="X46" s="43">
        <v>5.59</v>
      </c>
      <c r="Y46" s="43">
        <v>5.45</v>
      </c>
      <c r="Z46" s="43">
        <v>5.33</v>
      </c>
      <c r="AA46" s="43">
        <v>5.23</v>
      </c>
      <c r="AB46" s="43">
        <v>5.13</v>
      </c>
      <c r="AC46" s="43">
        <v>5.04</v>
      </c>
      <c r="AD46" s="43">
        <v>4.96</v>
      </c>
      <c r="AE46" s="43">
        <v>4.88</v>
      </c>
      <c r="AF46" s="43">
        <v>4.8099999999999996</v>
      </c>
      <c r="AG46" s="43"/>
      <c r="AH46" s="43"/>
      <c r="AI46" s="43"/>
      <c r="AJ46" s="43"/>
      <c r="AK46" s="43"/>
      <c r="AL46" s="43"/>
      <c r="AM46" s="43"/>
      <c r="AN46" s="43"/>
      <c r="AO46" s="43"/>
      <c r="AP46" s="43"/>
      <c r="AQ46" s="43"/>
      <c r="AR46" s="43"/>
      <c r="AS46" s="43"/>
      <c r="AT46" s="43"/>
      <c r="AU46" s="43"/>
      <c r="AV46" s="43"/>
      <c r="AW46" s="43"/>
      <c r="AX46" s="43"/>
      <c r="AY46" s="43"/>
    </row>
    <row r="47" spans="1:51" x14ac:dyDescent="0.2">
      <c r="A47" s="42">
        <v>36</v>
      </c>
      <c r="B47" s="43">
        <v>85.96</v>
      </c>
      <c r="C47" s="43">
        <v>43.85</v>
      </c>
      <c r="D47" s="43">
        <v>29.82</v>
      </c>
      <c r="E47" s="43">
        <v>22.81</v>
      </c>
      <c r="F47" s="43">
        <v>18.61</v>
      </c>
      <c r="G47" s="43">
        <v>15.82</v>
      </c>
      <c r="H47" s="43">
        <v>13.83</v>
      </c>
      <c r="I47" s="43">
        <v>12.33</v>
      </c>
      <c r="J47" s="43">
        <v>11.18</v>
      </c>
      <c r="K47" s="43">
        <v>10.25</v>
      </c>
      <c r="L47" s="43">
        <v>9.5</v>
      </c>
      <c r="M47" s="43">
        <v>8.8800000000000008</v>
      </c>
      <c r="N47" s="43">
        <v>8.35</v>
      </c>
      <c r="O47" s="43">
        <v>7.9</v>
      </c>
      <c r="P47" s="43">
        <v>7.52</v>
      </c>
      <c r="Q47" s="43">
        <v>7.18</v>
      </c>
      <c r="R47" s="43">
        <v>6.89</v>
      </c>
      <c r="S47" s="43">
        <v>6.63</v>
      </c>
      <c r="T47" s="43">
        <v>6.4</v>
      </c>
      <c r="U47" s="43">
        <v>6.19</v>
      </c>
      <c r="V47" s="43">
        <v>6.01</v>
      </c>
      <c r="W47" s="43">
        <v>5.84</v>
      </c>
      <c r="X47" s="43">
        <v>5.7</v>
      </c>
      <c r="Y47" s="43">
        <v>5.56</v>
      </c>
      <c r="Z47" s="43">
        <v>5.44</v>
      </c>
      <c r="AA47" s="43">
        <v>5.33</v>
      </c>
      <c r="AB47" s="43">
        <v>5.23</v>
      </c>
      <c r="AC47" s="43">
        <v>5.14</v>
      </c>
      <c r="AD47" s="43">
        <v>5.0599999999999996</v>
      </c>
      <c r="AE47" s="43">
        <v>4.99</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
      <c r="A48" s="42">
        <v>37</v>
      </c>
      <c r="B48" s="43">
        <v>87.44</v>
      </c>
      <c r="C48" s="43">
        <v>44.61</v>
      </c>
      <c r="D48" s="43">
        <v>30.34</v>
      </c>
      <c r="E48" s="43">
        <v>23.21</v>
      </c>
      <c r="F48" s="43">
        <v>18.940000000000001</v>
      </c>
      <c r="G48" s="43">
        <v>16.100000000000001</v>
      </c>
      <c r="H48" s="43">
        <v>14.07</v>
      </c>
      <c r="I48" s="43">
        <v>12.55</v>
      </c>
      <c r="J48" s="43">
        <v>11.38</v>
      </c>
      <c r="K48" s="43">
        <v>10.44</v>
      </c>
      <c r="L48" s="43">
        <v>9.67</v>
      </c>
      <c r="M48" s="43">
        <v>9.0399999999999991</v>
      </c>
      <c r="N48" s="43">
        <v>8.5</v>
      </c>
      <c r="O48" s="43">
        <v>8.0500000000000007</v>
      </c>
      <c r="P48" s="43">
        <v>7.65</v>
      </c>
      <c r="Q48" s="43">
        <v>7.31</v>
      </c>
      <c r="R48" s="43">
        <v>7.01</v>
      </c>
      <c r="S48" s="43">
        <v>6.75</v>
      </c>
      <c r="T48" s="43">
        <v>6.52</v>
      </c>
      <c r="U48" s="43">
        <v>6.31</v>
      </c>
      <c r="V48" s="43">
        <v>6.13</v>
      </c>
      <c r="W48" s="43">
        <v>5.96</v>
      </c>
      <c r="X48" s="43">
        <v>5.81</v>
      </c>
      <c r="Y48" s="43">
        <v>5.68</v>
      </c>
      <c r="Z48" s="43">
        <v>5.55</v>
      </c>
      <c r="AA48" s="43">
        <v>5.44</v>
      </c>
      <c r="AB48" s="43">
        <v>5.34</v>
      </c>
      <c r="AC48" s="43">
        <v>5.25</v>
      </c>
      <c r="AD48" s="43">
        <v>5.17</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
      <c r="A49" s="42">
        <v>38</v>
      </c>
      <c r="B49" s="43">
        <v>88.95</v>
      </c>
      <c r="C49" s="43">
        <v>45.38</v>
      </c>
      <c r="D49" s="43">
        <v>30.87</v>
      </c>
      <c r="E49" s="43">
        <v>23.61</v>
      </c>
      <c r="F49" s="43">
        <v>19.27</v>
      </c>
      <c r="G49" s="43">
        <v>16.38</v>
      </c>
      <c r="H49" s="43">
        <v>14.32</v>
      </c>
      <c r="I49" s="43">
        <v>12.77</v>
      </c>
      <c r="J49" s="43">
        <v>11.58</v>
      </c>
      <c r="K49" s="43">
        <v>10.62</v>
      </c>
      <c r="L49" s="43">
        <v>9.85</v>
      </c>
      <c r="M49" s="43">
        <v>9.1999999999999993</v>
      </c>
      <c r="N49" s="43">
        <v>8.66</v>
      </c>
      <c r="O49" s="43">
        <v>8.19</v>
      </c>
      <c r="P49" s="43">
        <v>7.8</v>
      </c>
      <c r="Q49" s="43">
        <v>7.45</v>
      </c>
      <c r="R49" s="43">
        <v>7.15</v>
      </c>
      <c r="S49" s="43">
        <v>6.88</v>
      </c>
      <c r="T49" s="43">
        <v>6.64</v>
      </c>
      <c r="U49" s="43">
        <v>6.43</v>
      </c>
      <c r="V49" s="43">
        <v>6.25</v>
      </c>
      <c r="W49" s="43">
        <v>6.08</v>
      </c>
      <c r="X49" s="43">
        <v>5.93</v>
      </c>
      <c r="Y49" s="43">
        <v>5.79</v>
      </c>
      <c r="Z49" s="43">
        <v>5.67</v>
      </c>
      <c r="AA49" s="43">
        <v>5.56</v>
      </c>
      <c r="AB49" s="43">
        <v>5.46</v>
      </c>
      <c r="AC49" s="43">
        <v>5.37</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
      <c r="A50" s="42">
        <v>39</v>
      </c>
      <c r="B50" s="43">
        <v>90.5</v>
      </c>
      <c r="C50" s="43">
        <v>46.17</v>
      </c>
      <c r="D50" s="43">
        <v>31.4</v>
      </c>
      <c r="E50" s="43">
        <v>24.03</v>
      </c>
      <c r="F50" s="43">
        <v>19.61</v>
      </c>
      <c r="G50" s="43">
        <v>16.670000000000002</v>
      </c>
      <c r="H50" s="43">
        <v>14.57</v>
      </c>
      <c r="I50" s="43">
        <v>13</v>
      </c>
      <c r="J50" s="43">
        <v>11.78</v>
      </c>
      <c r="K50" s="43">
        <v>10.81</v>
      </c>
      <c r="L50" s="43">
        <v>10.02</v>
      </c>
      <c r="M50" s="43">
        <v>9.3699999999999992</v>
      </c>
      <c r="N50" s="43">
        <v>8.82</v>
      </c>
      <c r="O50" s="43">
        <v>8.35</v>
      </c>
      <c r="P50" s="43">
        <v>7.94</v>
      </c>
      <c r="Q50" s="43">
        <v>7.59</v>
      </c>
      <c r="R50" s="43">
        <v>7.28</v>
      </c>
      <c r="S50" s="43">
        <v>7.01</v>
      </c>
      <c r="T50" s="43">
        <v>6.78</v>
      </c>
      <c r="U50" s="43">
        <v>6.56</v>
      </c>
      <c r="V50" s="43">
        <v>6.37</v>
      </c>
      <c r="W50" s="43">
        <v>6.2</v>
      </c>
      <c r="X50" s="43">
        <v>6.05</v>
      </c>
      <c r="Y50" s="43">
        <v>5.92</v>
      </c>
      <c r="Z50" s="43">
        <v>5.79</v>
      </c>
      <c r="AA50" s="43">
        <v>5.68</v>
      </c>
      <c r="AB50" s="43">
        <v>5.58</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
      <c r="A51" s="42">
        <v>40</v>
      </c>
      <c r="B51" s="43">
        <v>92.07</v>
      </c>
      <c r="C51" s="43">
        <v>46.97</v>
      </c>
      <c r="D51" s="43">
        <v>31.95</v>
      </c>
      <c r="E51" s="43">
        <v>24.45</v>
      </c>
      <c r="F51" s="43">
        <v>19.95</v>
      </c>
      <c r="G51" s="43">
        <v>16.96</v>
      </c>
      <c r="H51" s="43">
        <v>14.83</v>
      </c>
      <c r="I51" s="43">
        <v>13.23</v>
      </c>
      <c r="J51" s="43">
        <v>12</v>
      </c>
      <c r="K51" s="43">
        <v>11.01</v>
      </c>
      <c r="L51" s="43">
        <v>10.210000000000001</v>
      </c>
      <c r="M51" s="43">
        <v>9.5399999999999991</v>
      </c>
      <c r="N51" s="43">
        <v>8.98</v>
      </c>
      <c r="O51" s="43">
        <v>8.5</v>
      </c>
      <c r="P51" s="43">
        <v>8.09</v>
      </c>
      <c r="Q51" s="43">
        <v>7.74</v>
      </c>
      <c r="R51" s="43">
        <v>7.43</v>
      </c>
      <c r="S51" s="43">
        <v>7.15</v>
      </c>
      <c r="T51" s="43">
        <v>6.91</v>
      </c>
      <c r="U51" s="43">
        <v>6.7</v>
      </c>
      <c r="V51" s="43">
        <v>6.51</v>
      </c>
      <c r="W51" s="43">
        <v>6.34</v>
      </c>
      <c r="X51" s="43">
        <v>6.18</v>
      </c>
      <c r="Y51" s="43">
        <v>6.05</v>
      </c>
      <c r="Z51" s="43">
        <v>5.92</v>
      </c>
      <c r="AA51" s="43">
        <v>5.81</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
      <c r="A52" s="42">
        <v>41</v>
      </c>
      <c r="B52" s="43">
        <v>93.68</v>
      </c>
      <c r="C52" s="43">
        <v>47.8</v>
      </c>
      <c r="D52" s="43">
        <v>32.520000000000003</v>
      </c>
      <c r="E52" s="43">
        <v>24.88</v>
      </c>
      <c r="F52" s="43">
        <v>20.309999999999999</v>
      </c>
      <c r="G52" s="43">
        <v>17.27</v>
      </c>
      <c r="H52" s="43">
        <v>15.1</v>
      </c>
      <c r="I52" s="43">
        <v>13.47</v>
      </c>
      <c r="J52" s="43">
        <v>12.22</v>
      </c>
      <c r="K52" s="43">
        <v>11.21</v>
      </c>
      <c r="L52" s="43">
        <v>10.4</v>
      </c>
      <c r="M52" s="43">
        <v>9.7200000000000006</v>
      </c>
      <c r="N52" s="43">
        <v>9.15</v>
      </c>
      <c r="O52" s="43">
        <v>8.67</v>
      </c>
      <c r="P52" s="43">
        <v>8.25</v>
      </c>
      <c r="Q52" s="43">
        <v>7.89</v>
      </c>
      <c r="R52" s="43">
        <v>7.58</v>
      </c>
      <c r="S52" s="43">
        <v>7.3</v>
      </c>
      <c r="T52" s="43">
        <v>7.06</v>
      </c>
      <c r="U52" s="43">
        <v>6.84</v>
      </c>
      <c r="V52" s="43">
        <v>6.65</v>
      </c>
      <c r="W52" s="43">
        <v>6.47</v>
      </c>
      <c r="X52" s="43">
        <v>6.32</v>
      </c>
      <c r="Y52" s="43">
        <v>6.18</v>
      </c>
      <c r="Z52" s="43">
        <v>6.06</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
      <c r="A53" s="42">
        <v>42</v>
      </c>
      <c r="B53" s="43">
        <v>95.32</v>
      </c>
      <c r="C53" s="43">
        <v>48.64</v>
      </c>
      <c r="D53" s="43">
        <v>33.090000000000003</v>
      </c>
      <c r="E53" s="43">
        <v>25.33</v>
      </c>
      <c r="F53" s="43">
        <v>20.67</v>
      </c>
      <c r="G53" s="43">
        <v>17.579999999999998</v>
      </c>
      <c r="H53" s="43">
        <v>15.37</v>
      </c>
      <c r="I53" s="43">
        <v>13.72</v>
      </c>
      <c r="J53" s="43">
        <v>12.44</v>
      </c>
      <c r="K53" s="43">
        <v>11.42</v>
      </c>
      <c r="L53" s="43">
        <v>10.59</v>
      </c>
      <c r="M53" s="43">
        <v>9.91</v>
      </c>
      <c r="N53" s="43">
        <v>9.33</v>
      </c>
      <c r="O53" s="43">
        <v>8.84</v>
      </c>
      <c r="P53" s="43">
        <v>8.42</v>
      </c>
      <c r="Q53" s="43">
        <v>8.0500000000000007</v>
      </c>
      <c r="R53" s="43">
        <v>7.73</v>
      </c>
      <c r="S53" s="43">
        <v>7.45</v>
      </c>
      <c r="T53" s="43">
        <v>7.21</v>
      </c>
      <c r="U53" s="43">
        <v>6.99</v>
      </c>
      <c r="V53" s="43">
        <v>6.79</v>
      </c>
      <c r="W53" s="43">
        <v>6.62</v>
      </c>
      <c r="X53" s="43">
        <v>6.46</v>
      </c>
      <c r="Y53" s="43">
        <v>6.32</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
      <c r="A54" s="42">
        <v>43</v>
      </c>
      <c r="B54" s="43">
        <v>97</v>
      </c>
      <c r="C54" s="43">
        <v>49.5</v>
      </c>
      <c r="D54" s="43">
        <v>33.68</v>
      </c>
      <c r="E54" s="43">
        <v>25.78</v>
      </c>
      <c r="F54" s="43">
        <v>21.05</v>
      </c>
      <c r="G54" s="43">
        <v>17.899999999999999</v>
      </c>
      <c r="H54" s="43">
        <v>15.65</v>
      </c>
      <c r="I54" s="43">
        <v>13.98</v>
      </c>
      <c r="J54" s="43">
        <v>12.68</v>
      </c>
      <c r="K54" s="43">
        <v>11.64</v>
      </c>
      <c r="L54" s="43">
        <v>10.8</v>
      </c>
      <c r="M54" s="43">
        <v>10.1</v>
      </c>
      <c r="N54" s="43">
        <v>9.51</v>
      </c>
      <c r="O54" s="43">
        <v>9.02</v>
      </c>
      <c r="P54" s="43">
        <v>8.59</v>
      </c>
      <c r="Q54" s="43">
        <v>8.2200000000000006</v>
      </c>
      <c r="R54" s="43">
        <v>7.9</v>
      </c>
      <c r="S54" s="43">
        <v>7.61</v>
      </c>
      <c r="T54" s="43">
        <v>7.36</v>
      </c>
      <c r="U54" s="43">
        <v>7.14</v>
      </c>
      <c r="V54" s="43">
        <v>6.95</v>
      </c>
      <c r="W54" s="43">
        <v>6.77</v>
      </c>
      <c r="X54" s="43">
        <v>6.62</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
      <c r="A55" s="42">
        <v>44</v>
      </c>
      <c r="B55" s="43">
        <v>98.7</v>
      </c>
      <c r="C55" s="43">
        <v>50.38</v>
      </c>
      <c r="D55" s="43">
        <v>34.28</v>
      </c>
      <c r="E55" s="43">
        <v>26.24</v>
      </c>
      <c r="F55" s="43">
        <v>21.43</v>
      </c>
      <c r="G55" s="43">
        <v>18.22</v>
      </c>
      <c r="H55" s="43">
        <v>15.94</v>
      </c>
      <c r="I55" s="43">
        <v>14.24</v>
      </c>
      <c r="J55" s="43">
        <v>12.91</v>
      </c>
      <c r="K55" s="43">
        <v>11.86</v>
      </c>
      <c r="L55" s="43">
        <v>11.01</v>
      </c>
      <c r="M55" s="43">
        <v>10.3</v>
      </c>
      <c r="N55" s="43">
        <v>9.6999999999999993</v>
      </c>
      <c r="O55" s="43">
        <v>9.1999999999999993</v>
      </c>
      <c r="P55" s="43">
        <v>8.77</v>
      </c>
      <c r="Q55" s="43">
        <v>8.39</v>
      </c>
      <c r="R55" s="43">
        <v>8.07</v>
      </c>
      <c r="S55" s="43">
        <v>7.78</v>
      </c>
      <c r="T55" s="43">
        <v>7.53</v>
      </c>
      <c r="U55" s="43">
        <v>7.31</v>
      </c>
      <c r="V55" s="43">
        <v>7.11</v>
      </c>
      <c r="W55" s="43">
        <v>6.93</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
      <c r="A56" s="42">
        <v>45</v>
      </c>
      <c r="B56" s="43">
        <v>100.43</v>
      </c>
      <c r="C56" s="43">
        <v>51.26</v>
      </c>
      <c r="D56" s="43">
        <v>34.89</v>
      </c>
      <c r="E56" s="43">
        <v>26.71</v>
      </c>
      <c r="F56" s="43">
        <v>21.81</v>
      </c>
      <c r="G56" s="43">
        <v>18.559999999999999</v>
      </c>
      <c r="H56" s="43">
        <v>16.239999999999998</v>
      </c>
      <c r="I56" s="43">
        <v>14.5</v>
      </c>
      <c r="J56" s="43">
        <v>13.16</v>
      </c>
      <c r="K56" s="43">
        <v>12.09</v>
      </c>
      <c r="L56" s="43">
        <v>11.22</v>
      </c>
      <c r="M56" s="43">
        <v>10.5</v>
      </c>
      <c r="N56" s="43">
        <v>9.9</v>
      </c>
      <c r="O56" s="43">
        <v>9.39</v>
      </c>
      <c r="P56" s="43">
        <v>8.9499999999999993</v>
      </c>
      <c r="Q56" s="43">
        <v>8.57</v>
      </c>
      <c r="R56" s="43">
        <v>8.24</v>
      </c>
      <c r="S56" s="43">
        <v>7.95</v>
      </c>
      <c r="T56" s="43">
        <v>7.7</v>
      </c>
      <c r="U56" s="43">
        <v>7.48</v>
      </c>
      <c r="V56" s="43">
        <v>7.28</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
      <c r="A57" s="42">
        <v>46</v>
      </c>
      <c r="B57" s="43">
        <v>102.17</v>
      </c>
      <c r="C57" s="43">
        <v>52.16</v>
      </c>
      <c r="D57" s="43">
        <v>35.5</v>
      </c>
      <c r="E57" s="43">
        <v>27.19</v>
      </c>
      <c r="F57" s="43">
        <v>22.21</v>
      </c>
      <c r="G57" s="43">
        <v>18.899999999999999</v>
      </c>
      <c r="H57" s="43">
        <v>16.54</v>
      </c>
      <c r="I57" s="43">
        <v>14.78</v>
      </c>
      <c r="J57" s="43">
        <v>13.41</v>
      </c>
      <c r="K57" s="43">
        <v>12.33</v>
      </c>
      <c r="L57" s="43">
        <v>11.45</v>
      </c>
      <c r="M57" s="43">
        <v>10.72</v>
      </c>
      <c r="N57" s="43">
        <v>10.11</v>
      </c>
      <c r="O57" s="43">
        <v>9.59</v>
      </c>
      <c r="P57" s="43">
        <v>9.14</v>
      </c>
      <c r="Q57" s="43">
        <v>8.76</v>
      </c>
      <c r="R57" s="43">
        <v>8.43</v>
      </c>
      <c r="S57" s="43">
        <v>8.14</v>
      </c>
      <c r="T57" s="43">
        <v>7.88</v>
      </c>
      <c r="U57" s="43">
        <v>7.65</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
      <c r="A58" s="42">
        <v>47</v>
      </c>
      <c r="B58" s="43">
        <v>103.94</v>
      </c>
      <c r="C58" s="43">
        <v>53.08</v>
      </c>
      <c r="D58" s="43">
        <v>36.14</v>
      </c>
      <c r="E58" s="43">
        <v>27.68</v>
      </c>
      <c r="F58" s="43">
        <v>22.61</v>
      </c>
      <c r="G58" s="43">
        <v>19.25</v>
      </c>
      <c r="H58" s="43">
        <v>16.850000000000001</v>
      </c>
      <c r="I58" s="43">
        <v>15.06</v>
      </c>
      <c r="J58" s="43">
        <v>13.67</v>
      </c>
      <c r="K58" s="43">
        <v>12.57</v>
      </c>
      <c r="L58" s="43">
        <v>11.68</v>
      </c>
      <c r="M58" s="43">
        <v>10.94</v>
      </c>
      <c r="N58" s="43">
        <v>10.32</v>
      </c>
      <c r="O58" s="43">
        <v>9.8000000000000007</v>
      </c>
      <c r="P58" s="43">
        <v>9.35</v>
      </c>
      <c r="Q58" s="43">
        <v>8.9600000000000009</v>
      </c>
      <c r="R58" s="43">
        <v>8.6199999999999992</v>
      </c>
      <c r="S58" s="43">
        <v>8.33</v>
      </c>
      <c r="T58" s="43">
        <v>8.07</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
      <c r="A59" s="42">
        <v>48</v>
      </c>
      <c r="B59" s="43">
        <v>105.76</v>
      </c>
      <c r="C59" s="43">
        <v>54.02</v>
      </c>
      <c r="D59" s="43">
        <v>36.79</v>
      </c>
      <c r="E59" s="43">
        <v>28.18</v>
      </c>
      <c r="F59" s="43">
        <v>23.03</v>
      </c>
      <c r="G59" s="43">
        <v>19.61</v>
      </c>
      <c r="H59" s="43">
        <v>17.170000000000002</v>
      </c>
      <c r="I59" s="43">
        <v>15.35</v>
      </c>
      <c r="J59" s="43">
        <v>13.95</v>
      </c>
      <c r="K59" s="43">
        <v>12.83</v>
      </c>
      <c r="L59" s="43">
        <v>11.92</v>
      </c>
      <c r="M59" s="43">
        <v>11.17</v>
      </c>
      <c r="N59" s="43">
        <v>10.55</v>
      </c>
      <c r="O59" s="43">
        <v>10.02</v>
      </c>
      <c r="P59" s="43">
        <v>9.56</v>
      </c>
      <c r="Q59" s="43">
        <v>9.17</v>
      </c>
      <c r="R59" s="43">
        <v>8.83</v>
      </c>
      <c r="S59" s="43">
        <v>8.5299999999999994</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
      <c r="A60" s="42">
        <v>49</v>
      </c>
      <c r="B60" s="43">
        <v>107.61</v>
      </c>
      <c r="C60" s="43">
        <v>54.98</v>
      </c>
      <c r="D60" s="43">
        <v>37.450000000000003</v>
      </c>
      <c r="E60" s="43">
        <v>28.7</v>
      </c>
      <c r="F60" s="43">
        <v>23.46</v>
      </c>
      <c r="G60" s="43">
        <v>19.98</v>
      </c>
      <c r="H60" s="43">
        <v>17.510000000000002</v>
      </c>
      <c r="I60" s="43">
        <v>15.66</v>
      </c>
      <c r="J60" s="43">
        <v>14.23</v>
      </c>
      <c r="K60" s="43">
        <v>13.1</v>
      </c>
      <c r="L60" s="43">
        <v>12.18</v>
      </c>
      <c r="M60" s="43">
        <v>11.42</v>
      </c>
      <c r="N60" s="43">
        <v>10.78</v>
      </c>
      <c r="O60" s="43">
        <v>10.25</v>
      </c>
      <c r="P60" s="43">
        <v>9.7899999999999991</v>
      </c>
      <c r="Q60" s="43">
        <v>9.39</v>
      </c>
      <c r="R60" s="43">
        <v>9.0500000000000007</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
      <c r="A61" s="42">
        <v>50</v>
      </c>
      <c r="B61" s="43">
        <v>109.52</v>
      </c>
      <c r="C61" s="43">
        <v>55.96</v>
      </c>
      <c r="D61" s="43">
        <v>38.130000000000003</v>
      </c>
      <c r="E61" s="43">
        <v>29.23</v>
      </c>
      <c r="F61" s="43">
        <v>23.91</v>
      </c>
      <c r="G61" s="43">
        <v>20.37</v>
      </c>
      <c r="H61" s="43">
        <v>17.86</v>
      </c>
      <c r="I61" s="43">
        <v>15.98</v>
      </c>
      <c r="J61" s="43">
        <v>14.53</v>
      </c>
      <c r="K61" s="43">
        <v>13.38</v>
      </c>
      <c r="L61" s="43">
        <v>12.45</v>
      </c>
      <c r="M61" s="43">
        <v>11.68</v>
      </c>
      <c r="N61" s="43">
        <v>11.03</v>
      </c>
      <c r="O61" s="43">
        <v>10.49</v>
      </c>
      <c r="P61" s="43">
        <v>10.02</v>
      </c>
      <c r="Q61" s="43">
        <v>9.6199999999999992</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
      <c r="A62" s="42">
        <v>51</v>
      </c>
      <c r="B62" s="43">
        <v>111.46</v>
      </c>
      <c r="C62" s="43">
        <v>56.98</v>
      </c>
      <c r="D62" s="43">
        <v>38.840000000000003</v>
      </c>
      <c r="E62" s="43">
        <v>29.79</v>
      </c>
      <c r="F62" s="43">
        <v>24.37</v>
      </c>
      <c r="G62" s="43">
        <v>20.78</v>
      </c>
      <c r="H62" s="43">
        <v>18.22</v>
      </c>
      <c r="I62" s="43">
        <v>16.309999999999999</v>
      </c>
      <c r="J62" s="43">
        <v>14.84</v>
      </c>
      <c r="K62" s="43">
        <v>13.68</v>
      </c>
      <c r="L62" s="43">
        <v>12.73</v>
      </c>
      <c r="M62" s="43">
        <v>11.95</v>
      </c>
      <c r="N62" s="43">
        <v>11.3</v>
      </c>
      <c r="O62" s="43">
        <v>10.75</v>
      </c>
      <c r="P62" s="43">
        <v>10.27</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
      <c r="A63" s="42">
        <v>52</v>
      </c>
      <c r="B63" s="43">
        <v>113.46</v>
      </c>
      <c r="C63" s="43">
        <v>58.03</v>
      </c>
      <c r="D63" s="43">
        <v>39.57</v>
      </c>
      <c r="E63" s="43">
        <v>30.37</v>
      </c>
      <c r="F63" s="43">
        <v>24.86</v>
      </c>
      <c r="G63" s="43">
        <v>21.2</v>
      </c>
      <c r="H63" s="43">
        <v>18.600000000000001</v>
      </c>
      <c r="I63" s="43">
        <v>16.670000000000002</v>
      </c>
      <c r="J63" s="43">
        <v>15.17</v>
      </c>
      <c r="K63" s="43">
        <v>13.99</v>
      </c>
      <c r="L63" s="43">
        <v>13.03</v>
      </c>
      <c r="M63" s="43">
        <v>12.24</v>
      </c>
      <c r="N63" s="43">
        <v>11.58</v>
      </c>
      <c r="O63" s="43">
        <v>11.02</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
      <c r="A64" s="42">
        <v>53</v>
      </c>
      <c r="B64" s="43">
        <v>115.5</v>
      </c>
      <c r="C64" s="43">
        <v>59.1</v>
      </c>
      <c r="D64" s="43">
        <v>40.33</v>
      </c>
      <c r="E64" s="43">
        <v>30.96</v>
      </c>
      <c r="F64" s="43">
        <v>25.36</v>
      </c>
      <c r="G64" s="43">
        <v>21.64</v>
      </c>
      <c r="H64" s="43">
        <v>19</v>
      </c>
      <c r="I64" s="43">
        <v>17.04</v>
      </c>
      <c r="J64" s="43">
        <v>15.52</v>
      </c>
      <c r="K64" s="43">
        <v>14.32</v>
      </c>
      <c r="L64" s="43">
        <v>13.34</v>
      </c>
      <c r="M64" s="43">
        <v>12.54</v>
      </c>
      <c r="N64" s="43">
        <v>11.87</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
      <c r="A65" s="42">
        <v>54</v>
      </c>
      <c r="B65" s="43">
        <v>117.58</v>
      </c>
      <c r="C65" s="43">
        <v>60.19</v>
      </c>
      <c r="D65" s="43">
        <v>41.09</v>
      </c>
      <c r="E65" s="43">
        <v>31.57</v>
      </c>
      <c r="F65" s="43">
        <v>25.87</v>
      </c>
      <c r="G65" s="43">
        <v>22.1</v>
      </c>
      <c r="H65" s="43">
        <v>19.41</v>
      </c>
      <c r="I65" s="43">
        <v>17.420000000000002</v>
      </c>
      <c r="J65" s="43">
        <v>15.88</v>
      </c>
      <c r="K65" s="43">
        <v>14.65</v>
      </c>
      <c r="L65" s="43">
        <v>13.66</v>
      </c>
      <c r="M65" s="43">
        <v>12.85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
      <c r="A66" s="42">
        <v>55</v>
      </c>
      <c r="B66" s="43">
        <v>119.7</v>
      </c>
      <c r="C66" s="43">
        <v>61.31</v>
      </c>
      <c r="D66" s="43">
        <v>41.88</v>
      </c>
      <c r="E66" s="43">
        <v>32.200000000000003</v>
      </c>
      <c r="F66" s="43">
        <v>26.41</v>
      </c>
      <c r="G66" s="43">
        <v>22.57</v>
      </c>
      <c r="H66" s="43">
        <v>19.84</v>
      </c>
      <c r="I66" s="43">
        <v>17.809999999999999</v>
      </c>
      <c r="J66" s="43">
        <v>16.25</v>
      </c>
      <c r="K66" s="43">
        <v>15</v>
      </c>
      <c r="L66" s="43">
        <v>14</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
      <c r="A67" s="42">
        <v>56</v>
      </c>
      <c r="B67" s="43">
        <v>121.87</v>
      </c>
      <c r="C67" s="43">
        <v>62.47</v>
      </c>
      <c r="D67" s="43">
        <v>42.7</v>
      </c>
      <c r="E67" s="43">
        <v>32.85</v>
      </c>
      <c r="F67" s="43">
        <v>26.97</v>
      </c>
      <c r="G67" s="43">
        <v>23.06</v>
      </c>
      <c r="H67" s="43">
        <v>20.29</v>
      </c>
      <c r="I67" s="43">
        <v>18.23</v>
      </c>
      <c r="J67" s="43">
        <v>16.63</v>
      </c>
      <c r="K67" s="43">
        <v>15.37</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
      <c r="A68" s="42">
        <v>57</v>
      </c>
      <c r="B68" s="43">
        <v>124.13</v>
      </c>
      <c r="C68" s="43">
        <v>63.68</v>
      </c>
      <c r="D68" s="43">
        <v>43.57</v>
      </c>
      <c r="E68" s="43">
        <v>33.54</v>
      </c>
      <c r="F68" s="43">
        <v>27.56</v>
      </c>
      <c r="G68" s="43">
        <v>23.58</v>
      </c>
      <c r="H68" s="43">
        <v>20.76</v>
      </c>
      <c r="I68" s="43">
        <v>18.66</v>
      </c>
      <c r="J68" s="43">
        <v>17.04</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
      <c r="A69" s="42">
        <v>58</v>
      </c>
      <c r="B69" s="43">
        <v>126.49</v>
      </c>
      <c r="C69" s="43">
        <v>64.94</v>
      </c>
      <c r="D69" s="43">
        <v>44.47</v>
      </c>
      <c r="E69" s="43">
        <v>34.26</v>
      </c>
      <c r="F69" s="43">
        <v>28.16</v>
      </c>
      <c r="G69" s="43">
        <v>24.11</v>
      </c>
      <c r="H69" s="43">
        <v>21.24</v>
      </c>
      <c r="I69" s="43">
        <v>19.11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
      <c r="A70" s="42">
        <v>59</v>
      </c>
      <c r="B70" s="43">
        <v>128.94</v>
      </c>
      <c r="C70" s="43">
        <v>66.25</v>
      </c>
      <c r="D70" s="43">
        <v>45.4</v>
      </c>
      <c r="E70" s="43">
        <v>35</v>
      </c>
      <c r="F70" s="43">
        <v>28.78</v>
      </c>
      <c r="G70" s="43">
        <v>24.67</v>
      </c>
      <c r="H70" s="43">
        <v>21.75</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
      <c r="A71" s="42">
        <v>60</v>
      </c>
      <c r="B71" s="43">
        <v>131.5</v>
      </c>
      <c r="C71" s="43">
        <v>67.61</v>
      </c>
      <c r="D71" s="43">
        <v>46.36</v>
      </c>
      <c r="E71" s="43">
        <v>35.76</v>
      </c>
      <c r="F71" s="43">
        <v>29.43</v>
      </c>
      <c r="G71" s="43">
        <v>25.24</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
      <c r="A72" s="42">
        <v>61</v>
      </c>
      <c r="B72" s="43">
        <v>134.16999999999999</v>
      </c>
      <c r="C72" s="43">
        <v>69.02</v>
      </c>
      <c r="D72" s="43">
        <v>47.35</v>
      </c>
      <c r="E72" s="43">
        <v>36.549999999999997</v>
      </c>
      <c r="F72" s="43">
        <v>30.1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
      <c r="A73" s="42">
        <v>62</v>
      </c>
      <c r="B73" s="43">
        <v>136.97999999999999</v>
      </c>
      <c r="C73" s="43">
        <v>70.510000000000005</v>
      </c>
      <c r="D73" s="43">
        <v>48.42</v>
      </c>
      <c r="E73" s="43">
        <v>37.39</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
      <c r="A74" s="42">
        <v>63</v>
      </c>
      <c r="B74" s="43">
        <v>140</v>
      </c>
      <c r="C74" s="43">
        <v>72.150000000000006</v>
      </c>
      <c r="D74" s="43">
        <v>49.57</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
      <c r="A75" s="42">
        <v>64</v>
      </c>
      <c r="B75" s="43">
        <v>143.37</v>
      </c>
      <c r="C75" s="43">
        <v>73.98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
      <c r="A76" s="42">
        <v>65</v>
      </c>
      <c r="B76" s="43">
        <v>147.12</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XP7hb1AMcpBuFNXuvbEG3/hp7JC6qZ/Tl+FhZH8pDqLF2+hMwa7tSWqro4xZXTzrVIklkut47xEo9t+safVEqA==" saltValue="rXQGMP6GVUOtWIZmb6BU6A==" spinCount="100000" sheet="1" objects="1" scenarios="1"/>
  <conditionalFormatting sqref="A6:A21">
    <cfRule type="expression" dxfId="93" priority="13" stopIfTrue="1">
      <formula>MOD(ROW(),2)=0</formula>
    </cfRule>
    <cfRule type="expression" dxfId="92" priority="14" stopIfTrue="1">
      <formula>MOD(ROW(),2)&lt;&gt;0</formula>
    </cfRule>
  </conditionalFormatting>
  <conditionalFormatting sqref="A26:A76">
    <cfRule type="expression" dxfId="91" priority="9" stopIfTrue="1">
      <formula>MOD(ROW(),2)=0</formula>
    </cfRule>
    <cfRule type="expression" dxfId="90" priority="10" stopIfTrue="1">
      <formula>MOD(ROW(),2)&lt;&gt;0</formula>
    </cfRule>
  </conditionalFormatting>
  <conditionalFormatting sqref="B6:AY21">
    <cfRule type="expression" dxfId="89" priority="15" stopIfTrue="1">
      <formula>MOD(ROW(),2)=0</formula>
    </cfRule>
    <cfRule type="expression" dxfId="88" priority="16" stopIfTrue="1">
      <formula>MOD(ROW(),2)&lt;&gt;0</formula>
    </cfRule>
  </conditionalFormatting>
  <conditionalFormatting sqref="B26:AY76">
    <cfRule type="expression" dxfId="87" priority="11" stopIfTrue="1">
      <formula>MOD(ROW(),2)=0</formula>
    </cfRule>
    <cfRule type="expression" dxfId="86" priority="1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F269-054E-4D72-B1DB-4BD779C4F1D7}">
  <sheetPr codeName="Sheet68"/>
  <dimension ref="A1:AZ77"/>
  <sheetViews>
    <sheetView showGridLines="0" workbookViewId="0">
      <selection activeCell="A6" sqref="A6"/>
    </sheetView>
  </sheetViews>
  <sheetFormatPr defaultRowHeight="12.75" x14ac:dyDescent="0.2"/>
  <cols>
    <col min="1" max="1" width="31.5703125" customWidth="1"/>
    <col min="2" max="52" width="22.5703125" customWidth="1"/>
  </cols>
  <sheetData>
    <row r="1" spans="1:52" s="1" customFormat="1" ht="20.25" x14ac:dyDescent="0.3">
      <c r="A1" s="2" t="s">
        <v>0</v>
      </c>
    </row>
    <row r="2" spans="1:52" s="1" customFormat="1" ht="15.75" x14ac:dyDescent="0.25">
      <c r="A2" s="30" t="s">
        <v>1</v>
      </c>
      <c r="B2" s="3" t="str">
        <f>wb_title</f>
        <v>LGPS_S - Consolidated Factor Spreadsheet</v>
      </c>
    </row>
    <row r="3" spans="1:52" s="1" customFormat="1" ht="15.75" x14ac:dyDescent="0.25">
      <c r="A3" s="30" t="s">
        <v>2</v>
      </c>
      <c r="B3" s="3" t="str">
        <f>TABLE_FACTOR_TYPE_1 &amp; " - x-" &amp; TABLE_SERIES_NUMBER_1</f>
        <v>Added pension - x-717</v>
      </c>
    </row>
    <row r="6" spans="1:52"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row>
    <row r="7" spans="1:52"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row>
    <row r="8" spans="1:52"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row>
    <row r="9" spans="1:52"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row>
    <row r="10" spans="1:52" x14ac:dyDescent="0.2">
      <c r="A10" s="40" t="s">
        <v>6</v>
      </c>
      <c r="B10" s="46" t="s">
        <v>351</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row>
    <row r="11" spans="1:52"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row>
    <row r="12" spans="1:52"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row>
    <row r="13" spans="1:52"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row>
    <row r="14" spans="1:52" x14ac:dyDescent="0.2">
      <c r="A14" s="40" t="s">
        <v>158</v>
      </c>
      <c r="B14" s="46">
        <v>717</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row>
    <row r="15" spans="1:52" x14ac:dyDescent="0.2">
      <c r="A15" s="40" t="s">
        <v>384</v>
      </c>
      <c r="B15" s="46" t="s">
        <v>352</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row>
    <row r="16" spans="1:52" x14ac:dyDescent="0.2">
      <c r="A16" s="40" t="s">
        <v>160</v>
      </c>
      <c r="B16" s="46" t="s">
        <v>353</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row>
    <row r="17" spans="1:52"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row>
    <row r="18" spans="1:52"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row>
    <row r="19" spans="1:52"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row>
    <row r="20" spans="1:52"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row>
    <row r="21" spans="1:52"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row>
    <row r="23" spans="1:52" x14ac:dyDescent="0.2">
      <c r="A23" s="23" t="str">
        <f>HYPERLINK("#'Factor List'!A1", "Back to Factor List")</f>
        <v>Back to Factor List</v>
      </c>
      <c r="B23" s="23" t="str">
        <f>HYPERLINK("#'Assumptions'!A1", "Assumptions")</f>
        <v>Assumptions</v>
      </c>
    </row>
    <row r="26" spans="1:52"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c r="AZ26" s="53" t="s">
        <v>537</v>
      </c>
    </row>
    <row r="27" spans="1:52" x14ac:dyDescent="0.2">
      <c r="A27" s="42">
        <v>16</v>
      </c>
      <c r="B27" s="43">
        <v>58.01</v>
      </c>
      <c r="C27" s="43">
        <v>29.58</v>
      </c>
      <c r="D27" s="43">
        <v>20.11</v>
      </c>
      <c r="E27" s="43">
        <v>15.38</v>
      </c>
      <c r="F27" s="43">
        <v>12.54</v>
      </c>
      <c r="G27" s="43">
        <v>10.65</v>
      </c>
      <c r="H27" s="43">
        <v>9.31</v>
      </c>
      <c r="I27" s="43">
        <v>8.3000000000000007</v>
      </c>
      <c r="J27" s="43">
        <v>7.52</v>
      </c>
      <c r="K27" s="43">
        <v>6.89</v>
      </c>
      <c r="L27" s="43">
        <v>6.38</v>
      </c>
      <c r="M27" s="43">
        <v>5.96</v>
      </c>
      <c r="N27" s="43">
        <v>5.6</v>
      </c>
      <c r="O27" s="43">
        <v>5.3</v>
      </c>
      <c r="P27" s="43">
        <v>5.03</v>
      </c>
      <c r="Q27" s="43">
        <v>4.8</v>
      </c>
      <c r="R27" s="43">
        <v>4.5999999999999996</v>
      </c>
      <c r="S27" s="43">
        <v>4.43</v>
      </c>
      <c r="T27" s="43">
        <v>4.2699999999999996</v>
      </c>
      <c r="U27" s="43">
        <v>4.12</v>
      </c>
      <c r="V27" s="43">
        <v>4</v>
      </c>
      <c r="W27" s="43">
        <v>3.88</v>
      </c>
      <c r="X27" s="43">
        <v>3.78</v>
      </c>
      <c r="Y27" s="43">
        <v>3.68</v>
      </c>
      <c r="Z27" s="43">
        <v>3.59</v>
      </c>
      <c r="AA27" s="43">
        <v>3.51</v>
      </c>
      <c r="AB27" s="43">
        <v>3.44</v>
      </c>
      <c r="AC27" s="43">
        <v>3.37</v>
      </c>
      <c r="AD27" s="43">
        <v>3.31</v>
      </c>
      <c r="AE27" s="43">
        <v>3.25</v>
      </c>
      <c r="AF27" s="43">
        <v>3.2</v>
      </c>
      <c r="AG27" s="43">
        <v>3.15</v>
      </c>
      <c r="AH27" s="43">
        <v>3.1</v>
      </c>
      <c r="AI27" s="43">
        <v>3.06</v>
      </c>
      <c r="AJ27" s="43">
        <v>3.02</v>
      </c>
      <c r="AK27" s="43">
        <v>2.98</v>
      </c>
      <c r="AL27" s="43">
        <v>2.95</v>
      </c>
      <c r="AM27" s="43">
        <v>2.92</v>
      </c>
      <c r="AN27" s="43">
        <v>2.88</v>
      </c>
      <c r="AO27" s="43">
        <v>2.86</v>
      </c>
      <c r="AP27" s="43">
        <v>2.83</v>
      </c>
      <c r="AQ27" s="43">
        <v>2.81</v>
      </c>
      <c r="AR27" s="43">
        <v>2.78</v>
      </c>
      <c r="AS27" s="43">
        <v>2.76</v>
      </c>
      <c r="AT27" s="43">
        <v>2.74</v>
      </c>
      <c r="AU27" s="43">
        <v>2.72</v>
      </c>
      <c r="AV27" s="43">
        <v>2.7</v>
      </c>
      <c r="AW27" s="43">
        <v>2.69</v>
      </c>
      <c r="AX27" s="43">
        <v>2.67</v>
      </c>
      <c r="AY27" s="43">
        <v>2.66</v>
      </c>
      <c r="AZ27" s="43">
        <v>2.64</v>
      </c>
    </row>
    <row r="28" spans="1:52" x14ac:dyDescent="0.2">
      <c r="A28" s="42">
        <v>17</v>
      </c>
      <c r="B28" s="43">
        <v>59.04</v>
      </c>
      <c r="C28" s="43">
        <v>30.11</v>
      </c>
      <c r="D28" s="43">
        <v>20.47</v>
      </c>
      <c r="E28" s="43">
        <v>15.65</v>
      </c>
      <c r="F28" s="43">
        <v>12.76</v>
      </c>
      <c r="G28" s="43">
        <v>10.84</v>
      </c>
      <c r="H28" s="43">
        <v>9.4700000000000006</v>
      </c>
      <c r="I28" s="43">
        <v>8.4499999999999993</v>
      </c>
      <c r="J28" s="43">
        <v>7.65</v>
      </c>
      <c r="K28" s="43">
        <v>7.02</v>
      </c>
      <c r="L28" s="43">
        <v>6.5</v>
      </c>
      <c r="M28" s="43">
        <v>6.07</v>
      </c>
      <c r="N28" s="43">
        <v>5.7</v>
      </c>
      <c r="O28" s="43">
        <v>5.39</v>
      </c>
      <c r="P28" s="43">
        <v>5.12</v>
      </c>
      <c r="Q28" s="43">
        <v>4.8899999999999997</v>
      </c>
      <c r="R28" s="43">
        <v>4.6900000000000004</v>
      </c>
      <c r="S28" s="43">
        <v>4.51</v>
      </c>
      <c r="T28" s="43">
        <v>4.34</v>
      </c>
      <c r="U28" s="43">
        <v>4.2</v>
      </c>
      <c r="V28" s="43">
        <v>4.07</v>
      </c>
      <c r="W28" s="43">
        <v>3.95</v>
      </c>
      <c r="X28" s="43">
        <v>3.84</v>
      </c>
      <c r="Y28" s="43">
        <v>3.75</v>
      </c>
      <c r="Z28" s="43">
        <v>3.66</v>
      </c>
      <c r="AA28" s="43">
        <v>3.58</v>
      </c>
      <c r="AB28" s="43">
        <v>3.5</v>
      </c>
      <c r="AC28" s="43">
        <v>3.43</v>
      </c>
      <c r="AD28" s="43">
        <v>3.37</v>
      </c>
      <c r="AE28" s="43">
        <v>3.31</v>
      </c>
      <c r="AF28" s="43">
        <v>3.26</v>
      </c>
      <c r="AG28" s="43">
        <v>3.21</v>
      </c>
      <c r="AH28" s="43">
        <v>3.16</v>
      </c>
      <c r="AI28" s="43">
        <v>3.12</v>
      </c>
      <c r="AJ28" s="43">
        <v>3.08</v>
      </c>
      <c r="AK28" s="43">
        <v>3.04</v>
      </c>
      <c r="AL28" s="43">
        <v>3</v>
      </c>
      <c r="AM28" s="43">
        <v>2.97</v>
      </c>
      <c r="AN28" s="43">
        <v>2.94</v>
      </c>
      <c r="AO28" s="43">
        <v>2.91</v>
      </c>
      <c r="AP28" s="43">
        <v>2.88</v>
      </c>
      <c r="AQ28" s="43">
        <v>2.86</v>
      </c>
      <c r="AR28" s="43">
        <v>2.84</v>
      </c>
      <c r="AS28" s="43">
        <v>2.81</v>
      </c>
      <c r="AT28" s="43">
        <v>2.79</v>
      </c>
      <c r="AU28" s="43">
        <v>2.77</v>
      </c>
      <c r="AV28" s="43">
        <v>2.76</v>
      </c>
      <c r="AW28" s="43">
        <v>2.74</v>
      </c>
      <c r="AX28" s="43">
        <v>2.73</v>
      </c>
      <c r="AY28" s="43">
        <v>2.71</v>
      </c>
      <c r="AZ28" s="43"/>
    </row>
    <row r="29" spans="1:52" x14ac:dyDescent="0.2">
      <c r="A29" s="42">
        <v>18</v>
      </c>
      <c r="B29" s="43">
        <v>60.09</v>
      </c>
      <c r="C29" s="43">
        <v>30.64</v>
      </c>
      <c r="D29" s="43">
        <v>20.83</v>
      </c>
      <c r="E29" s="43">
        <v>15.93</v>
      </c>
      <c r="F29" s="43">
        <v>12.99</v>
      </c>
      <c r="G29" s="43">
        <v>11.04</v>
      </c>
      <c r="H29" s="43">
        <v>9.64</v>
      </c>
      <c r="I29" s="43">
        <v>8.6</v>
      </c>
      <c r="J29" s="43">
        <v>7.79</v>
      </c>
      <c r="K29" s="43">
        <v>7.14</v>
      </c>
      <c r="L29" s="43">
        <v>6.61</v>
      </c>
      <c r="M29" s="43">
        <v>6.18</v>
      </c>
      <c r="N29" s="43">
        <v>5.81</v>
      </c>
      <c r="O29" s="43">
        <v>5.49</v>
      </c>
      <c r="P29" s="43">
        <v>5.22</v>
      </c>
      <c r="Q29" s="43">
        <v>4.9800000000000004</v>
      </c>
      <c r="R29" s="43">
        <v>4.7699999999999996</v>
      </c>
      <c r="S29" s="43">
        <v>4.59</v>
      </c>
      <c r="T29" s="43">
        <v>4.42</v>
      </c>
      <c r="U29" s="43">
        <v>4.2699999999999996</v>
      </c>
      <c r="V29" s="43">
        <v>4.1399999999999997</v>
      </c>
      <c r="W29" s="43">
        <v>4.0199999999999996</v>
      </c>
      <c r="X29" s="43">
        <v>3.91</v>
      </c>
      <c r="Y29" s="43">
        <v>3.82</v>
      </c>
      <c r="Z29" s="43">
        <v>3.73</v>
      </c>
      <c r="AA29" s="43">
        <v>3.64</v>
      </c>
      <c r="AB29" s="43">
        <v>3.57</v>
      </c>
      <c r="AC29" s="43">
        <v>3.5</v>
      </c>
      <c r="AD29" s="43">
        <v>3.43</v>
      </c>
      <c r="AE29" s="43">
        <v>3.37</v>
      </c>
      <c r="AF29" s="43">
        <v>3.32</v>
      </c>
      <c r="AG29" s="43">
        <v>3.27</v>
      </c>
      <c r="AH29" s="43">
        <v>3.22</v>
      </c>
      <c r="AI29" s="43">
        <v>3.17</v>
      </c>
      <c r="AJ29" s="43">
        <v>3.13</v>
      </c>
      <c r="AK29" s="43">
        <v>3.09</v>
      </c>
      <c r="AL29" s="43">
        <v>3.06</v>
      </c>
      <c r="AM29" s="43">
        <v>3.03</v>
      </c>
      <c r="AN29" s="43">
        <v>2.99</v>
      </c>
      <c r="AO29" s="43">
        <v>2.97</v>
      </c>
      <c r="AP29" s="43">
        <v>2.94</v>
      </c>
      <c r="AQ29" s="43">
        <v>2.91</v>
      </c>
      <c r="AR29" s="43">
        <v>2.89</v>
      </c>
      <c r="AS29" s="43">
        <v>2.87</v>
      </c>
      <c r="AT29" s="43">
        <v>2.85</v>
      </c>
      <c r="AU29" s="43">
        <v>2.83</v>
      </c>
      <c r="AV29" s="43">
        <v>2.81</v>
      </c>
      <c r="AW29" s="43">
        <v>2.8</v>
      </c>
      <c r="AX29" s="43">
        <v>2.78</v>
      </c>
      <c r="AY29" s="43"/>
      <c r="AZ29" s="43"/>
    </row>
    <row r="30" spans="1:52" x14ac:dyDescent="0.2">
      <c r="A30" s="42">
        <v>19</v>
      </c>
      <c r="B30" s="43">
        <v>61.17</v>
      </c>
      <c r="C30" s="43">
        <v>31.19</v>
      </c>
      <c r="D30" s="43">
        <v>21.21</v>
      </c>
      <c r="E30" s="43">
        <v>16.22</v>
      </c>
      <c r="F30" s="43">
        <v>13.23</v>
      </c>
      <c r="G30" s="43">
        <v>11.24</v>
      </c>
      <c r="H30" s="43">
        <v>9.82</v>
      </c>
      <c r="I30" s="43">
        <v>8.75</v>
      </c>
      <c r="J30" s="43">
        <v>7.93</v>
      </c>
      <c r="K30" s="43">
        <v>7.27</v>
      </c>
      <c r="L30" s="43">
        <v>6.73</v>
      </c>
      <c r="M30" s="43">
        <v>6.29</v>
      </c>
      <c r="N30" s="43">
        <v>5.91</v>
      </c>
      <c r="O30" s="43">
        <v>5.59</v>
      </c>
      <c r="P30" s="43">
        <v>5.31</v>
      </c>
      <c r="Q30" s="43">
        <v>5.07</v>
      </c>
      <c r="R30" s="43">
        <v>4.8600000000000003</v>
      </c>
      <c r="S30" s="43">
        <v>4.67</v>
      </c>
      <c r="T30" s="43">
        <v>4.5</v>
      </c>
      <c r="U30" s="43">
        <v>4.3499999999999996</v>
      </c>
      <c r="V30" s="43">
        <v>4.22</v>
      </c>
      <c r="W30" s="43">
        <v>4.0999999999999996</v>
      </c>
      <c r="X30" s="43">
        <v>3.99</v>
      </c>
      <c r="Y30" s="43">
        <v>3.89</v>
      </c>
      <c r="Z30" s="43">
        <v>3.79</v>
      </c>
      <c r="AA30" s="43">
        <v>3.71</v>
      </c>
      <c r="AB30" s="43">
        <v>3.63</v>
      </c>
      <c r="AC30" s="43">
        <v>3.56</v>
      </c>
      <c r="AD30" s="43">
        <v>3.5</v>
      </c>
      <c r="AE30" s="43">
        <v>3.44</v>
      </c>
      <c r="AF30" s="43">
        <v>3.38</v>
      </c>
      <c r="AG30" s="43">
        <v>3.33</v>
      </c>
      <c r="AH30" s="43">
        <v>3.28</v>
      </c>
      <c r="AI30" s="43">
        <v>3.23</v>
      </c>
      <c r="AJ30" s="43">
        <v>3.19</v>
      </c>
      <c r="AK30" s="43">
        <v>3.15</v>
      </c>
      <c r="AL30" s="43">
        <v>3.12</v>
      </c>
      <c r="AM30" s="43">
        <v>3.08</v>
      </c>
      <c r="AN30" s="43">
        <v>3.05</v>
      </c>
      <c r="AO30" s="43">
        <v>3.02</v>
      </c>
      <c r="AP30" s="43">
        <v>3</v>
      </c>
      <c r="AQ30" s="43">
        <v>2.97</v>
      </c>
      <c r="AR30" s="43">
        <v>2.95</v>
      </c>
      <c r="AS30" s="43">
        <v>2.92</v>
      </c>
      <c r="AT30" s="43">
        <v>2.9</v>
      </c>
      <c r="AU30" s="43">
        <v>2.89</v>
      </c>
      <c r="AV30" s="43">
        <v>2.87</v>
      </c>
      <c r="AW30" s="43">
        <v>2.85</v>
      </c>
      <c r="AX30" s="43"/>
      <c r="AY30" s="43"/>
      <c r="AZ30" s="43"/>
    </row>
    <row r="31" spans="1:52" x14ac:dyDescent="0.2">
      <c r="A31" s="42">
        <v>20</v>
      </c>
      <c r="B31" s="43">
        <v>62.27</v>
      </c>
      <c r="C31" s="43">
        <v>31.75</v>
      </c>
      <c r="D31" s="43">
        <v>21.59</v>
      </c>
      <c r="E31" s="43">
        <v>16.510000000000002</v>
      </c>
      <c r="F31" s="43">
        <v>13.46</v>
      </c>
      <c r="G31" s="43">
        <v>11.44</v>
      </c>
      <c r="H31" s="43">
        <v>9.99</v>
      </c>
      <c r="I31" s="43">
        <v>8.91</v>
      </c>
      <c r="J31" s="43">
        <v>8.07</v>
      </c>
      <c r="K31" s="43">
        <v>7.4</v>
      </c>
      <c r="L31" s="43">
        <v>6.85</v>
      </c>
      <c r="M31" s="43">
        <v>6.4</v>
      </c>
      <c r="N31" s="43">
        <v>6.02</v>
      </c>
      <c r="O31" s="43">
        <v>5.69</v>
      </c>
      <c r="P31" s="43">
        <v>5.41</v>
      </c>
      <c r="Q31" s="43">
        <v>5.16</v>
      </c>
      <c r="R31" s="43">
        <v>4.95</v>
      </c>
      <c r="S31" s="43">
        <v>4.75</v>
      </c>
      <c r="T31" s="43">
        <v>4.58</v>
      </c>
      <c r="U31" s="43">
        <v>4.43</v>
      </c>
      <c r="V31" s="43">
        <v>4.29</v>
      </c>
      <c r="W31" s="43">
        <v>4.17</v>
      </c>
      <c r="X31" s="43">
        <v>4.0599999999999996</v>
      </c>
      <c r="Y31" s="43">
        <v>3.96</v>
      </c>
      <c r="Z31" s="43">
        <v>3.86</v>
      </c>
      <c r="AA31" s="43">
        <v>3.78</v>
      </c>
      <c r="AB31" s="43">
        <v>3.7</v>
      </c>
      <c r="AC31" s="43">
        <v>3.63</v>
      </c>
      <c r="AD31" s="43">
        <v>3.56</v>
      </c>
      <c r="AE31" s="43">
        <v>3.5</v>
      </c>
      <c r="AF31" s="43">
        <v>3.44</v>
      </c>
      <c r="AG31" s="43">
        <v>3.39</v>
      </c>
      <c r="AH31" s="43">
        <v>3.34</v>
      </c>
      <c r="AI31" s="43">
        <v>3.29</v>
      </c>
      <c r="AJ31" s="43">
        <v>3.25</v>
      </c>
      <c r="AK31" s="43">
        <v>3.21</v>
      </c>
      <c r="AL31" s="43">
        <v>3.18</v>
      </c>
      <c r="AM31" s="43">
        <v>3.14</v>
      </c>
      <c r="AN31" s="43">
        <v>3.11</v>
      </c>
      <c r="AO31" s="43">
        <v>3.08</v>
      </c>
      <c r="AP31" s="43">
        <v>3.05</v>
      </c>
      <c r="AQ31" s="43">
        <v>3.03</v>
      </c>
      <c r="AR31" s="43">
        <v>3</v>
      </c>
      <c r="AS31" s="43">
        <v>2.98</v>
      </c>
      <c r="AT31" s="43">
        <v>2.96</v>
      </c>
      <c r="AU31" s="43">
        <v>2.94</v>
      </c>
      <c r="AV31" s="43">
        <v>2.93</v>
      </c>
      <c r="AW31" s="43"/>
      <c r="AX31" s="43"/>
      <c r="AY31" s="43"/>
      <c r="AZ31" s="43"/>
    </row>
    <row r="32" spans="1:52" x14ac:dyDescent="0.2">
      <c r="A32" s="42">
        <v>21</v>
      </c>
      <c r="B32" s="43">
        <v>63.38</v>
      </c>
      <c r="C32" s="43">
        <v>32.32</v>
      </c>
      <c r="D32" s="43">
        <v>21.97</v>
      </c>
      <c r="E32" s="43">
        <v>16.8</v>
      </c>
      <c r="F32" s="43">
        <v>13.71</v>
      </c>
      <c r="G32" s="43">
        <v>11.64</v>
      </c>
      <c r="H32" s="43">
        <v>10.17</v>
      </c>
      <c r="I32" s="43">
        <v>9.07</v>
      </c>
      <c r="J32" s="43">
        <v>8.2200000000000006</v>
      </c>
      <c r="K32" s="43">
        <v>7.53</v>
      </c>
      <c r="L32" s="43">
        <v>6.98</v>
      </c>
      <c r="M32" s="43">
        <v>6.52</v>
      </c>
      <c r="N32" s="43">
        <v>6.13</v>
      </c>
      <c r="O32" s="43">
        <v>5.79</v>
      </c>
      <c r="P32" s="43">
        <v>5.51</v>
      </c>
      <c r="Q32" s="43">
        <v>5.25</v>
      </c>
      <c r="R32" s="43">
        <v>5.04</v>
      </c>
      <c r="S32" s="43">
        <v>4.84</v>
      </c>
      <c r="T32" s="43">
        <v>4.67</v>
      </c>
      <c r="U32" s="43">
        <v>4.51</v>
      </c>
      <c r="V32" s="43">
        <v>4.37</v>
      </c>
      <c r="W32" s="43">
        <v>4.25</v>
      </c>
      <c r="X32" s="43">
        <v>4.13</v>
      </c>
      <c r="Y32" s="43">
        <v>4.03</v>
      </c>
      <c r="Z32" s="43">
        <v>3.93</v>
      </c>
      <c r="AA32" s="43">
        <v>3.85</v>
      </c>
      <c r="AB32" s="43">
        <v>3.77</v>
      </c>
      <c r="AC32" s="43">
        <v>3.69</v>
      </c>
      <c r="AD32" s="43">
        <v>3.63</v>
      </c>
      <c r="AE32" s="43">
        <v>3.56</v>
      </c>
      <c r="AF32" s="43">
        <v>3.51</v>
      </c>
      <c r="AG32" s="43">
        <v>3.45</v>
      </c>
      <c r="AH32" s="43">
        <v>3.4</v>
      </c>
      <c r="AI32" s="43">
        <v>3.36</v>
      </c>
      <c r="AJ32" s="43">
        <v>3.31</v>
      </c>
      <c r="AK32" s="43">
        <v>3.27</v>
      </c>
      <c r="AL32" s="43">
        <v>3.24</v>
      </c>
      <c r="AM32" s="43">
        <v>3.2</v>
      </c>
      <c r="AN32" s="43">
        <v>3.17</v>
      </c>
      <c r="AO32" s="43">
        <v>3.14</v>
      </c>
      <c r="AP32" s="43">
        <v>3.11</v>
      </c>
      <c r="AQ32" s="43">
        <v>3.09</v>
      </c>
      <c r="AR32" s="43">
        <v>3.06</v>
      </c>
      <c r="AS32" s="43">
        <v>3.04</v>
      </c>
      <c r="AT32" s="43">
        <v>3.02</v>
      </c>
      <c r="AU32" s="43">
        <v>3</v>
      </c>
      <c r="AV32" s="43"/>
      <c r="AW32" s="43"/>
      <c r="AX32" s="43"/>
      <c r="AY32" s="43"/>
      <c r="AZ32" s="43"/>
    </row>
    <row r="33" spans="1:52" x14ac:dyDescent="0.2">
      <c r="A33" s="42">
        <v>22</v>
      </c>
      <c r="B33" s="43">
        <v>64.510000000000005</v>
      </c>
      <c r="C33" s="43">
        <v>32.9</v>
      </c>
      <c r="D33" s="43">
        <v>22.37</v>
      </c>
      <c r="E33" s="43">
        <v>17.100000000000001</v>
      </c>
      <c r="F33" s="43">
        <v>13.95</v>
      </c>
      <c r="G33" s="43">
        <v>11.85</v>
      </c>
      <c r="H33" s="43">
        <v>10.35</v>
      </c>
      <c r="I33" s="43">
        <v>9.23</v>
      </c>
      <c r="J33" s="43">
        <v>8.36</v>
      </c>
      <c r="K33" s="43">
        <v>7.67</v>
      </c>
      <c r="L33" s="43">
        <v>7.1</v>
      </c>
      <c r="M33" s="43">
        <v>6.63</v>
      </c>
      <c r="N33" s="43">
        <v>6.24</v>
      </c>
      <c r="O33" s="43">
        <v>5.9</v>
      </c>
      <c r="P33" s="43">
        <v>5.6</v>
      </c>
      <c r="Q33" s="43">
        <v>5.35</v>
      </c>
      <c r="R33" s="43">
        <v>5.13</v>
      </c>
      <c r="S33" s="43">
        <v>4.93</v>
      </c>
      <c r="T33" s="43">
        <v>4.75</v>
      </c>
      <c r="U33" s="43">
        <v>4.59</v>
      </c>
      <c r="V33" s="43">
        <v>4.45</v>
      </c>
      <c r="W33" s="43">
        <v>4.32</v>
      </c>
      <c r="X33" s="43">
        <v>4.21</v>
      </c>
      <c r="Y33" s="43">
        <v>4.0999999999999996</v>
      </c>
      <c r="Z33" s="43">
        <v>4.01</v>
      </c>
      <c r="AA33" s="43">
        <v>3.92</v>
      </c>
      <c r="AB33" s="43">
        <v>3.84</v>
      </c>
      <c r="AC33" s="43">
        <v>3.76</v>
      </c>
      <c r="AD33" s="43">
        <v>3.69</v>
      </c>
      <c r="AE33" s="43">
        <v>3.63</v>
      </c>
      <c r="AF33" s="43">
        <v>3.57</v>
      </c>
      <c r="AG33" s="43">
        <v>3.52</v>
      </c>
      <c r="AH33" s="43">
        <v>3.47</v>
      </c>
      <c r="AI33" s="43">
        <v>3.42</v>
      </c>
      <c r="AJ33" s="43">
        <v>3.38</v>
      </c>
      <c r="AK33" s="43">
        <v>3.34</v>
      </c>
      <c r="AL33" s="43">
        <v>3.3</v>
      </c>
      <c r="AM33" s="43">
        <v>3.26</v>
      </c>
      <c r="AN33" s="43">
        <v>3.23</v>
      </c>
      <c r="AO33" s="43">
        <v>3.2</v>
      </c>
      <c r="AP33" s="43">
        <v>3.18</v>
      </c>
      <c r="AQ33" s="43">
        <v>3.15</v>
      </c>
      <c r="AR33" s="43">
        <v>3.13</v>
      </c>
      <c r="AS33" s="43">
        <v>3.1</v>
      </c>
      <c r="AT33" s="43">
        <v>3.08</v>
      </c>
      <c r="AU33" s="43"/>
      <c r="AV33" s="43"/>
      <c r="AW33" s="43"/>
      <c r="AX33" s="43"/>
      <c r="AY33" s="43"/>
      <c r="AZ33" s="43"/>
    </row>
    <row r="34" spans="1:52" x14ac:dyDescent="0.2">
      <c r="A34" s="42">
        <v>23</v>
      </c>
      <c r="B34" s="43">
        <v>65.650000000000006</v>
      </c>
      <c r="C34" s="43">
        <v>33.479999999999997</v>
      </c>
      <c r="D34" s="43">
        <v>22.76</v>
      </c>
      <c r="E34" s="43">
        <v>17.41</v>
      </c>
      <c r="F34" s="43">
        <v>14.2</v>
      </c>
      <c r="G34" s="43">
        <v>12.06</v>
      </c>
      <c r="H34" s="43">
        <v>10.54</v>
      </c>
      <c r="I34" s="43">
        <v>9.4</v>
      </c>
      <c r="J34" s="43">
        <v>8.51</v>
      </c>
      <c r="K34" s="43">
        <v>7.8</v>
      </c>
      <c r="L34" s="43">
        <v>7.23</v>
      </c>
      <c r="M34" s="43">
        <v>6.75</v>
      </c>
      <c r="N34" s="43">
        <v>6.35</v>
      </c>
      <c r="O34" s="43">
        <v>6</v>
      </c>
      <c r="P34" s="43">
        <v>5.7</v>
      </c>
      <c r="Q34" s="43">
        <v>5.44</v>
      </c>
      <c r="R34" s="43">
        <v>5.22</v>
      </c>
      <c r="S34" s="43">
        <v>5.0199999999999996</v>
      </c>
      <c r="T34" s="43">
        <v>4.84</v>
      </c>
      <c r="U34" s="43">
        <v>4.68</v>
      </c>
      <c r="V34" s="43">
        <v>4.53</v>
      </c>
      <c r="W34" s="43">
        <v>4.4000000000000004</v>
      </c>
      <c r="X34" s="43">
        <v>4.28</v>
      </c>
      <c r="Y34" s="43">
        <v>4.18</v>
      </c>
      <c r="Z34" s="43">
        <v>4.08</v>
      </c>
      <c r="AA34" s="43">
        <v>3.99</v>
      </c>
      <c r="AB34" s="43">
        <v>3.91</v>
      </c>
      <c r="AC34" s="43">
        <v>3.83</v>
      </c>
      <c r="AD34" s="43">
        <v>3.76</v>
      </c>
      <c r="AE34" s="43">
        <v>3.7</v>
      </c>
      <c r="AF34" s="43">
        <v>3.64</v>
      </c>
      <c r="AG34" s="43">
        <v>3.58</v>
      </c>
      <c r="AH34" s="43">
        <v>3.53</v>
      </c>
      <c r="AI34" s="43">
        <v>3.48</v>
      </c>
      <c r="AJ34" s="43">
        <v>3.44</v>
      </c>
      <c r="AK34" s="43">
        <v>3.4</v>
      </c>
      <c r="AL34" s="43">
        <v>3.36</v>
      </c>
      <c r="AM34" s="43">
        <v>3.33</v>
      </c>
      <c r="AN34" s="43">
        <v>3.3</v>
      </c>
      <c r="AO34" s="43">
        <v>3.27</v>
      </c>
      <c r="AP34" s="43">
        <v>3.24</v>
      </c>
      <c r="AQ34" s="43">
        <v>3.21</v>
      </c>
      <c r="AR34" s="43">
        <v>3.19</v>
      </c>
      <c r="AS34" s="43">
        <v>3.17</v>
      </c>
      <c r="AT34" s="43"/>
      <c r="AU34" s="43"/>
      <c r="AV34" s="43"/>
      <c r="AW34" s="43"/>
      <c r="AX34" s="43"/>
      <c r="AY34" s="43"/>
      <c r="AZ34" s="43"/>
    </row>
    <row r="35" spans="1:52" x14ac:dyDescent="0.2">
      <c r="A35" s="42">
        <v>24</v>
      </c>
      <c r="B35" s="43">
        <v>66.8</v>
      </c>
      <c r="C35" s="43">
        <v>34.07</v>
      </c>
      <c r="D35" s="43">
        <v>23.16</v>
      </c>
      <c r="E35" s="43">
        <v>17.71</v>
      </c>
      <c r="F35" s="43">
        <v>14.45</v>
      </c>
      <c r="G35" s="43">
        <v>12.27</v>
      </c>
      <c r="H35" s="43">
        <v>10.72</v>
      </c>
      <c r="I35" s="43">
        <v>9.56</v>
      </c>
      <c r="J35" s="43">
        <v>8.66</v>
      </c>
      <c r="K35" s="43">
        <v>7.94</v>
      </c>
      <c r="L35" s="43">
        <v>7.36</v>
      </c>
      <c r="M35" s="43">
        <v>6.87</v>
      </c>
      <c r="N35" s="43">
        <v>6.46</v>
      </c>
      <c r="O35" s="43">
        <v>6.11</v>
      </c>
      <c r="P35" s="43">
        <v>5.81</v>
      </c>
      <c r="Q35" s="43">
        <v>5.54</v>
      </c>
      <c r="R35" s="43">
        <v>5.31</v>
      </c>
      <c r="S35" s="43">
        <v>5.1100000000000003</v>
      </c>
      <c r="T35" s="43">
        <v>4.92</v>
      </c>
      <c r="U35" s="43">
        <v>4.76</v>
      </c>
      <c r="V35" s="43">
        <v>4.6100000000000003</v>
      </c>
      <c r="W35" s="43">
        <v>4.4800000000000004</v>
      </c>
      <c r="X35" s="43">
        <v>4.3600000000000003</v>
      </c>
      <c r="Y35" s="43">
        <v>4.25</v>
      </c>
      <c r="Z35" s="43">
        <v>4.1500000000000004</v>
      </c>
      <c r="AA35" s="43">
        <v>4.0599999999999996</v>
      </c>
      <c r="AB35" s="43">
        <v>3.98</v>
      </c>
      <c r="AC35" s="43">
        <v>3.9</v>
      </c>
      <c r="AD35" s="43">
        <v>3.83</v>
      </c>
      <c r="AE35" s="43">
        <v>3.76</v>
      </c>
      <c r="AF35" s="43">
        <v>3.7</v>
      </c>
      <c r="AG35" s="43">
        <v>3.65</v>
      </c>
      <c r="AH35" s="43">
        <v>3.6</v>
      </c>
      <c r="AI35" s="43">
        <v>3.55</v>
      </c>
      <c r="AJ35" s="43">
        <v>3.51</v>
      </c>
      <c r="AK35" s="43">
        <v>3.47</v>
      </c>
      <c r="AL35" s="43">
        <v>3.43</v>
      </c>
      <c r="AM35" s="43">
        <v>3.39</v>
      </c>
      <c r="AN35" s="43">
        <v>3.36</v>
      </c>
      <c r="AO35" s="43">
        <v>3.33</v>
      </c>
      <c r="AP35" s="43">
        <v>3.3</v>
      </c>
      <c r="AQ35" s="43">
        <v>3.28</v>
      </c>
      <c r="AR35" s="43">
        <v>3.25</v>
      </c>
      <c r="AS35" s="43"/>
      <c r="AT35" s="43"/>
      <c r="AU35" s="43"/>
      <c r="AV35" s="43"/>
      <c r="AW35" s="43"/>
      <c r="AX35" s="43"/>
      <c r="AY35" s="43"/>
      <c r="AZ35" s="43"/>
    </row>
    <row r="36" spans="1:52" x14ac:dyDescent="0.2">
      <c r="A36" s="42">
        <v>25</v>
      </c>
      <c r="B36" s="43">
        <v>67.98</v>
      </c>
      <c r="C36" s="43">
        <v>34.67</v>
      </c>
      <c r="D36" s="43">
        <v>23.57</v>
      </c>
      <c r="E36" s="43">
        <v>18.02</v>
      </c>
      <c r="F36" s="43">
        <v>14.7</v>
      </c>
      <c r="G36" s="43">
        <v>12.49</v>
      </c>
      <c r="H36" s="43">
        <v>10.91</v>
      </c>
      <c r="I36" s="43">
        <v>9.73</v>
      </c>
      <c r="J36" s="43">
        <v>8.81</v>
      </c>
      <c r="K36" s="43">
        <v>8.08</v>
      </c>
      <c r="L36" s="43">
        <v>7.49</v>
      </c>
      <c r="M36" s="43">
        <v>6.99</v>
      </c>
      <c r="N36" s="43">
        <v>6.57</v>
      </c>
      <c r="O36" s="43">
        <v>6.22</v>
      </c>
      <c r="P36" s="43">
        <v>5.91</v>
      </c>
      <c r="Q36" s="43">
        <v>5.64</v>
      </c>
      <c r="R36" s="43">
        <v>5.41</v>
      </c>
      <c r="S36" s="43">
        <v>5.2</v>
      </c>
      <c r="T36" s="43">
        <v>5.01</v>
      </c>
      <c r="U36" s="43">
        <v>4.8499999999999996</v>
      </c>
      <c r="V36" s="43">
        <v>4.7</v>
      </c>
      <c r="W36" s="43">
        <v>4.5599999999999996</v>
      </c>
      <c r="X36" s="43">
        <v>4.4400000000000004</v>
      </c>
      <c r="Y36" s="43">
        <v>4.33</v>
      </c>
      <c r="Z36" s="43">
        <v>4.2300000000000004</v>
      </c>
      <c r="AA36" s="43">
        <v>4.1399999999999997</v>
      </c>
      <c r="AB36" s="43">
        <v>4.05</v>
      </c>
      <c r="AC36" s="43">
        <v>3.97</v>
      </c>
      <c r="AD36" s="43">
        <v>3.9</v>
      </c>
      <c r="AE36" s="43">
        <v>3.84</v>
      </c>
      <c r="AF36" s="43">
        <v>3.77</v>
      </c>
      <c r="AG36" s="43">
        <v>3.72</v>
      </c>
      <c r="AH36" s="43">
        <v>3.67</v>
      </c>
      <c r="AI36" s="43">
        <v>3.62</v>
      </c>
      <c r="AJ36" s="43">
        <v>3.57</v>
      </c>
      <c r="AK36" s="43">
        <v>3.53</v>
      </c>
      <c r="AL36" s="43">
        <v>3.49</v>
      </c>
      <c r="AM36" s="43">
        <v>3.46</v>
      </c>
      <c r="AN36" s="43">
        <v>3.43</v>
      </c>
      <c r="AO36" s="43">
        <v>3.4</v>
      </c>
      <c r="AP36" s="43">
        <v>3.37</v>
      </c>
      <c r="AQ36" s="43">
        <v>3.34</v>
      </c>
      <c r="AR36" s="43"/>
      <c r="AS36" s="43"/>
      <c r="AT36" s="43"/>
      <c r="AU36" s="43"/>
      <c r="AV36" s="43"/>
      <c r="AW36" s="43"/>
      <c r="AX36" s="43"/>
      <c r="AY36" s="43"/>
      <c r="AZ36" s="43"/>
    </row>
    <row r="37" spans="1:52" x14ac:dyDescent="0.2">
      <c r="A37" s="42">
        <v>26</v>
      </c>
      <c r="B37" s="43">
        <v>69.17</v>
      </c>
      <c r="C37" s="43">
        <v>35.270000000000003</v>
      </c>
      <c r="D37" s="43">
        <v>23.98</v>
      </c>
      <c r="E37" s="43">
        <v>18.34</v>
      </c>
      <c r="F37" s="43">
        <v>14.96</v>
      </c>
      <c r="G37" s="43">
        <v>12.71</v>
      </c>
      <c r="H37" s="43">
        <v>11.1</v>
      </c>
      <c r="I37" s="43">
        <v>9.9</v>
      </c>
      <c r="J37" s="43">
        <v>8.9700000000000006</v>
      </c>
      <c r="K37" s="43">
        <v>8.23</v>
      </c>
      <c r="L37" s="43">
        <v>7.62</v>
      </c>
      <c r="M37" s="43">
        <v>7.12</v>
      </c>
      <c r="N37" s="43">
        <v>6.69</v>
      </c>
      <c r="O37" s="43">
        <v>6.33</v>
      </c>
      <c r="P37" s="43">
        <v>6.02</v>
      </c>
      <c r="Q37" s="43">
        <v>5.74</v>
      </c>
      <c r="R37" s="43">
        <v>5.5</v>
      </c>
      <c r="S37" s="43">
        <v>5.29</v>
      </c>
      <c r="T37" s="43">
        <v>5.0999999999999996</v>
      </c>
      <c r="U37" s="43">
        <v>4.93</v>
      </c>
      <c r="V37" s="43">
        <v>4.78</v>
      </c>
      <c r="W37" s="43">
        <v>4.6500000000000004</v>
      </c>
      <c r="X37" s="43">
        <v>4.5199999999999996</v>
      </c>
      <c r="Y37" s="43">
        <v>4.41</v>
      </c>
      <c r="Z37" s="43">
        <v>4.3099999999999996</v>
      </c>
      <c r="AA37" s="43">
        <v>4.21</v>
      </c>
      <c r="AB37" s="43">
        <v>4.13</v>
      </c>
      <c r="AC37" s="43">
        <v>4.05</v>
      </c>
      <c r="AD37" s="43">
        <v>3.97</v>
      </c>
      <c r="AE37" s="43">
        <v>3.91</v>
      </c>
      <c r="AF37" s="43">
        <v>3.85</v>
      </c>
      <c r="AG37" s="43">
        <v>3.79</v>
      </c>
      <c r="AH37" s="43">
        <v>3.74</v>
      </c>
      <c r="AI37" s="43">
        <v>3.69</v>
      </c>
      <c r="AJ37" s="43">
        <v>3.64</v>
      </c>
      <c r="AK37" s="43">
        <v>3.6</v>
      </c>
      <c r="AL37" s="43">
        <v>3.56</v>
      </c>
      <c r="AM37" s="43">
        <v>3.53</v>
      </c>
      <c r="AN37" s="43">
        <v>3.5</v>
      </c>
      <c r="AO37" s="43">
        <v>3.47</v>
      </c>
      <c r="AP37" s="43">
        <v>3.44</v>
      </c>
      <c r="AQ37" s="43"/>
      <c r="AR37" s="43"/>
      <c r="AS37" s="43"/>
      <c r="AT37" s="43"/>
      <c r="AU37" s="43"/>
      <c r="AV37" s="43"/>
      <c r="AW37" s="43"/>
      <c r="AX37" s="43"/>
      <c r="AY37" s="43"/>
      <c r="AZ37" s="43"/>
    </row>
    <row r="38" spans="1:52" x14ac:dyDescent="0.2">
      <c r="A38" s="42">
        <v>27</v>
      </c>
      <c r="B38" s="43">
        <v>70.38</v>
      </c>
      <c r="C38" s="43">
        <v>35.89</v>
      </c>
      <c r="D38" s="43">
        <v>24.4</v>
      </c>
      <c r="E38" s="43">
        <v>18.66</v>
      </c>
      <c r="F38" s="43">
        <v>15.22</v>
      </c>
      <c r="G38" s="43">
        <v>12.93</v>
      </c>
      <c r="H38" s="43">
        <v>11.3</v>
      </c>
      <c r="I38" s="43">
        <v>10.08</v>
      </c>
      <c r="J38" s="43">
        <v>9.1300000000000008</v>
      </c>
      <c r="K38" s="43">
        <v>8.3699999999999992</v>
      </c>
      <c r="L38" s="43">
        <v>7.76</v>
      </c>
      <c r="M38" s="43">
        <v>7.24</v>
      </c>
      <c r="N38" s="43">
        <v>6.81</v>
      </c>
      <c r="O38" s="43">
        <v>6.44</v>
      </c>
      <c r="P38" s="43">
        <v>6.12</v>
      </c>
      <c r="Q38" s="43">
        <v>5.85</v>
      </c>
      <c r="R38" s="43">
        <v>5.6</v>
      </c>
      <c r="S38" s="43">
        <v>5.39</v>
      </c>
      <c r="T38" s="43">
        <v>5.19</v>
      </c>
      <c r="U38" s="43">
        <v>5.0199999999999996</v>
      </c>
      <c r="V38" s="43">
        <v>4.87</v>
      </c>
      <c r="W38" s="43">
        <v>4.7300000000000004</v>
      </c>
      <c r="X38" s="43">
        <v>4.5999999999999996</v>
      </c>
      <c r="Y38" s="43">
        <v>4.49</v>
      </c>
      <c r="Z38" s="43">
        <v>4.3899999999999997</v>
      </c>
      <c r="AA38" s="43">
        <v>4.29</v>
      </c>
      <c r="AB38" s="43">
        <v>4.2</v>
      </c>
      <c r="AC38" s="43">
        <v>4.12</v>
      </c>
      <c r="AD38" s="43">
        <v>4.05</v>
      </c>
      <c r="AE38" s="43">
        <v>3.98</v>
      </c>
      <c r="AF38" s="43">
        <v>3.92</v>
      </c>
      <c r="AG38" s="43">
        <v>3.86</v>
      </c>
      <c r="AH38" s="43">
        <v>3.81</v>
      </c>
      <c r="AI38" s="43">
        <v>3.76</v>
      </c>
      <c r="AJ38" s="43">
        <v>3.72</v>
      </c>
      <c r="AK38" s="43">
        <v>3.67</v>
      </c>
      <c r="AL38" s="43">
        <v>3.64</v>
      </c>
      <c r="AM38" s="43">
        <v>3.6</v>
      </c>
      <c r="AN38" s="43">
        <v>3.57</v>
      </c>
      <c r="AO38" s="43">
        <v>3.54</v>
      </c>
      <c r="AP38" s="43"/>
      <c r="AQ38" s="43"/>
      <c r="AR38" s="43"/>
      <c r="AS38" s="43"/>
      <c r="AT38" s="43"/>
      <c r="AU38" s="43"/>
      <c r="AV38" s="43"/>
      <c r="AW38" s="43"/>
      <c r="AX38" s="43"/>
      <c r="AY38" s="43"/>
      <c r="AZ38" s="43"/>
    </row>
    <row r="39" spans="1:52" x14ac:dyDescent="0.2">
      <c r="A39" s="42">
        <v>28</v>
      </c>
      <c r="B39" s="43">
        <v>71.62</v>
      </c>
      <c r="C39" s="43">
        <v>36.520000000000003</v>
      </c>
      <c r="D39" s="43">
        <v>24.83</v>
      </c>
      <c r="E39" s="43">
        <v>18.989999999999998</v>
      </c>
      <c r="F39" s="43">
        <v>15.49</v>
      </c>
      <c r="G39" s="43">
        <v>13.16</v>
      </c>
      <c r="H39" s="43">
        <v>11.5</v>
      </c>
      <c r="I39" s="43">
        <v>10.26</v>
      </c>
      <c r="J39" s="43">
        <v>9.2899999999999991</v>
      </c>
      <c r="K39" s="43">
        <v>8.52</v>
      </c>
      <c r="L39" s="43">
        <v>7.89</v>
      </c>
      <c r="M39" s="43">
        <v>7.37</v>
      </c>
      <c r="N39" s="43">
        <v>6.93</v>
      </c>
      <c r="O39" s="43">
        <v>6.56</v>
      </c>
      <c r="P39" s="43">
        <v>6.23</v>
      </c>
      <c r="Q39" s="43">
        <v>5.95</v>
      </c>
      <c r="R39" s="43">
        <v>5.7</v>
      </c>
      <c r="S39" s="43">
        <v>5.48</v>
      </c>
      <c r="T39" s="43">
        <v>5.29</v>
      </c>
      <c r="U39" s="43">
        <v>5.1100000000000003</v>
      </c>
      <c r="V39" s="43">
        <v>4.96</v>
      </c>
      <c r="W39" s="43">
        <v>4.82</v>
      </c>
      <c r="X39" s="43">
        <v>4.6900000000000004</v>
      </c>
      <c r="Y39" s="43">
        <v>4.57</v>
      </c>
      <c r="Z39" s="43">
        <v>4.47</v>
      </c>
      <c r="AA39" s="43">
        <v>4.37</v>
      </c>
      <c r="AB39" s="43">
        <v>4.28</v>
      </c>
      <c r="AC39" s="43">
        <v>4.2</v>
      </c>
      <c r="AD39" s="43">
        <v>4.13</v>
      </c>
      <c r="AE39" s="43">
        <v>4.0599999999999996</v>
      </c>
      <c r="AF39" s="43">
        <v>4</v>
      </c>
      <c r="AG39" s="43">
        <v>3.94</v>
      </c>
      <c r="AH39" s="43">
        <v>3.88</v>
      </c>
      <c r="AI39" s="43">
        <v>3.84</v>
      </c>
      <c r="AJ39" s="43">
        <v>3.79</v>
      </c>
      <c r="AK39" s="43">
        <v>3.75</v>
      </c>
      <c r="AL39" s="43">
        <v>3.71</v>
      </c>
      <c r="AM39" s="43">
        <v>3.68</v>
      </c>
      <c r="AN39" s="43">
        <v>3.64</v>
      </c>
      <c r="AO39" s="43"/>
      <c r="AP39" s="43"/>
      <c r="AQ39" s="43"/>
      <c r="AR39" s="43"/>
      <c r="AS39" s="43"/>
      <c r="AT39" s="43"/>
      <c r="AU39" s="43"/>
      <c r="AV39" s="43"/>
      <c r="AW39" s="43"/>
      <c r="AX39" s="43"/>
      <c r="AY39" s="43"/>
      <c r="AZ39" s="43"/>
    </row>
    <row r="40" spans="1:52" x14ac:dyDescent="0.2">
      <c r="A40" s="42">
        <v>29</v>
      </c>
      <c r="B40" s="43">
        <v>72.87</v>
      </c>
      <c r="C40" s="43">
        <v>37.159999999999997</v>
      </c>
      <c r="D40" s="43">
        <v>25.27</v>
      </c>
      <c r="E40" s="43">
        <v>19.329999999999998</v>
      </c>
      <c r="F40" s="43">
        <v>15.76</v>
      </c>
      <c r="G40" s="43">
        <v>13.39</v>
      </c>
      <c r="H40" s="43">
        <v>11.7</v>
      </c>
      <c r="I40" s="43">
        <v>10.44</v>
      </c>
      <c r="J40" s="43">
        <v>9.4600000000000009</v>
      </c>
      <c r="K40" s="43">
        <v>8.67</v>
      </c>
      <c r="L40" s="43">
        <v>8.0299999999999994</v>
      </c>
      <c r="M40" s="43">
        <v>7.5</v>
      </c>
      <c r="N40" s="43">
        <v>7.06</v>
      </c>
      <c r="O40" s="43">
        <v>6.67</v>
      </c>
      <c r="P40" s="43">
        <v>6.34</v>
      </c>
      <c r="Q40" s="43">
        <v>6.06</v>
      </c>
      <c r="R40" s="43">
        <v>5.81</v>
      </c>
      <c r="S40" s="43">
        <v>5.58</v>
      </c>
      <c r="T40" s="43">
        <v>5.38</v>
      </c>
      <c r="U40" s="43">
        <v>5.21</v>
      </c>
      <c r="V40" s="43">
        <v>5.05</v>
      </c>
      <c r="W40" s="43">
        <v>4.9000000000000004</v>
      </c>
      <c r="X40" s="43">
        <v>4.78</v>
      </c>
      <c r="Y40" s="43">
        <v>4.66</v>
      </c>
      <c r="Z40" s="43">
        <v>4.55</v>
      </c>
      <c r="AA40" s="43">
        <v>4.45</v>
      </c>
      <c r="AB40" s="43">
        <v>4.3600000000000003</v>
      </c>
      <c r="AC40" s="43">
        <v>4.28</v>
      </c>
      <c r="AD40" s="43">
        <v>4.21</v>
      </c>
      <c r="AE40" s="43">
        <v>4.1399999999999997</v>
      </c>
      <c r="AF40" s="43">
        <v>4.07</v>
      </c>
      <c r="AG40" s="43">
        <v>4.0199999999999996</v>
      </c>
      <c r="AH40" s="43">
        <v>3.96</v>
      </c>
      <c r="AI40" s="43">
        <v>3.91</v>
      </c>
      <c r="AJ40" s="43">
        <v>3.87</v>
      </c>
      <c r="AK40" s="43">
        <v>3.83</v>
      </c>
      <c r="AL40" s="43">
        <v>3.79</v>
      </c>
      <c r="AM40" s="43">
        <v>3.75</v>
      </c>
      <c r="AN40" s="43"/>
      <c r="AO40" s="43"/>
      <c r="AP40" s="43"/>
      <c r="AQ40" s="43"/>
      <c r="AR40" s="43"/>
      <c r="AS40" s="43"/>
      <c r="AT40" s="43"/>
      <c r="AU40" s="43"/>
      <c r="AV40" s="43"/>
      <c r="AW40" s="43"/>
      <c r="AX40" s="43"/>
      <c r="AY40" s="43"/>
      <c r="AZ40" s="43"/>
    </row>
    <row r="41" spans="1:52" x14ac:dyDescent="0.2">
      <c r="A41" s="42">
        <v>30</v>
      </c>
      <c r="B41" s="43">
        <v>74.13</v>
      </c>
      <c r="C41" s="43">
        <v>37.81</v>
      </c>
      <c r="D41" s="43">
        <v>25.71</v>
      </c>
      <c r="E41" s="43">
        <v>19.66</v>
      </c>
      <c r="F41" s="43">
        <v>16.04</v>
      </c>
      <c r="G41" s="43">
        <v>13.63</v>
      </c>
      <c r="H41" s="43">
        <v>11.91</v>
      </c>
      <c r="I41" s="43">
        <v>10.62</v>
      </c>
      <c r="J41" s="43">
        <v>9.6199999999999992</v>
      </c>
      <c r="K41" s="43">
        <v>8.83</v>
      </c>
      <c r="L41" s="43">
        <v>8.18</v>
      </c>
      <c r="M41" s="43">
        <v>7.64</v>
      </c>
      <c r="N41" s="43">
        <v>7.18</v>
      </c>
      <c r="O41" s="43">
        <v>6.79</v>
      </c>
      <c r="P41" s="43">
        <v>6.46</v>
      </c>
      <c r="Q41" s="43">
        <v>6.17</v>
      </c>
      <c r="R41" s="43">
        <v>5.91</v>
      </c>
      <c r="S41" s="43">
        <v>5.68</v>
      </c>
      <c r="T41" s="43">
        <v>5.48</v>
      </c>
      <c r="U41" s="43">
        <v>5.3</v>
      </c>
      <c r="V41" s="43">
        <v>5.14</v>
      </c>
      <c r="W41" s="43">
        <v>4.99</v>
      </c>
      <c r="X41" s="43">
        <v>4.8600000000000003</v>
      </c>
      <c r="Y41" s="43">
        <v>4.74</v>
      </c>
      <c r="Z41" s="43">
        <v>4.63</v>
      </c>
      <c r="AA41" s="43">
        <v>4.54</v>
      </c>
      <c r="AB41" s="43">
        <v>4.45</v>
      </c>
      <c r="AC41" s="43">
        <v>4.3600000000000003</v>
      </c>
      <c r="AD41" s="43">
        <v>4.29</v>
      </c>
      <c r="AE41" s="43">
        <v>4.22</v>
      </c>
      <c r="AF41" s="43">
        <v>4.1500000000000004</v>
      </c>
      <c r="AG41" s="43">
        <v>4.0999999999999996</v>
      </c>
      <c r="AH41" s="43">
        <v>4.04</v>
      </c>
      <c r="AI41" s="43">
        <v>3.99</v>
      </c>
      <c r="AJ41" s="43">
        <v>3.95</v>
      </c>
      <c r="AK41" s="43">
        <v>3.91</v>
      </c>
      <c r="AL41" s="43">
        <v>3.87</v>
      </c>
      <c r="AM41" s="43"/>
      <c r="AN41" s="43"/>
      <c r="AO41" s="43"/>
      <c r="AP41" s="43"/>
      <c r="AQ41" s="43"/>
      <c r="AR41" s="43"/>
      <c r="AS41" s="43"/>
      <c r="AT41" s="43"/>
      <c r="AU41" s="43"/>
      <c r="AV41" s="43"/>
      <c r="AW41" s="43"/>
      <c r="AX41" s="43"/>
      <c r="AY41" s="43"/>
      <c r="AZ41" s="43"/>
    </row>
    <row r="42" spans="1:52" x14ac:dyDescent="0.2">
      <c r="A42" s="42">
        <v>31</v>
      </c>
      <c r="B42" s="43">
        <v>75.41</v>
      </c>
      <c r="C42" s="43">
        <v>38.46</v>
      </c>
      <c r="D42" s="43">
        <v>26.15</v>
      </c>
      <c r="E42" s="43">
        <v>20</v>
      </c>
      <c r="F42" s="43">
        <v>16.32</v>
      </c>
      <c r="G42" s="43">
        <v>13.86</v>
      </c>
      <c r="H42" s="43">
        <v>12.12</v>
      </c>
      <c r="I42" s="43">
        <v>10.81</v>
      </c>
      <c r="J42" s="43">
        <v>9.7899999999999991</v>
      </c>
      <c r="K42" s="43">
        <v>8.98</v>
      </c>
      <c r="L42" s="43">
        <v>8.32</v>
      </c>
      <c r="M42" s="43">
        <v>7.77</v>
      </c>
      <c r="N42" s="43">
        <v>7.31</v>
      </c>
      <c r="O42" s="43">
        <v>6.91</v>
      </c>
      <c r="P42" s="43">
        <v>6.57</v>
      </c>
      <c r="Q42" s="43">
        <v>6.27</v>
      </c>
      <c r="R42" s="43">
        <v>6.01</v>
      </c>
      <c r="S42" s="43">
        <v>5.78</v>
      </c>
      <c r="T42" s="43">
        <v>5.58</v>
      </c>
      <c r="U42" s="43">
        <v>5.4</v>
      </c>
      <c r="V42" s="43">
        <v>5.23</v>
      </c>
      <c r="W42" s="43">
        <v>5.09</v>
      </c>
      <c r="X42" s="43">
        <v>4.95</v>
      </c>
      <c r="Y42" s="43">
        <v>4.83</v>
      </c>
      <c r="Z42" s="43">
        <v>4.72</v>
      </c>
      <c r="AA42" s="43">
        <v>4.62</v>
      </c>
      <c r="AB42" s="43">
        <v>4.53</v>
      </c>
      <c r="AC42" s="43">
        <v>4.45</v>
      </c>
      <c r="AD42" s="43">
        <v>4.37</v>
      </c>
      <c r="AE42" s="43">
        <v>4.3</v>
      </c>
      <c r="AF42" s="43">
        <v>4.24</v>
      </c>
      <c r="AG42" s="43">
        <v>4.18</v>
      </c>
      <c r="AH42" s="43">
        <v>4.12</v>
      </c>
      <c r="AI42" s="43">
        <v>4.07</v>
      </c>
      <c r="AJ42" s="43">
        <v>4.03</v>
      </c>
      <c r="AK42" s="43">
        <v>3.99</v>
      </c>
      <c r="AL42" s="43"/>
      <c r="AM42" s="43"/>
      <c r="AN42" s="43"/>
      <c r="AO42" s="43"/>
      <c r="AP42" s="43"/>
      <c r="AQ42" s="43"/>
      <c r="AR42" s="43"/>
      <c r="AS42" s="43"/>
      <c r="AT42" s="43"/>
      <c r="AU42" s="43"/>
      <c r="AV42" s="43"/>
      <c r="AW42" s="43"/>
      <c r="AX42" s="43"/>
      <c r="AY42" s="43"/>
      <c r="AZ42" s="43"/>
    </row>
    <row r="43" spans="1:52" x14ac:dyDescent="0.2">
      <c r="A43" s="42">
        <v>32</v>
      </c>
      <c r="B43" s="43">
        <v>76.709999999999994</v>
      </c>
      <c r="C43" s="43">
        <v>39.119999999999997</v>
      </c>
      <c r="D43" s="43">
        <v>26.6</v>
      </c>
      <c r="E43" s="43">
        <v>20.350000000000001</v>
      </c>
      <c r="F43" s="43">
        <v>16.600000000000001</v>
      </c>
      <c r="G43" s="43">
        <v>14.11</v>
      </c>
      <c r="H43" s="43">
        <v>12.33</v>
      </c>
      <c r="I43" s="43">
        <v>10.99</v>
      </c>
      <c r="J43" s="43">
        <v>9.9600000000000009</v>
      </c>
      <c r="K43" s="43">
        <v>9.14</v>
      </c>
      <c r="L43" s="43">
        <v>8.4700000000000006</v>
      </c>
      <c r="M43" s="43">
        <v>7.91</v>
      </c>
      <c r="N43" s="43">
        <v>7.44</v>
      </c>
      <c r="O43" s="43">
        <v>7.03</v>
      </c>
      <c r="P43" s="43">
        <v>6.69</v>
      </c>
      <c r="Q43" s="43">
        <v>6.39</v>
      </c>
      <c r="R43" s="43">
        <v>6.12</v>
      </c>
      <c r="S43" s="43">
        <v>5.89</v>
      </c>
      <c r="T43" s="43">
        <v>5.68</v>
      </c>
      <c r="U43" s="43">
        <v>5.5</v>
      </c>
      <c r="V43" s="43">
        <v>5.33</v>
      </c>
      <c r="W43" s="43">
        <v>5.18</v>
      </c>
      <c r="X43" s="43">
        <v>5.04</v>
      </c>
      <c r="Y43" s="43">
        <v>4.92</v>
      </c>
      <c r="Z43" s="43">
        <v>4.8099999999999996</v>
      </c>
      <c r="AA43" s="43">
        <v>4.71</v>
      </c>
      <c r="AB43" s="43">
        <v>4.62</v>
      </c>
      <c r="AC43" s="43">
        <v>4.53</v>
      </c>
      <c r="AD43" s="43">
        <v>4.46</v>
      </c>
      <c r="AE43" s="43">
        <v>4.3899999999999997</v>
      </c>
      <c r="AF43" s="43">
        <v>4.32</v>
      </c>
      <c r="AG43" s="43">
        <v>4.26</v>
      </c>
      <c r="AH43" s="43">
        <v>4.21</v>
      </c>
      <c r="AI43" s="43">
        <v>4.16</v>
      </c>
      <c r="AJ43" s="43">
        <v>4.1100000000000003</v>
      </c>
      <c r="AK43" s="43"/>
      <c r="AL43" s="43"/>
      <c r="AM43" s="43"/>
      <c r="AN43" s="43"/>
      <c r="AO43" s="43"/>
      <c r="AP43" s="43"/>
      <c r="AQ43" s="43"/>
      <c r="AR43" s="43"/>
      <c r="AS43" s="43"/>
      <c r="AT43" s="43"/>
      <c r="AU43" s="43"/>
      <c r="AV43" s="43"/>
      <c r="AW43" s="43"/>
      <c r="AX43" s="43"/>
      <c r="AY43" s="43"/>
      <c r="AZ43" s="43"/>
    </row>
    <row r="44" spans="1:52" x14ac:dyDescent="0.2">
      <c r="A44" s="42">
        <v>33</v>
      </c>
      <c r="B44" s="43">
        <v>78.03</v>
      </c>
      <c r="C44" s="43">
        <v>39.799999999999997</v>
      </c>
      <c r="D44" s="43">
        <v>27.06</v>
      </c>
      <c r="E44" s="43">
        <v>20.7</v>
      </c>
      <c r="F44" s="43">
        <v>16.89</v>
      </c>
      <c r="G44" s="43">
        <v>14.35</v>
      </c>
      <c r="H44" s="43">
        <v>12.54</v>
      </c>
      <c r="I44" s="43">
        <v>11.19</v>
      </c>
      <c r="J44" s="43">
        <v>10.14</v>
      </c>
      <c r="K44" s="43">
        <v>9.3000000000000007</v>
      </c>
      <c r="L44" s="43">
        <v>8.61</v>
      </c>
      <c r="M44" s="43">
        <v>8.0500000000000007</v>
      </c>
      <c r="N44" s="43">
        <v>7.57</v>
      </c>
      <c r="O44" s="43">
        <v>7.16</v>
      </c>
      <c r="P44" s="43">
        <v>6.81</v>
      </c>
      <c r="Q44" s="43">
        <v>6.5</v>
      </c>
      <c r="R44" s="43">
        <v>6.23</v>
      </c>
      <c r="S44" s="43">
        <v>5.99</v>
      </c>
      <c r="T44" s="43">
        <v>5.78</v>
      </c>
      <c r="U44" s="43">
        <v>5.6</v>
      </c>
      <c r="V44" s="43">
        <v>5.43</v>
      </c>
      <c r="W44" s="43">
        <v>5.28</v>
      </c>
      <c r="X44" s="43">
        <v>5.14</v>
      </c>
      <c r="Y44" s="43">
        <v>5.01</v>
      </c>
      <c r="Z44" s="43">
        <v>4.9000000000000004</v>
      </c>
      <c r="AA44" s="43">
        <v>4.8</v>
      </c>
      <c r="AB44" s="43">
        <v>4.71</v>
      </c>
      <c r="AC44" s="43">
        <v>4.62</v>
      </c>
      <c r="AD44" s="43">
        <v>4.55</v>
      </c>
      <c r="AE44" s="43">
        <v>4.47</v>
      </c>
      <c r="AF44" s="43">
        <v>4.41</v>
      </c>
      <c r="AG44" s="43">
        <v>4.3499999999999996</v>
      </c>
      <c r="AH44" s="43">
        <v>4.3</v>
      </c>
      <c r="AI44" s="43">
        <v>4.25</v>
      </c>
      <c r="AJ44" s="43"/>
      <c r="AK44" s="43"/>
      <c r="AL44" s="43"/>
      <c r="AM44" s="43"/>
      <c r="AN44" s="43"/>
      <c r="AO44" s="43"/>
      <c r="AP44" s="43"/>
      <c r="AQ44" s="43"/>
      <c r="AR44" s="43"/>
      <c r="AS44" s="43"/>
      <c r="AT44" s="43"/>
      <c r="AU44" s="43"/>
      <c r="AV44" s="43"/>
      <c r="AW44" s="43"/>
      <c r="AX44" s="43"/>
      <c r="AY44" s="43"/>
      <c r="AZ44" s="43"/>
    </row>
    <row r="45" spans="1:52" x14ac:dyDescent="0.2">
      <c r="A45" s="42">
        <v>34</v>
      </c>
      <c r="B45" s="43">
        <v>79.37</v>
      </c>
      <c r="C45" s="43">
        <v>40.49</v>
      </c>
      <c r="D45" s="43">
        <v>27.53</v>
      </c>
      <c r="E45" s="43">
        <v>21.06</v>
      </c>
      <c r="F45" s="43">
        <v>17.18</v>
      </c>
      <c r="G45" s="43">
        <v>14.6</v>
      </c>
      <c r="H45" s="43">
        <v>12.76</v>
      </c>
      <c r="I45" s="43">
        <v>11.38</v>
      </c>
      <c r="J45" s="43">
        <v>10.31</v>
      </c>
      <c r="K45" s="43">
        <v>9.4600000000000009</v>
      </c>
      <c r="L45" s="43">
        <v>8.77</v>
      </c>
      <c r="M45" s="43">
        <v>8.19</v>
      </c>
      <c r="N45" s="43">
        <v>7.7</v>
      </c>
      <c r="O45" s="43">
        <v>7.29</v>
      </c>
      <c r="P45" s="43">
        <v>6.93</v>
      </c>
      <c r="Q45" s="43">
        <v>6.62</v>
      </c>
      <c r="R45" s="43">
        <v>6.35</v>
      </c>
      <c r="S45" s="43">
        <v>6.1</v>
      </c>
      <c r="T45" s="43">
        <v>5.89</v>
      </c>
      <c r="U45" s="43">
        <v>5.7</v>
      </c>
      <c r="V45" s="43">
        <v>5.53</v>
      </c>
      <c r="W45" s="43">
        <v>5.38</v>
      </c>
      <c r="X45" s="43">
        <v>5.24</v>
      </c>
      <c r="Y45" s="43">
        <v>5.1100000000000003</v>
      </c>
      <c r="Z45" s="43">
        <v>5</v>
      </c>
      <c r="AA45" s="43">
        <v>4.8899999999999997</v>
      </c>
      <c r="AB45" s="43">
        <v>4.8</v>
      </c>
      <c r="AC45" s="43">
        <v>4.72</v>
      </c>
      <c r="AD45" s="43">
        <v>4.6399999999999997</v>
      </c>
      <c r="AE45" s="43">
        <v>4.57</v>
      </c>
      <c r="AF45" s="43">
        <v>4.5</v>
      </c>
      <c r="AG45" s="43">
        <v>4.4400000000000004</v>
      </c>
      <c r="AH45" s="43">
        <v>4.3899999999999997</v>
      </c>
      <c r="AI45" s="43"/>
      <c r="AJ45" s="43"/>
      <c r="AK45" s="43"/>
      <c r="AL45" s="43"/>
      <c r="AM45" s="43"/>
      <c r="AN45" s="43"/>
      <c r="AO45" s="43"/>
      <c r="AP45" s="43"/>
      <c r="AQ45" s="43"/>
      <c r="AR45" s="43"/>
      <c r="AS45" s="43"/>
      <c r="AT45" s="43"/>
      <c r="AU45" s="43"/>
      <c r="AV45" s="43"/>
      <c r="AW45" s="43"/>
      <c r="AX45" s="43"/>
      <c r="AY45" s="43"/>
      <c r="AZ45" s="43"/>
    </row>
    <row r="46" spans="1:52" x14ac:dyDescent="0.2">
      <c r="A46" s="42">
        <v>35</v>
      </c>
      <c r="B46" s="43">
        <v>80.739999999999995</v>
      </c>
      <c r="C46" s="43">
        <v>41.18</v>
      </c>
      <c r="D46" s="43">
        <v>28.01</v>
      </c>
      <c r="E46" s="43">
        <v>21.42</v>
      </c>
      <c r="F46" s="43">
        <v>17.48</v>
      </c>
      <c r="G46" s="43">
        <v>14.85</v>
      </c>
      <c r="H46" s="43">
        <v>12.98</v>
      </c>
      <c r="I46" s="43">
        <v>11.58</v>
      </c>
      <c r="J46" s="43">
        <v>10.49</v>
      </c>
      <c r="K46" s="43">
        <v>9.6300000000000008</v>
      </c>
      <c r="L46" s="43">
        <v>8.92</v>
      </c>
      <c r="M46" s="43">
        <v>8.33</v>
      </c>
      <c r="N46" s="43">
        <v>7.84</v>
      </c>
      <c r="O46" s="43">
        <v>7.42</v>
      </c>
      <c r="P46" s="43">
        <v>7.05</v>
      </c>
      <c r="Q46" s="43">
        <v>6.74</v>
      </c>
      <c r="R46" s="43">
        <v>6.46</v>
      </c>
      <c r="S46" s="43">
        <v>6.22</v>
      </c>
      <c r="T46" s="43">
        <v>6</v>
      </c>
      <c r="U46" s="43">
        <v>5.81</v>
      </c>
      <c r="V46" s="43">
        <v>5.63</v>
      </c>
      <c r="W46" s="43">
        <v>5.48</v>
      </c>
      <c r="X46" s="43">
        <v>5.34</v>
      </c>
      <c r="Y46" s="43">
        <v>5.21</v>
      </c>
      <c r="Z46" s="43">
        <v>5.0999999999999996</v>
      </c>
      <c r="AA46" s="43">
        <v>4.99</v>
      </c>
      <c r="AB46" s="43">
        <v>4.9000000000000004</v>
      </c>
      <c r="AC46" s="43">
        <v>4.8099999999999996</v>
      </c>
      <c r="AD46" s="43">
        <v>4.7300000000000004</v>
      </c>
      <c r="AE46" s="43">
        <v>4.66</v>
      </c>
      <c r="AF46" s="43">
        <v>4.5999999999999996</v>
      </c>
      <c r="AG46" s="43">
        <v>4.54</v>
      </c>
      <c r="AH46" s="43"/>
      <c r="AI46" s="43"/>
      <c r="AJ46" s="43"/>
      <c r="AK46" s="43"/>
      <c r="AL46" s="43"/>
      <c r="AM46" s="43"/>
      <c r="AN46" s="43"/>
      <c r="AO46" s="43"/>
      <c r="AP46" s="43"/>
      <c r="AQ46" s="43"/>
      <c r="AR46" s="43"/>
      <c r="AS46" s="43"/>
      <c r="AT46" s="43"/>
      <c r="AU46" s="43"/>
      <c r="AV46" s="43"/>
      <c r="AW46" s="43"/>
      <c r="AX46" s="43"/>
      <c r="AY46" s="43"/>
      <c r="AZ46" s="43"/>
    </row>
    <row r="47" spans="1:52" x14ac:dyDescent="0.2">
      <c r="A47" s="42">
        <v>36</v>
      </c>
      <c r="B47" s="43">
        <v>82.12</v>
      </c>
      <c r="C47" s="43">
        <v>41.89</v>
      </c>
      <c r="D47" s="43">
        <v>28.49</v>
      </c>
      <c r="E47" s="43">
        <v>21.79</v>
      </c>
      <c r="F47" s="43">
        <v>17.78</v>
      </c>
      <c r="G47" s="43">
        <v>15.11</v>
      </c>
      <c r="H47" s="43">
        <v>13.21</v>
      </c>
      <c r="I47" s="43">
        <v>11.78</v>
      </c>
      <c r="J47" s="43">
        <v>10.68</v>
      </c>
      <c r="K47" s="43">
        <v>9.8000000000000007</v>
      </c>
      <c r="L47" s="43">
        <v>9.08</v>
      </c>
      <c r="M47" s="43">
        <v>8.48</v>
      </c>
      <c r="N47" s="43">
        <v>7.98</v>
      </c>
      <c r="O47" s="43">
        <v>7.55</v>
      </c>
      <c r="P47" s="43">
        <v>7.18</v>
      </c>
      <c r="Q47" s="43">
        <v>6.86</v>
      </c>
      <c r="R47" s="43">
        <v>6.58</v>
      </c>
      <c r="S47" s="43">
        <v>6.33</v>
      </c>
      <c r="T47" s="43">
        <v>6.11</v>
      </c>
      <c r="U47" s="43">
        <v>5.92</v>
      </c>
      <c r="V47" s="43">
        <v>5.74</v>
      </c>
      <c r="W47" s="43">
        <v>5.58</v>
      </c>
      <c r="X47" s="43">
        <v>5.44</v>
      </c>
      <c r="Y47" s="43">
        <v>5.31</v>
      </c>
      <c r="Z47" s="43">
        <v>5.2</v>
      </c>
      <c r="AA47" s="43">
        <v>5.09</v>
      </c>
      <c r="AB47" s="43">
        <v>5</v>
      </c>
      <c r="AC47" s="43">
        <v>4.91</v>
      </c>
      <c r="AD47" s="43">
        <v>4.83</v>
      </c>
      <c r="AE47" s="43">
        <v>4.76</v>
      </c>
      <c r="AF47" s="43">
        <v>4.7</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
      <c r="A48" s="42">
        <v>37</v>
      </c>
      <c r="B48" s="43">
        <v>83.53</v>
      </c>
      <c r="C48" s="43">
        <v>42.61</v>
      </c>
      <c r="D48" s="43">
        <v>28.98</v>
      </c>
      <c r="E48" s="43">
        <v>22.17</v>
      </c>
      <c r="F48" s="43">
        <v>18.09</v>
      </c>
      <c r="G48" s="43">
        <v>15.37</v>
      </c>
      <c r="H48" s="43">
        <v>13.44</v>
      </c>
      <c r="I48" s="43">
        <v>11.99</v>
      </c>
      <c r="J48" s="43">
        <v>10.87</v>
      </c>
      <c r="K48" s="43">
        <v>9.9700000000000006</v>
      </c>
      <c r="L48" s="43">
        <v>9.24</v>
      </c>
      <c r="M48" s="43">
        <v>8.6300000000000008</v>
      </c>
      <c r="N48" s="43">
        <v>8.1199999999999992</v>
      </c>
      <c r="O48" s="43">
        <v>7.69</v>
      </c>
      <c r="P48" s="43">
        <v>7.31</v>
      </c>
      <c r="Q48" s="43">
        <v>6.99</v>
      </c>
      <c r="R48" s="43">
        <v>6.7</v>
      </c>
      <c r="S48" s="43">
        <v>6.45</v>
      </c>
      <c r="T48" s="43">
        <v>6.23</v>
      </c>
      <c r="U48" s="43">
        <v>6.03</v>
      </c>
      <c r="V48" s="43">
        <v>5.85</v>
      </c>
      <c r="W48" s="43">
        <v>5.69</v>
      </c>
      <c r="X48" s="43">
        <v>5.55</v>
      </c>
      <c r="Y48" s="43">
        <v>5.42</v>
      </c>
      <c r="Z48" s="43">
        <v>5.31</v>
      </c>
      <c r="AA48" s="43">
        <v>5.2</v>
      </c>
      <c r="AB48" s="43">
        <v>5.0999999999999996</v>
      </c>
      <c r="AC48" s="43">
        <v>5.0199999999999996</v>
      </c>
      <c r="AD48" s="43">
        <v>4.9400000000000004</v>
      </c>
      <c r="AE48" s="43">
        <v>4.87</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
      <c r="A49" s="42">
        <v>38</v>
      </c>
      <c r="B49" s="43">
        <v>84.96</v>
      </c>
      <c r="C49" s="43">
        <v>43.35</v>
      </c>
      <c r="D49" s="43">
        <v>29.48</v>
      </c>
      <c r="E49" s="43">
        <v>22.56</v>
      </c>
      <c r="F49" s="43">
        <v>18.399999999999999</v>
      </c>
      <c r="G49" s="43">
        <v>15.64</v>
      </c>
      <c r="H49" s="43">
        <v>13.67</v>
      </c>
      <c r="I49" s="43">
        <v>12.2</v>
      </c>
      <c r="J49" s="43">
        <v>11.06</v>
      </c>
      <c r="K49" s="43">
        <v>10.15</v>
      </c>
      <c r="L49" s="43">
        <v>9.4</v>
      </c>
      <c r="M49" s="43">
        <v>8.7899999999999991</v>
      </c>
      <c r="N49" s="43">
        <v>8.27</v>
      </c>
      <c r="O49" s="43">
        <v>7.83</v>
      </c>
      <c r="P49" s="43">
        <v>7.45</v>
      </c>
      <c r="Q49" s="43">
        <v>7.12</v>
      </c>
      <c r="R49" s="43">
        <v>6.83</v>
      </c>
      <c r="S49" s="43">
        <v>6.57</v>
      </c>
      <c r="T49" s="43">
        <v>6.35</v>
      </c>
      <c r="U49" s="43">
        <v>6.15</v>
      </c>
      <c r="V49" s="43">
        <v>5.97</v>
      </c>
      <c r="W49" s="43">
        <v>5.81</v>
      </c>
      <c r="X49" s="43">
        <v>5.66</v>
      </c>
      <c r="Y49" s="43">
        <v>5.53</v>
      </c>
      <c r="Z49" s="43">
        <v>5.42</v>
      </c>
      <c r="AA49" s="43">
        <v>5.31</v>
      </c>
      <c r="AB49" s="43">
        <v>5.21</v>
      </c>
      <c r="AC49" s="43">
        <v>5.13</v>
      </c>
      <c r="AD49" s="43">
        <v>5.05</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
      <c r="A50" s="42">
        <v>39</v>
      </c>
      <c r="B50" s="43">
        <v>86.43</v>
      </c>
      <c r="C50" s="43">
        <v>44.09</v>
      </c>
      <c r="D50" s="43">
        <v>29.99</v>
      </c>
      <c r="E50" s="43">
        <v>22.95</v>
      </c>
      <c r="F50" s="43">
        <v>18.73</v>
      </c>
      <c r="G50" s="43">
        <v>15.92</v>
      </c>
      <c r="H50" s="43">
        <v>13.91</v>
      </c>
      <c r="I50" s="43">
        <v>12.42</v>
      </c>
      <c r="J50" s="43">
        <v>11.25</v>
      </c>
      <c r="K50" s="43">
        <v>10.33</v>
      </c>
      <c r="L50" s="43">
        <v>9.57</v>
      </c>
      <c r="M50" s="43">
        <v>8.9499999999999993</v>
      </c>
      <c r="N50" s="43">
        <v>8.42</v>
      </c>
      <c r="O50" s="43">
        <v>7.97</v>
      </c>
      <c r="P50" s="43">
        <v>7.59</v>
      </c>
      <c r="Q50" s="43">
        <v>7.25</v>
      </c>
      <c r="R50" s="43">
        <v>6.96</v>
      </c>
      <c r="S50" s="43">
        <v>6.7</v>
      </c>
      <c r="T50" s="43">
        <v>6.47</v>
      </c>
      <c r="U50" s="43">
        <v>6.27</v>
      </c>
      <c r="V50" s="43">
        <v>6.09</v>
      </c>
      <c r="W50" s="43">
        <v>5.93</v>
      </c>
      <c r="X50" s="43">
        <v>5.78</v>
      </c>
      <c r="Y50" s="43">
        <v>5.65</v>
      </c>
      <c r="Z50" s="43">
        <v>5.53</v>
      </c>
      <c r="AA50" s="43">
        <v>5.43</v>
      </c>
      <c r="AB50" s="43">
        <v>5.33</v>
      </c>
      <c r="AC50" s="43">
        <v>5.24</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
      <c r="A51" s="42">
        <v>40</v>
      </c>
      <c r="B51" s="43">
        <v>87.92</v>
      </c>
      <c r="C51" s="43">
        <v>44.86</v>
      </c>
      <c r="D51" s="43">
        <v>30.51</v>
      </c>
      <c r="E51" s="43">
        <v>23.35</v>
      </c>
      <c r="F51" s="43">
        <v>19.05</v>
      </c>
      <c r="G51" s="43">
        <v>16.2</v>
      </c>
      <c r="H51" s="43">
        <v>14.16</v>
      </c>
      <c r="I51" s="43">
        <v>12.64</v>
      </c>
      <c r="J51" s="43">
        <v>11.46</v>
      </c>
      <c r="K51" s="43">
        <v>10.51</v>
      </c>
      <c r="L51" s="43">
        <v>9.75</v>
      </c>
      <c r="M51" s="43">
        <v>9.11</v>
      </c>
      <c r="N51" s="43">
        <v>8.58</v>
      </c>
      <c r="O51" s="43">
        <v>8.1199999999999992</v>
      </c>
      <c r="P51" s="43">
        <v>7.73</v>
      </c>
      <c r="Q51" s="43">
        <v>7.39</v>
      </c>
      <c r="R51" s="43">
        <v>7.09</v>
      </c>
      <c r="S51" s="43">
        <v>6.83</v>
      </c>
      <c r="T51" s="43">
        <v>6.6</v>
      </c>
      <c r="U51" s="43">
        <v>6.4</v>
      </c>
      <c r="V51" s="43">
        <v>6.21</v>
      </c>
      <c r="W51" s="43">
        <v>6.05</v>
      </c>
      <c r="X51" s="43">
        <v>5.9</v>
      </c>
      <c r="Y51" s="43">
        <v>5.77</v>
      </c>
      <c r="Z51" s="43">
        <v>5.65</v>
      </c>
      <c r="AA51" s="43">
        <v>5.55</v>
      </c>
      <c r="AB51" s="43">
        <v>5.45</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
      <c r="A52" s="42">
        <v>41</v>
      </c>
      <c r="B52" s="43">
        <v>89.45</v>
      </c>
      <c r="C52" s="43">
        <v>45.64</v>
      </c>
      <c r="D52" s="43">
        <v>31.05</v>
      </c>
      <c r="E52" s="43">
        <v>23.76</v>
      </c>
      <c r="F52" s="43">
        <v>19.39</v>
      </c>
      <c r="G52" s="43">
        <v>16.489999999999998</v>
      </c>
      <c r="H52" s="43">
        <v>14.41</v>
      </c>
      <c r="I52" s="43">
        <v>12.87</v>
      </c>
      <c r="J52" s="43">
        <v>11.66</v>
      </c>
      <c r="K52" s="43">
        <v>10.71</v>
      </c>
      <c r="L52" s="43">
        <v>9.93</v>
      </c>
      <c r="M52" s="43">
        <v>9.2799999999999994</v>
      </c>
      <c r="N52" s="43">
        <v>8.74</v>
      </c>
      <c r="O52" s="43">
        <v>8.2799999999999994</v>
      </c>
      <c r="P52" s="43">
        <v>7.88</v>
      </c>
      <c r="Q52" s="43">
        <v>7.53</v>
      </c>
      <c r="R52" s="43">
        <v>7.23</v>
      </c>
      <c r="S52" s="43">
        <v>6.97</v>
      </c>
      <c r="T52" s="43">
        <v>6.74</v>
      </c>
      <c r="U52" s="43">
        <v>6.53</v>
      </c>
      <c r="V52" s="43">
        <v>6.35</v>
      </c>
      <c r="W52" s="43">
        <v>6.18</v>
      </c>
      <c r="X52" s="43">
        <v>6.03</v>
      </c>
      <c r="Y52" s="43">
        <v>5.9</v>
      </c>
      <c r="Z52" s="43">
        <v>5.78</v>
      </c>
      <c r="AA52" s="43">
        <v>5.68</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
      <c r="A53" s="42">
        <v>42</v>
      </c>
      <c r="B53" s="43">
        <v>91.01</v>
      </c>
      <c r="C53" s="43">
        <v>46.44</v>
      </c>
      <c r="D53" s="43">
        <v>31.59</v>
      </c>
      <c r="E53" s="43">
        <v>24.18</v>
      </c>
      <c r="F53" s="43">
        <v>19.739999999999998</v>
      </c>
      <c r="G53" s="43">
        <v>16.78</v>
      </c>
      <c r="H53" s="43">
        <v>14.67</v>
      </c>
      <c r="I53" s="43">
        <v>13.1</v>
      </c>
      <c r="J53" s="43">
        <v>11.88</v>
      </c>
      <c r="K53" s="43">
        <v>10.91</v>
      </c>
      <c r="L53" s="43">
        <v>10.11</v>
      </c>
      <c r="M53" s="43">
        <v>9.4600000000000009</v>
      </c>
      <c r="N53" s="43">
        <v>8.91</v>
      </c>
      <c r="O53" s="43">
        <v>8.44</v>
      </c>
      <c r="P53" s="43">
        <v>8.0399999999999991</v>
      </c>
      <c r="Q53" s="43">
        <v>7.69</v>
      </c>
      <c r="R53" s="43">
        <v>7.38</v>
      </c>
      <c r="S53" s="43">
        <v>7.11</v>
      </c>
      <c r="T53" s="43">
        <v>6.88</v>
      </c>
      <c r="U53" s="43">
        <v>6.67</v>
      </c>
      <c r="V53" s="43">
        <v>6.49</v>
      </c>
      <c r="W53" s="43">
        <v>6.32</v>
      </c>
      <c r="X53" s="43">
        <v>6.17</v>
      </c>
      <c r="Y53" s="43">
        <v>6.04</v>
      </c>
      <c r="Z53" s="43">
        <v>5.92</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
      <c r="A54" s="42">
        <v>43</v>
      </c>
      <c r="B54" s="43">
        <v>92.6</v>
      </c>
      <c r="C54" s="43">
        <v>47.26</v>
      </c>
      <c r="D54" s="43">
        <v>32.15</v>
      </c>
      <c r="E54" s="43">
        <v>24.61</v>
      </c>
      <c r="F54" s="43">
        <v>20.09</v>
      </c>
      <c r="G54" s="43">
        <v>17.079999999999998</v>
      </c>
      <c r="H54" s="43">
        <v>14.94</v>
      </c>
      <c r="I54" s="43">
        <v>13.34</v>
      </c>
      <c r="J54" s="43">
        <v>12.1</v>
      </c>
      <c r="K54" s="43">
        <v>11.11</v>
      </c>
      <c r="L54" s="43">
        <v>10.31</v>
      </c>
      <c r="M54" s="43">
        <v>9.64</v>
      </c>
      <c r="N54" s="43">
        <v>9.08</v>
      </c>
      <c r="O54" s="43">
        <v>8.61</v>
      </c>
      <c r="P54" s="43">
        <v>8.1999999999999993</v>
      </c>
      <c r="Q54" s="43">
        <v>7.84</v>
      </c>
      <c r="R54" s="43">
        <v>7.54</v>
      </c>
      <c r="S54" s="43">
        <v>7.27</v>
      </c>
      <c r="T54" s="43">
        <v>7.03</v>
      </c>
      <c r="U54" s="43">
        <v>6.82</v>
      </c>
      <c r="V54" s="43">
        <v>6.63</v>
      </c>
      <c r="W54" s="43">
        <v>6.46</v>
      </c>
      <c r="X54" s="43">
        <v>6.32</v>
      </c>
      <c r="Y54" s="43">
        <v>6.18</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
      <c r="A55" s="42">
        <v>44</v>
      </c>
      <c r="B55" s="43">
        <v>94.21</v>
      </c>
      <c r="C55" s="43">
        <v>48.08</v>
      </c>
      <c r="D55" s="43">
        <v>32.72</v>
      </c>
      <c r="E55" s="43">
        <v>25.05</v>
      </c>
      <c r="F55" s="43">
        <v>20.45</v>
      </c>
      <c r="G55" s="43">
        <v>17.39</v>
      </c>
      <c r="H55" s="43">
        <v>15.22</v>
      </c>
      <c r="I55" s="43">
        <v>13.59</v>
      </c>
      <c r="J55" s="43">
        <v>12.33</v>
      </c>
      <c r="K55" s="43">
        <v>11.32</v>
      </c>
      <c r="L55" s="43">
        <v>10.51</v>
      </c>
      <c r="M55" s="43">
        <v>9.83</v>
      </c>
      <c r="N55" s="43">
        <v>9.26</v>
      </c>
      <c r="O55" s="43">
        <v>8.7799999999999994</v>
      </c>
      <c r="P55" s="43">
        <v>8.3699999999999992</v>
      </c>
      <c r="Q55" s="43">
        <v>8.01</v>
      </c>
      <c r="R55" s="43">
        <v>7.7</v>
      </c>
      <c r="S55" s="43">
        <v>7.43</v>
      </c>
      <c r="T55" s="43">
        <v>7.19</v>
      </c>
      <c r="U55" s="43">
        <v>6.97</v>
      </c>
      <c r="V55" s="43">
        <v>6.78</v>
      </c>
      <c r="W55" s="43">
        <v>6.62</v>
      </c>
      <c r="X55" s="43">
        <v>6.47</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
      <c r="A56" s="42">
        <v>45</v>
      </c>
      <c r="B56" s="43">
        <v>95.84</v>
      </c>
      <c r="C56" s="43">
        <v>48.92</v>
      </c>
      <c r="D56" s="43">
        <v>33.29</v>
      </c>
      <c r="E56" s="43">
        <v>25.49</v>
      </c>
      <c r="F56" s="43">
        <v>20.82</v>
      </c>
      <c r="G56" s="43">
        <v>17.71</v>
      </c>
      <c r="H56" s="43">
        <v>15.49</v>
      </c>
      <c r="I56" s="43">
        <v>13.84</v>
      </c>
      <c r="J56" s="43">
        <v>12.56</v>
      </c>
      <c r="K56" s="43">
        <v>11.54</v>
      </c>
      <c r="L56" s="43">
        <v>10.71</v>
      </c>
      <c r="M56" s="43">
        <v>10.02</v>
      </c>
      <c r="N56" s="43">
        <v>9.4499999999999993</v>
      </c>
      <c r="O56" s="43">
        <v>8.9600000000000009</v>
      </c>
      <c r="P56" s="43">
        <v>8.5399999999999991</v>
      </c>
      <c r="Q56" s="43">
        <v>8.18</v>
      </c>
      <c r="R56" s="43">
        <v>7.87</v>
      </c>
      <c r="S56" s="43">
        <v>7.59</v>
      </c>
      <c r="T56" s="43">
        <v>7.35</v>
      </c>
      <c r="U56" s="43">
        <v>7.13</v>
      </c>
      <c r="V56" s="43">
        <v>6.94</v>
      </c>
      <c r="W56" s="43">
        <v>6.78</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
      <c r="A57" s="42">
        <v>46</v>
      </c>
      <c r="B57" s="43">
        <v>97.49</v>
      </c>
      <c r="C57" s="43">
        <v>49.77</v>
      </c>
      <c r="D57" s="43">
        <v>33.880000000000003</v>
      </c>
      <c r="E57" s="43">
        <v>25.94</v>
      </c>
      <c r="F57" s="43">
        <v>21.19</v>
      </c>
      <c r="G57" s="43">
        <v>18.03</v>
      </c>
      <c r="H57" s="43">
        <v>15.78</v>
      </c>
      <c r="I57" s="43">
        <v>14.1</v>
      </c>
      <c r="J57" s="43">
        <v>12.8</v>
      </c>
      <c r="K57" s="43">
        <v>11.76</v>
      </c>
      <c r="L57" s="43">
        <v>10.92</v>
      </c>
      <c r="M57" s="43">
        <v>10.23</v>
      </c>
      <c r="N57" s="43">
        <v>9.64</v>
      </c>
      <c r="O57" s="43">
        <v>9.15</v>
      </c>
      <c r="P57" s="43">
        <v>8.73</v>
      </c>
      <c r="Q57" s="43">
        <v>8.36</v>
      </c>
      <c r="R57" s="43">
        <v>8.0399999999999991</v>
      </c>
      <c r="S57" s="43">
        <v>7.76</v>
      </c>
      <c r="T57" s="43">
        <v>7.52</v>
      </c>
      <c r="U57" s="43">
        <v>7.3</v>
      </c>
      <c r="V57" s="43">
        <v>7.11</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
      <c r="A58" s="42">
        <v>47</v>
      </c>
      <c r="B58" s="43">
        <v>99.16</v>
      </c>
      <c r="C58" s="43">
        <v>50.64</v>
      </c>
      <c r="D58" s="43">
        <v>34.479999999999997</v>
      </c>
      <c r="E58" s="43">
        <v>26.41</v>
      </c>
      <c r="F58" s="43">
        <v>21.58</v>
      </c>
      <c r="G58" s="43">
        <v>18.36</v>
      </c>
      <c r="H58" s="43">
        <v>16.079999999999998</v>
      </c>
      <c r="I58" s="43">
        <v>14.37</v>
      </c>
      <c r="J58" s="43">
        <v>13.05</v>
      </c>
      <c r="K58" s="43">
        <v>12</v>
      </c>
      <c r="L58" s="43">
        <v>11.14</v>
      </c>
      <c r="M58" s="43">
        <v>10.44</v>
      </c>
      <c r="N58" s="43">
        <v>9.85</v>
      </c>
      <c r="O58" s="43">
        <v>9.35</v>
      </c>
      <c r="P58" s="43">
        <v>8.92</v>
      </c>
      <c r="Q58" s="43">
        <v>8.5500000000000007</v>
      </c>
      <c r="R58" s="43">
        <v>8.23</v>
      </c>
      <c r="S58" s="43">
        <v>7.95</v>
      </c>
      <c r="T58" s="43">
        <v>7.7</v>
      </c>
      <c r="U58" s="43">
        <v>7.48</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
      <c r="A59" s="42">
        <v>48</v>
      </c>
      <c r="B59" s="43">
        <v>100.88</v>
      </c>
      <c r="C59" s="43">
        <v>51.52</v>
      </c>
      <c r="D59" s="43">
        <v>35.090000000000003</v>
      </c>
      <c r="E59" s="43">
        <v>26.88</v>
      </c>
      <c r="F59" s="43">
        <v>21.97</v>
      </c>
      <c r="G59" s="43">
        <v>18.7</v>
      </c>
      <c r="H59" s="43">
        <v>16.38</v>
      </c>
      <c r="I59" s="43">
        <v>14.65</v>
      </c>
      <c r="J59" s="43">
        <v>13.3</v>
      </c>
      <c r="K59" s="43">
        <v>12.24</v>
      </c>
      <c r="L59" s="43">
        <v>11.37</v>
      </c>
      <c r="M59" s="43">
        <v>10.66</v>
      </c>
      <c r="N59" s="43">
        <v>10.06</v>
      </c>
      <c r="O59" s="43">
        <v>9.5500000000000007</v>
      </c>
      <c r="P59" s="43">
        <v>9.1199999999999992</v>
      </c>
      <c r="Q59" s="43">
        <v>8.75</v>
      </c>
      <c r="R59" s="43">
        <v>8.42</v>
      </c>
      <c r="S59" s="43">
        <v>8.14</v>
      </c>
      <c r="T59" s="43">
        <v>7.89</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
      <c r="A60" s="42">
        <v>49</v>
      </c>
      <c r="B60" s="43">
        <v>102.63</v>
      </c>
      <c r="C60" s="43">
        <v>52.43</v>
      </c>
      <c r="D60" s="43">
        <v>35.71</v>
      </c>
      <c r="E60" s="43">
        <v>27.37</v>
      </c>
      <c r="F60" s="43">
        <v>22.38</v>
      </c>
      <c r="G60" s="43">
        <v>19.059999999999999</v>
      </c>
      <c r="H60" s="43">
        <v>16.7</v>
      </c>
      <c r="I60" s="43">
        <v>14.93</v>
      </c>
      <c r="J60" s="43">
        <v>13.57</v>
      </c>
      <c r="K60" s="43">
        <v>12.49</v>
      </c>
      <c r="L60" s="43">
        <v>11.61</v>
      </c>
      <c r="M60" s="43">
        <v>10.89</v>
      </c>
      <c r="N60" s="43">
        <v>10.28</v>
      </c>
      <c r="O60" s="43">
        <v>9.77</v>
      </c>
      <c r="P60" s="43">
        <v>9.33</v>
      </c>
      <c r="Q60" s="43">
        <v>8.9600000000000009</v>
      </c>
      <c r="R60" s="43">
        <v>8.6300000000000008</v>
      </c>
      <c r="S60" s="43">
        <v>8.34</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
      <c r="A61" s="42">
        <v>50</v>
      </c>
      <c r="B61" s="43">
        <v>104.42</v>
      </c>
      <c r="C61" s="43">
        <v>53.36</v>
      </c>
      <c r="D61" s="43">
        <v>36.36</v>
      </c>
      <c r="E61" s="43">
        <v>27.87</v>
      </c>
      <c r="F61" s="43">
        <v>22.8</v>
      </c>
      <c r="G61" s="43">
        <v>19.420000000000002</v>
      </c>
      <c r="H61" s="43">
        <v>17.02</v>
      </c>
      <c r="I61" s="43">
        <v>15.23</v>
      </c>
      <c r="J61" s="43">
        <v>13.85</v>
      </c>
      <c r="K61" s="43">
        <v>12.76</v>
      </c>
      <c r="L61" s="43">
        <v>11.87</v>
      </c>
      <c r="M61" s="43">
        <v>11.13</v>
      </c>
      <c r="N61" s="43">
        <v>10.52</v>
      </c>
      <c r="O61" s="43">
        <v>10</v>
      </c>
      <c r="P61" s="43">
        <v>9.56</v>
      </c>
      <c r="Q61" s="43">
        <v>9.18</v>
      </c>
      <c r="R61" s="43">
        <v>8.84</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
      <c r="A62" s="42">
        <v>51</v>
      </c>
      <c r="B62" s="43">
        <v>106.24</v>
      </c>
      <c r="C62" s="43">
        <v>54.31</v>
      </c>
      <c r="D62" s="43">
        <v>37.020000000000003</v>
      </c>
      <c r="E62" s="43">
        <v>28.4</v>
      </c>
      <c r="F62" s="43">
        <v>23.23</v>
      </c>
      <c r="G62" s="43">
        <v>19.809999999999999</v>
      </c>
      <c r="H62" s="43">
        <v>17.37</v>
      </c>
      <c r="I62" s="43">
        <v>15.55</v>
      </c>
      <c r="J62" s="43">
        <v>14.15</v>
      </c>
      <c r="K62" s="43">
        <v>13.04</v>
      </c>
      <c r="L62" s="43">
        <v>12.13</v>
      </c>
      <c r="M62" s="43">
        <v>11.39</v>
      </c>
      <c r="N62" s="43">
        <v>10.77</v>
      </c>
      <c r="O62" s="43">
        <v>10.24</v>
      </c>
      <c r="P62" s="43">
        <v>9.7899999999999991</v>
      </c>
      <c r="Q62" s="43">
        <v>9.41</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
      <c r="A63" s="42">
        <v>52</v>
      </c>
      <c r="B63" s="43">
        <v>108.12</v>
      </c>
      <c r="C63" s="43">
        <v>55.29</v>
      </c>
      <c r="D63" s="43">
        <v>37.71</v>
      </c>
      <c r="E63" s="43">
        <v>28.94</v>
      </c>
      <c r="F63" s="43">
        <v>23.69</v>
      </c>
      <c r="G63" s="43">
        <v>20.2</v>
      </c>
      <c r="H63" s="43">
        <v>17.73</v>
      </c>
      <c r="I63" s="43">
        <v>15.88</v>
      </c>
      <c r="J63" s="43">
        <v>14.46</v>
      </c>
      <c r="K63" s="43">
        <v>13.33</v>
      </c>
      <c r="L63" s="43">
        <v>12.42</v>
      </c>
      <c r="M63" s="43">
        <v>11.66</v>
      </c>
      <c r="N63" s="43">
        <v>11.03</v>
      </c>
      <c r="O63" s="43">
        <v>10.5</v>
      </c>
      <c r="P63" s="43">
        <v>10.050000000000001</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
      <c r="A64" s="42">
        <v>53</v>
      </c>
      <c r="B64" s="43">
        <v>110.03</v>
      </c>
      <c r="C64" s="43">
        <v>56.3</v>
      </c>
      <c r="D64" s="43">
        <v>38.42</v>
      </c>
      <c r="E64" s="43">
        <v>29.49</v>
      </c>
      <c r="F64" s="43">
        <v>24.16</v>
      </c>
      <c r="G64" s="43">
        <v>20.62</v>
      </c>
      <c r="H64" s="43">
        <v>18.100000000000001</v>
      </c>
      <c r="I64" s="43">
        <v>16.23</v>
      </c>
      <c r="J64" s="43">
        <v>14.78</v>
      </c>
      <c r="K64" s="43">
        <v>13.64</v>
      </c>
      <c r="L64" s="43">
        <v>12.71</v>
      </c>
      <c r="M64" s="43">
        <v>11.94</v>
      </c>
      <c r="N64" s="43">
        <v>11.31</v>
      </c>
      <c r="O64" s="43">
        <v>10.77</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
      <c r="A65" s="42">
        <v>54</v>
      </c>
      <c r="B65" s="43">
        <v>111.97</v>
      </c>
      <c r="C65" s="43">
        <v>57.32</v>
      </c>
      <c r="D65" s="43">
        <v>39.130000000000003</v>
      </c>
      <c r="E65" s="43">
        <v>30.06</v>
      </c>
      <c r="F65" s="43">
        <v>24.64</v>
      </c>
      <c r="G65" s="43">
        <v>21.04</v>
      </c>
      <c r="H65" s="43">
        <v>18.489999999999998</v>
      </c>
      <c r="I65" s="43">
        <v>16.59</v>
      </c>
      <c r="J65" s="43">
        <v>15.12</v>
      </c>
      <c r="K65" s="43">
        <v>13.95</v>
      </c>
      <c r="L65" s="43">
        <v>13.01</v>
      </c>
      <c r="M65" s="43">
        <v>12.24</v>
      </c>
      <c r="N65" s="43">
        <v>11.59</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
      <c r="A66" s="42">
        <v>55</v>
      </c>
      <c r="B66" s="43">
        <v>113.93</v>
      </c>
      <c r="C66" s="43">
        <v>58.36</v>
      </c>
      <c r="D66" s="43">
        <v>39.869999999999997</v>
      </c>
      <c r="E66" s="43">
        <v>30.65</v>
      </c>
      <c r="F66" s="43">
        <v>25.14</v>
      </c>
      <c r="G66" s="43">
        <v>21.48</v>
      </c>
      <c r="H66" s="43">
        <v>18.89</v>
      </c>
      <c r="I66" s="43">
        <v>16.96</v>
      </c>
      <c r="J66" s="43">
        <v>15.46</v>
      </c>
      <c r="K66" s="43">
        <v>14.28</v>
      </c>
      <c r="L66" s="43">
        <v>13.33</v>
      </c>
      <c r="M66" s="43">
        <v>12.54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
      <c r="A67" s="42">
        <v>56</v>
      </c>
      <c r="B67" s="43">
        <v>115.94</v>
      </c>
      <c r="C67" s="43">
        <v>59.43</v>
      </c>
      <c r="D67" s="43">
        <v>40.630000000000003</v>
      </c>
      <c r="E67" s="43">
        <v>31.26</v>
      </c>
      <c r="F67" s="43">
        <v>25.66</v>
      </c>
      <c r="G67" s="43">
        <v>21.94</v>
      </c>
      <c r="H67" s="43">
        <v>19.309999999999999</v>
      </c>
      <c r="I67" s="43">
        <v>17.34</v>
      </c>
      <c r="J67" s="43">
        <v>15.83</v>
      </c>
      <c r="K67" s="43">
        <v>14.63</v>
      </c>
      <c r="L67" s="43">
        <v>13.66</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
      <c r="A68" s="42">
        <v>57</v>
      </c>
      <c r="B68" s="43">
        <v>118.03</v>
      </c>
      <c r="C68" s="43">
        <v>60.55</v>
      </c>
      <c r="D68" s="43">
        <v>41.43</v>
      </c>
      <c r="E68" s="43">
        <v>31.9</v>
      </c>
      <c r="F68" s="43">
        <v>26.2</v>
      </c>
      <c r="G68" s="43">
        <v>22.42</v>
      </c>
      <c r="H68" s="43">
        <v>19.739999999999998</v>
      </c>
      <c r="I68" s="43">
        <v>17.739999999999998</v>
      </c>
      <c r="J68" s="43">
        <v>16.21</v>
      </c>
      <c r="K68" s="43">
        <v>14.99</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
      <c r="A69" s="42">
        <v>58</v>
      </c>
      <c r="B69" s="43">
        <v>120.2</v>
      </c>
      <c r="C69" s="43">
        <v>61.71</v>
      </c>
      <c r="D69" s="43">
        <v>42.26</v>
      </c>
      <c r="E69" s="43">
        <v>32.56</v>
      </c>
      <c r="F69" s="43">
        <v>26.76</v>
      </c>
      <c r="G69" s="43">
        <v>22.92</v>
      </c>
      <c r="H69" s="43">
        <v>20.190000000000001</v>
      </c>
      <c r="I69" s="43">
        <v>18.16</v>
      </c>
      <c r="J69" s="43">
        <v>16.600000000000001</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
      <c r="A70" s="42">
        <v>59</v>
      </c>
      <c r="B70" s="43">
        <v>122.45</v>
      </c>
      <c r="C70" s="43">
        <v>62.92</v>
      </c>
      <c r="D70" s="43">
        <v>43.11</v>
      </c>
      <c r="E70" s="43">
        <v>33.24</v>
      </c>
      <c r="F70" s="43">
        <v>27.34</v>
      </c>
      <c r="G70" s="43">
        <v>23.42</v>
      </c>
      <c r="H70" s="43">
        <v>20.65</v>
      </c>
      <c r="I70" s="43">
        <v>18.600000000000001</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
      <c r="A71" s="42">
        <v>60</v>
      </c>
      <c r="B71" s="43">
        <v>124.79</v>
      </c>
      <c r="C71" s="43">
        <v>64.16</v>
      </c>
      <c r="D71" s="43">
        <v>43.99</v>
      </c>
      <c r="E71" s="43">
        <v>33.93</v>
      </c>
      <c r="F71" s="43">
        <v>27.93</v>
      </c>
      <c r="G71" s="43">
        <v>23.96</v>
      </c>
      <c r="H71" s="43">
        <v>21.14</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
      <c r="A72" s="42">
        <v>61</v>
      </c>
      <c r="B72" s="43">
        <v>127.22</v>
      </c>
      <c r="C72" s="43">
        <v>65.45</v>
      </c>
      <c r="D72" s="43">
        <v>44.9</v>
      </c>
      <c r="E72" s="43">
        <v>34.659999999999997</v>
      </c>
      <c r="F72" s="43">
        <v>28.56</v>
      </c>
      <c r="G72" s="43">
        <v>24.51</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
      <c r="A73" s="42">
        <v>62</v>
      </c>
      <c r="B73" s="43">
        <v>129.78</v>
      </c>
      <c r="C73" s="43">
        <v>66.8</v>
      </c>
      <c r="D73" s="43">
        <v>45.87</v>
      </c>
      <c r="E73" s="43">
        <v>35.46</v>
      </c>
      <c r="F73" s="43">
        <v>29.23</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
      <c r="A74" s="42">
        <v>63</v>
      </c>
      <c r="B74" s="43">
        <v>132.53</v>
      </c>
      <c r="C74" s="43">
        <v>68.3</v>
      </c>
      <c r="D74" s="43">
        <v>46.97</v>
      </c>
      <c r="E74" s="43">
        <v>36.33</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
      <c r="A75" s="42">
        <v>64</v>
      </c>
      <c r="B75" s="43">
        <v>135.6</v>
      </c>
      <c r="C75" s="43">
        <v>70</v>
      </c>
      <c r="D75" s="43">
        <v>48.21</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
      <c r="A76" s="42">
        <v>65</v>
      </c>
      <c r="B76" s="43">
        <v>139</v>
      </c>
      <c r="C76" s="43">
        <v>71.91</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
      <c r="A77" s="42">
        <v>66</v>
      </c>
      <c r="B77" s="43">
        <v>142.61000000000001</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GZoPQmKayN2RXoAfcuRW4zvur817JGTyI8CFK61COBXSnbJFdyt0ZkyL2kdpi5lZfeM0NzVC30F14Yr/yTei8g==" saltValue="sWGQisE0fSiCmGMURnUXQA==" spinCount="100000" sheet="1" objects="1" scenarios="1"/>
  <conditionalFormatting sqref="A6:A21">
    <cfRule type="expression" dxfId="85" priority="13" stopIfTrue="1">
      <formula>MOD(ROW(),2)=0</formula>
    </cfRule>
    <cfRule type="expression" dxfId="84" priority="14" stopIfTrue="1">
      <formula>MOD(ROW(),2)&lt;&gt;0</formula>
    </cfRule>
  </conditionalFormatting>
  <conditionalFormatting sqref="A26:A77">
    <cfRule type="expression" dxfId="83" priority="9" stopIfTrue="1">
      <formula>MOD(ROW(),2)=0</formula>
    </cfRule>
    <cfRule type="expression" dxfId="82" priority="10" stopIfTrue="1">
      <formula>MOD(ROW(),2)&lt;&gt;0</formula>
    </cfRule>
  </conditionalFormatting>
  <conditionalFormatting sqref="B6:AZ21">
    <cfRule type="expression" dxfId="81" priority="15" stopIfTrue="1">
      <formula>MOD(ROW(),2)=0</formula>
    </cfRule>
    <cfRule type="expression" dxfId="80" priority="16" stopIfTrue="1">
      <formula>MOD(ROW(),2)&lt;&gt;0</formula>
    </cfRule>
  </conditionalFormatting>
  <conditionalFormatting sqref="B26:AZ77">
    <cfRule type="expression" dxfId="79" priority="11" stopIfTrue="1">
      <formula>MOD(ROW(),2)=0</formula>
    </cfRule>
    <cfRule type="expression" dxfId="78" priority="12"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A699-B747-4400-B9B5-25F41D8306F5}">
  <sheetPr codeName="Sheet69"/>
  <dimension ref="A1:AZ77"/>
  <sheetViews>
    <sheetView showGridLines="0" workbookViewId="0">
      <selection activeCell="A6" sqref="A6"/>
    </sheetView>
  </sheetViews>
  <sheetFormatPr defaultRowHeight="12.75" x14ac:dyDescent="0.2"/>
  <cols>
    <col min="1" max="1" width="31.5703125" customWidth="1"/>
    <col min="2" max="52" width="22.5703125" customWidth="1"/>
  </cols>
  <sheetData>
    <row r="1" spans="1:52" s="1" customFormat="1" ht="20.25" x14ac:dyDescent="0.3">
      <c r="A1" s="2" t="s">
        <v>0</v>
      </c>
    </row>
    <row r="2" spans="1:52" s="1" customFormat="1" ht="15.75" x14ac:dyDescent="0.25">
      <c r="A2" s="30" t="s">
        <v>1</v>
      </c>
      <c r="B2" s="3" t="str">
        <f>wb_title</f>
        <v>LGPS_S - Consolidated Factor Spreadsheet</v>
      </c>
    </row>
    <row r="3" spans="1:52" s="1" customFormat="1" ht="15.75" x14ac:dyDescent="0.25">
      <c r="A3" s="30" t="s">
        <v>2</v>
      </c>
      <c r="B3" s="3" t="str">
        <f>TABLE_FACTOR_TYPE_1 &amp; " - x-" &amp; TABLE_SERIES_NUMBER_1</f>
        <v>Added pension - x-718</v>
      </c>
    </row>
    <row r="6" spans="1:52"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row>
    <row r="7" spans="1:52"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row>
    <row r="8" spans="1:52"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row>
    <row r="9" spans="1:52"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row>
    <row r="10" spans="1:52" x14ac:dyDescent="0.2">
      <c r="A10" s="40" t="s">
        <v>6</v>
      </c>
      <c r="B10" s="46" t="s">
        <v>354</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row>
    <row r="11" spans="1:52"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row>
    <row r="12" spans="1:52"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row>
    <row r="13" spans="1:52"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row>
    <row r="14" spans="1:52" x14ac:dyDescent="0.2">
      <c r="A14" s="40" t="s">
        <v>158</v>
      </c>
      <c r="B14" s="46">
        <v>718</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row>
    <row r="15" spans="1:52" x14ac:dyDescent="0.2">
      <c r="A15" s="40" t="s">
        <v>384</v>
      </c>
      <c r="B15" s="46" t="s">
        <v>355</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row>
    <row r="16" spans="1:52" x14ac:dyDescent="0.2">
      <c r="A16" s="40" t="s">
        <v>160</v>
      </c>
      <c r="B16" s="46" t="s">
        <v>356</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row>
    <row r="17" spans="1:52"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row>
    <row r="18" spans="1:52"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row>
    <row r="19" spans="1:52"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row>
    <row r="20" spans="1:52"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row>
    <row r="21" spans="1:52"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row>
    <row r="23" spans="1:52" x14ac:dyDescent="0.2">
      <c r="A23" s="23" t="str">
        <f>HYPERLINK("#'Factor List'!A1", "Back to Factor List")</f>
        <v>Back to Factor List</v>
      </c>
      <c r="B23" s="23" t="str">
        <f>HYPERLINK("#'Assumptions'!A1", "Assumptions")</f>
        <v>Assumptions</v>
      </c>
    </row>
    <row r="26" spans="1:52"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c r="AZ26" s="53" t="s">
        <v>537</v>
      </c>
    </row>
    <row r="27" spans="1:52" x14ac:dyDescent="0.2">
      <c r="A27" s="42">
        <v>16</v>
      </c>
      <c r="B27" s="43">
        <v>58.01</v>
      </c>
      <c r="C27" s="43">
        <v>29.58</v>
      </c>
      <c r="D27" s="43">
        <v>20.11</v>
      </c>
      <c r="E27" s="43">
        <v>15.38</v>
      </c>
      <c r="F27" s="43">
        <v>12.54</v>
      </c>
      <c r="G27" s="43">
        <v>10.65</v>
      </c>
      <c r="H27" s="43">
        <v>9.31</v>
      </c>
      <c r="I27" s="43">
        <v>8.3000000000000007</v>
      </c>
      <c r="J27" s="43">
        <v>7.52</v>
      </c>
      <c r="K27" s="43">
        <v>6.89</v>
      </c>
      <c r="L27" s="43">
        <v>6.38</v>
      </c>
      <c r="M27" s="43">
        <v>5.96</v>
      </c>
      <c r="N27" s="43">
        <v>5.6</v>
      </c>
      <c r="O27" s="43">
        <v>5.3</v>
      </c>
      <c r="P27" s="43">
        <v>5.03</v>
      </c>
      <c r="Q27" s="43">
        <v>4.8</v>
      </c>
      <c r="R27" s="43">
        <v>4.5999999999999996</v>
      </c>
      <c r="S27" s="43">
        <v>4.43</v>
      </c>
      <c r="T27" s="43">
        <v>4.2699999999999996</v>
      </c>
      <c r="U27" s="43">
        <v>4.12</v>
      </c>
      <c r="V27" s="43">
        <v>4</v>
      </c>
      <c r="W27" s="43">
        <v>3.88</v>
      </c>
      <c r="X27" s="43">
        <v>3.78</v>
      </c>
      <c r="Y27" s="43">
        <v>3.68</v>
      </c>
      <c r="Z27" s="43">
        <v>3.59</v>
      </c>
      <c r="AA27" s="43">
        <v>3.51</v>
      </c>
      <c r="AB27" s="43">
        <v>3.44</v>
      </c>
      <c r="AC27" s="43">
        <v>3.37</v>
      </c>
      <c r="AD27" s="43">
        <v>3.31</v>
      </c>
      <c r="AE27" s="43">
        <v>3.25</v>
      </c>
      <c r="AF27" s="43">
        <v>3.2</v>
      </c>
      <c r="AG27" s="43">
        <v>3.15</v>
      </c>
      <c r="AH27" s="43">
        <v>3.1</v>
      </c>
      <c r="AI27" s="43">
        <v>3.06</v>
      </c>
      <c r="AJ27" s="43">
        <v>3.02</v>
      </c>
      <c r="AK27" s="43">
        <v>2.98</v>
      </c>
      <c r="AL27" s="43">
        <v>2.95</v>
      </c>
      <c r="AM27" s="43">
        <v>2.92</v>
      </c>
      <c r="AN27" s="43">
        <v>2.88</v>
      </c>
      <c r="AO27" s="43">
        <v>2.86</v>
      </c>
      <c r="AP27" s="43">
        <v>2.83</v>
      </c>
      <c r="AQ27" s="43">
        <v>2.81</v>
      </c>
      <c r="AR27" s="43">
        <v>2.78</v>
      </c>
      <c r="AS27" s="43">
        <v>2.76</v>
      </c>
      <c r="AT27" s="43">
        <v>2.74</v>
      </c>
      <c r="AU27" s="43">
        <v>2.72</v>
      </c>
      <c r="AV27" s="43">
        <v>2.7</v>
      </c>
      <c r="AW27" s="43">
        <v>2.69</v>
      </c>
      <c r="AX27" s="43">
        <v>2.67</v>
      </c>
      <c r="AY27" s="43">
        <v>2.66</v>
      </c>
      <c r="AZ27" s="43">
        <v>2.64</v>
      </c>
    </row>
    <row r="28" spans="1:52" x14ac:dyDescent="0.2">
      <c r="A28" s="42">
        <v>17</v>
      </c>
      <c r="B28" s="43">
        <v>59.04</v>
      </c>
      <c r="C28" s="43">
        <v>30.11</v>
      </c>
      <c r="D28" s="43">
        <v>20.47</v>
      </c>
      <c r="E28" s="43">
        <v>15.65</v>
      </c>
      <c r="F28" s="43">
        <v>12.76</v>
      </c>
      <c r="G28" s="43">
        <v>10.84</v>
      </c>
      <c r="H28" s="43">
        <v>9.4700000000000006</v>
      </c>
      <c r="I28" s="43">
        <v>8.4499999999999993</v>
      </c>
      <c r="J28" s="43">
        <v>7.65</v>
      </c>
      <c r="K28" s="43">
        <v>7.02</v>
      </c>
      <c r="L28" s="43">
        <v>6.5</v>
      </c>
      <c r="M28" s="43">
        <v>6.07</v>
      </c>
      <c r="N28" s="43">
        <v>5.7</v>
      </c>
      <c r="O28" s="43">
        <v>5.39</v>
      </c>
      <c r="P28" s="43">
        <v>5.12</v>
      </c>
      <c r="Q28" s="43">
        <v>4.8899999999999997</v>
      </c>
      <c r="R28" s="43">
        <v>4.6900000000000004</v>
      </c>
      <c r="S28" s="43">
        <v>4.51</v>
      </c>
      <c r="T28" s="43">
        <v>4.34</v>
      </c>
      <c r="U28" s="43">
        <v>4.2</v>
      </c>
      <c r="V28" s="43">
        <v>4.07</v>
      </c>
      <c r="W28" s="43">
        <v>3.95</v>
      </c>
      <c r="X28" s="43">
        <v>3.84</v>
      </c>
      <c r="Y28" s="43">
        <v>3.75</v>
      </c>
      <c r="Z28" s="43">
        <v>3.66</v>
      </c>
      <c r="AA28" s="43">
        <v>3.58</v>
      </c>
      <c r="AB28" s="43">
        <v>3.5</v>
      </c>
      <c r="AC28" s="43">
        <v>3.43</v>
      </c>
      <c r="AD28" s="43">
        <v>3.37</v>
      </c>
      <c r="AE28" s="43">
        <v>3.31</v>
      </c>
      <c r="AF28" s="43">
        <v>3.26</v>
      </c>
      <c r="AG28" s="43">
        <v>3.21</v>
      </c>
      <c r="AH28" s="43">
        <v>3.16</v>
      </c>
      <c r="AI28" s="43">
        <v>3.12</v>
      </c>
      <c r="AJ28" s="43">
        <v>3.08</v>
      </c>
      <c r="AK28" s="43">
        <v>3.04</v>
      </c>
      <c r="AL28" s="43">
        <v>3</v>
      </c>
      <c r="AM28" s="43">
        <v>2.97</v>
      </c>
      <c r="AN28" s="43">
        <v>2.94</v>
      </c>
      <c r="AO28" s="43">
        <v>2.91</v>
      </c>
      <c r="AP28" s="43">
        <v>2.88</v>
      </c>
      <c r="AQ28" s="43">
        <v>2.86</v>
      </c>
      <c r="AR28" s="43">
        <v>2.84</v>
      </c>
      <c r="AS28" s="43">
        <v>2.81</v>
      </c>
      <c r="AT28" s="43">
        <v>2.79</v>
      </c>
      <c r="AU28" s="43">
        <v>2.77</v>
      </c>
      <c r="AV28" s="43">
        <v>2.76</v>
      </c>
      <c r="AW28" s="43">
        <v>2.74</v>
      </c>
      <c r="AX28" s="43">
        <v>2.73</v>
      </c>
      <c r="AY28" s="43">
        <v>2.71</v>
      </c>
      <c r="AZ28" s="43"/>
    </row>
    <row r="29" spans="1:52" x14ac:dyDescent="0.2">
      <c r="A29" s="42">
        <v>18</v>
      </c>
      <c r="B29" s="43">
        <v>60.09</v>
      </c>
      <c r="C29" s="43">
        <v>30.64</v>
      </c>
      <c r="D29" s="43">
        <v>20.83</v>
      </c>
      <c r="E29" s="43">
        <v>15.93</v>
      </c>
      <c r="F29" s="43">
        <v>12.99</v>
      </c>
      <c r="G29" s="43">
        <v>11.04</v>
      </c>
      <c r="H29" s="43">
        <v>9.64</v>
      </c>
      <c r="I29" s="43">
        <v>8.6</v>
      </c>
      <c r="J29" s="43">
        <v>7.79</v>
      </c>
      <c r="K29" s="43">
        <v>7.14</v>
      </c>
      <c r="L29" s="43">
        <v>6.61</v>
      </c>
      <c r="M29" s="43">
        <v>6.18</v>
      </c>
      <c r="N29" s="43">
        <v>5.81</v>
      </c>
      <c r="O29" s="43">
        <v>5.49</v>
      </c>
      <c r="P29" s="43">
        <v>5.22</v>
      </c>
      <c r="Q29" s="43">
        <v>4.9800000000000004</v>
      </c>
      <c r="R29" s="43">
        <v>4.7699999999999996</v>
      </c>
      <c r="S29" s="43">
        <v>4.59</v>
      </c>
      <c r="T29" s="43">
        <v>4.42</v>
      </c>
      <c r="U29" s="43">
        <v>4.2699999999999996</v>
      </c>
      <c r="V29" s="43">
        <v>4.1399999999999997</v>
      </c>
      <c r="W29" s="43">
        <v>4.0199999999999996</v>
      </c>
      <c r="X29" s="43">
        <v>3.91</v>
      </c>
      <c r="Y29" s="43">
        <v>3.82</v>
      </c>
      <c r="Z29" s="43">
        <v>3.73</v>
      </c>
      <c r="AA29" s="43">
        <v>3.64</v>
      </c>
      <c r="AB29" s="43">
        <v>3.57</v>
      </c>
      <c r="AC29" s="43">
        <v>3.5</v>
      </c>
      <c r="AD29" s="43">
        <v>3.43</v>
      </c>
      <c r="AE29" s="43">
        <v>3.37</v>
      </c>
      <c r="AF29" s="43">
        <v>3.32</v>
      </c>
      <c r="AG29" s="43">
        <v>3.27</v>
      </c>
      <c r="AH29" s="43">
        <v>3.22</v>
      </c>
      <c r="AI29" s="43">
        <v>3.17</v>
      </c>
      <c r="AJ29" s="43">
        <v>3.13</v>
      </c>
      <c r="AK29" s="43">
        <v>3.09</v>
      </c>
      <c r="AL29" s="43">
        <v>3.06</v>
      </c>
      <c r="AM29" s="43">
        <v>3.03</v>
      </c>
      <c r="AN29" s="43">
        <v>2.99</v>
      </c>
      <c r="AO29" s="43">
        <v>2.97</v>
      </c>
      <c r="AP29" s="43">
        <v>2.94</v>
      </c>
      <c r="AQ29" s="43">
        <v>2.91</v>
      </c>
      <c r="AR29" s="43">
        <v>2.89</v>
      </c>
      <c r="AS29" s="43">
        <v>2.87</v>
      </c>
      <c r="AT29" s="43">
        <v>2.85</v>
      </c>
      <c r="AU29" s="43">
        <v>2.83</v>
      </c>
      <c r="AV29" s="43">
        <v>2.81</v>
      </c>
      <c r="AW29" s="43">
        <v>2.8</v>
      </c>
      <c r="AX29" s="43">
        <v>2.78</v>
      </c>
      <c r="AY29" s="43"/>
      <c r="AZ29" s="43"/>
    </row>
    <row r="30" spans="1:52" x14ac:dyDescent="0.2">
      <c r="A30" s="42">
        <v>19</v>
      </c>
      <c r="B30" s="43">
        <v>61.17</v>
      </c>
      <c r="C30" s="43">
        <v>31.19</v>
      </c>
      <c r="D30" s="43">
        <v>21.21</v>
      </c>
      <c r="E30" s="43">
        <v>16.22</v>
      </c>
      <c r="F30" s="43">
        <v>13.23</v>
      </c>
      <c r="G30" s="43">
        <v>11.24</v>
      </c>
      <c r="H30" s="43">
        <v>9.82</v>
      </c>
      <c r="I30" s="43">
        <v>8.75</v>
      </c>
      <c r="J30" s="43">
        <v>7.93</v>
      </c>
      <c r="K30" s="43">
        <v>7.27</v>
      </c>
      <c r="L30" s="43">
        <v>6.73</v>
      </c>
      <c r="M30" s="43">
        <v>6.29</v>
      </c>
      <c r="N30" s="43">
        <v>5.91</v>
      </c>
      <c r="O30" s="43">
        <v>5.59</v>
      </c>
      <c r="P30" s="43">
        <v>5.31</v>
      </c>
      <c r="Q30" s="43">
        <v>5.07</v>
      </c>
      <c r="R30" s="43">
        <v>4.8600000000000003</v>
      </c>
      <c r="S30" s="43">
        <v>4.67</v>
      </c>
      <c r="T30" s="43">
        <v>4.5</v>
      </c>
      <c r="U30" s="43">
        <v>4.3499999999999996</v>
      </c>
      <c r="V30" s="43">
        <v>4.22</v>
      </c>
      <c r="W30" s="43">
        <v>4.0999999999999996</v>
      </c>
      <c r="X30" s="43">
        <v>3.99</v>
      </c>
      <c r="Y30" s="43">
        <v>3.89</v>
      </c>
      <c r="Z30" s="43">
        <v>3.79</v>
      </c>
      <c r="AA30" s="43">
        <v>3.71</v>
      </c>
      <c r="AB30" s="43">
        <v>3.63</v>
      </c>
      <c r="AC30" s="43">
        <v>3.56</v>
      </c>
      <c r="AD30" s="43">
        <v>3.5</v>
      </c>
      <c r="AE30" s="43">
        <v>3.44</v>
      </c>
      <c r="AF30" s="43">
        <v>3.38</v>
      </c>
      <c r="AG30" s="43">
        <v>3.33</v>
      </c>
      <c r="AH30" s="43">
        <v>3.28</v>
      </c>
      <c r="AI30" s="43">
        <v>3.23</v>
      </c>
      <c r="AJ30" s="43">
        <v>3.19</v>
      </c>
      <c r="AK30" s="43">
        <v>3.15</v>
      </c>
      <c r="AL30" s="43">
        <v>3.12</v>
      </c>
      <c r="AM30" s="43">
        <v>3.08</v>
      </c>
      <c r="AN30" s="43">
        <v>3.05</v>
      </c>
      <c r="AO30" s="43">
        <v>3.02</v>
      </c>
      <c r="AP30" s="43">
        <v>3</v>
      </c>
      <c r="AQ30" s="43">
        <v>2.97</v>
      </c>
      <c r="AR30" s="43">
        <v>2.95</v>
      </c>
      <c r="AS30" s="43">
        <v>2.92</v>
      </c>
      <c r="AT30" s="43">
        <v>2.9</v>
      </c>
      <c r="AU30" s="43">
        <v>2.89</v>
      </c>
      <c r="AV30" s="43">
        <v>2.87</v>
      </c>
      <c r="AW30" s="43">
        <v>2.85</v>
      </c>
      <c r="AX30" s="43"/>
      <c r="AY30" s="43"/>
      <c r="AZ30" s="43"/>
    </row>
    <row r="31" spans="1:52" x14ac:dyDescent="0.2">
      <c r="A31" s="42">
        <v>20</v>
      </c>
      <c r="B31" s="43">
        <v>62.27</v>
      </c>
      <c r="C31" s="43">
        <v>31.75</v>
      </c>
      <c r="D31" s="43">
        <v>21.59</v>
      </c>
      <c r="E31" s="43">
        <v>16.510000000000002</v>
      </c>
      <c r="F31" s="43">
        <v>13.46</v>
      </c>
      <c r="G31" s="43">
        <v>11.44</v>
      </c>
      <c r="H31" s="43">
        <v>9.99</v>
      </c>
      <c r="I31" s="43">
        <v>8.91</v>
      </c>
      <c r="J31" s="43">
        <v>8.07</v>
      </c>
      <c r="K31" s="43">
        <v>7.4</v>
      </c>
      <c r="L31" s="43">
        <v>6.85</v>
      </c>
      <c r="M31" s="43">
        <v>6.4</v>
      </c>
      <c r="N31" s="43">
        <v>6.02</v>
      </c>
      <c r="O31" s="43">
        <v>5.69</v>
      </c>
      <c r="P31" s="43">
        <v>5.41</v>
      </c>
      <c r="Q31" s="43">
        <v>5.16</v>
      </c>
      <c r="R31" s="43">
        <v>4.95</v>
      </c>
      <c r="S31" s="43">
        <v>4.75</v>
      </c>
      <c r="T31" s="43">
        <v>4.58</v>
      </c>
      <c r="U31" s="43">
        <v>4.43</v>
      </c>
      <c r="V31" s="43">
        <v>4.29</v>
      </c>
      <c r="W31" s="43">
        <v>4.17</v>
      </c>
      <c r="X31" s="43">
        <v>4.0599999999999996</v>
      </c>
      <c r="Y31" s="43">
        <v>3.96</v>
      </c>
      <c r="Z31" s="43">
        <v>3.86</v>
      </c>
      <c r="AA31" s="43">
        <v>3.78</v>
      </c>
      <c r="AB31" s="43">
        <v>3.7</v>
      </c>
      <c r="AC31" s="43">
        <v>3.63</v>
      </c>
      <c r="AD31" s="43">
        <v>3.56</v>
      </c>
      <c r="AE31" s="43">
        <v>3.5</v>
      </c>
      <c r="AF31" s="43">
        <v>3.44</v>
      </c>
      <c r="AG31" s="43">
        <v>3.39</v>
      </c>
      <c r="AH31" s="43">
        <v>3.34</v>
      </c>
      <c r="AI31" s="43">
        <v>3.29</v>
      </c>
      <c r="AJ31" s="43">
        <v>3.25</v>
      </c>
      <c r="AK31" s="43">
        <v>3.21</v>
      </c>
      <c r="AL31" s="43">
        <v>3.18</v>
      </c>
      <c r="AM31" s="43">
        <v>3.14</v>
      </c>
      <c r="AN31" s="43">
        <v>3.11</v>
      </c>
      <c r="AO31" s="43">
        <v>3.08</v>
      </c>
      <c r="AP31" s="43">
        <v>3.05</v>
      </c>
      <c r="AQ31" s="43">
        <v>3.03</v>
      </c>
      <c r="AR31" s="43">
        <v>3</v>
      </c>
      <c r="AS31" s="43">
        <v>2.98</v>
      </c>
      <c r="AT31" s="43">
        <v>2.96</v>
      </c>
      <c r="AU31" s="43">
        <v>2.94</v>
      </c>
      <c r="AV31" s="43">
        <v>2.93</v>
      </c>
      <c r="AW31" s="43"/>
      <c r="AX31" s="43"/>
      <c r="AY31" s="43"/>
      <c r="AZ31" s="43"/>
    </row>
    <row r="32" spans="1:52" x14ac:dyDescent="0.2">
      <c r="A32" s="42">
        <v>21</v>
      </c>
      <c r="B32" s="43">
        <v>63.38</v>
      </c>
      <c r="C32" s="43">
        <v>32.32</v>
      </c>
      <c r="D32" s="43">
        <v>21.97</v>
      </c>
      <c r="E32" s="43">
        <v>16.8</v>
      </c>
      <c r="F32" s="43">
        <v>13.71</v>
      </c>
      <c r="G32" s="43">
        <v>11.64</v>
      </c>
      <c r="H32" s="43">
        <v>10.17</v>
      </c>
      <c r="I32" s="43">
        <v>9.07</v>
      </c>
      <c r="J32" s="43">
        <v>8.2200000000000006</v>
      </c>
      <c r="K32" s="43">
        <v>7.53</v>
      </c>
      <c r="L32" s="43">
        <v>6.98</v>
      </c>
      <c r="M32" s="43">
        <v>6.52</v>
      </c>
      <c r="N32" s="43">
        <v>6.13</v>
      </c>
      <c r="O32" s="43">
        <v>5.79</v>
      </c>
      <c r="P32" s="43">
        <v>5.51</v>
      </c>
      <c r="Q32" s="43">
        <v>5.25</v>
      </c>
      <c r="R32" s="43">
        <v>5.04</v>
      </c>
      <c r="S32" s="43">
        <v>4.84</v>
      </c>
      <c r="T32" s="43">
        <v>4.67</v>
      </c>
      <c r="U32" s="43">
        <v>4.51</v>
      </c>
      <c r="V32" s="43">
        <v>4.37</v>
      </c>
      <c r="W32" s="43">
        <v>4.25</v>
      </c>
      <c r="X32" s="43">
        <v>4.13</v>
      </c>
      <c r="Y32" s="43">
        <v>4.03</v>
      </c>
      <c r="Z32" s="43">
        <v>3.93</v>
      </c>
      <c r="AA32" s="43">
        <v>3.85</v>
      </c>
      <c r="AB32" s="43">
        <v>3.77</v>
      </c>
      <c r="AC32" s="43">
        <v>3.69</v>
      </c>
      <c r="AD32" s="43">
        <v>3.63</v>
      </c>
      <c r="AE32" s="43">
        <v>3.56</v>
      </c>
      <c r="AF32" s="43">
        <v>3.51</v>
      </c>
      <c r="AG32" s="43">
        <v>3.45</v>
      </c>
      <c r="AH32" s="43">
        <v>3.4</v>
      </c>
      <c r="AI32" s="43">
        <v>3.36</v>
      </c>
      <c r="AJ32" s="43">
        <v>3.31</v>
      </c>
      <c r="AK32" s="43">
        <v>3.27</v>
      </c>
      <c r="AL32" s="43">
        <v>3.24</v>
      </c>
      <c r="AM32" s="43">
        <v>3.2</v>
      </c>
      <c r="AN32" s="43">
        <v>3.17</v>
      </c>
      <c r="AO32" s="43">
        <v>3.14</v>
      </c>
      <c r="AP32" s="43">
        <v>3.11</v>
      </c>
      <c r="AQ32" s="43">
        <v>3.09</v>
      </c>
      <c r="AR32" s="43">
        <v>3.06</v>
      </c>
      <c r="AS32" s="43">
        <v>3.04</v>
      </c>
      <c r="AT32" s="43">
        <v>3.02</v>
      </c>
      <c r="AU32" s="43">
        <v>3</v>
      </c>
      <c r="AV32" s="43"/>
      <c r="AW32" s="43"/>
      <c r="AX32" s="43"/>
      <c r="AY32" s="43"/>
      <c r="AZ32" s="43"/>
    </row>
    <row r="33" spans="1:52" x14ac:dyDescent="0.2">
      <c r="A33" s="42">
        <v>22</v>
      </c>
      <c r="B33" s="43">
        <v>64.510000000000005</v>
      </c>
      <c r="C33" s="43">
        <v>32.9</v>
      </c>
      <c r="D33" s="43">
        <v>22.37</v>
      </c>
      <c r="E33" s="43">
        <v>17.100000000000001</v>
      </c>
      <c r="F33" s="43">
        <v>13.95</v>
      </c>
      <c r="G33" s="43">
        <v>11.85</v>
      </c>
      <c r="H33" s="43">
        <v>10.35</v>
      </c>
      <c r="I33" s="43">
        <v>9.23</v>
      </c>
      <c r="J33" s="43">
        <v>8.36</v>
      </c>
      <c r="K33" s="43">
        <v>7.67</v>
      </c>
      <c r="L33" s="43">
        <v>7.1</v>
      </c>
      <c r="M33" s="43">
        <v>6.63</v>
      </c>
      <c r="N33" s="43">
        <v>6.24</v>
      </c>
      <c r="O33" s="43">
        <v>5.9</v>
      </c>
      <c r="P33" s="43">
        <v>5.6</v>
      </c>
      <c r="Q33" s="43">
        <v>5.35</v>
      </c>
      <c r="R33" s="43">
        <v>5.13</v>
      </c>
      <c r="S33" s="43">
        <v>4.93</v>
      </c>
      <c r="T33" s="43">
        <v>4.75</v>
      </c>
      <c r="U33" s="43">
        <v>4.59</v>
      </c>
      <c r="V33" s="43">
        <v>4.45</v>
      </c>
      <c r="W33" s="43">
        <v>4.32</v>
      </c>
      <c r="X33" s="43">
        <v>4.21</v>
      </c>
      <c r="Y33" s="43">
        <v>4.0999999999999996</v>
      </c>
      <c r="Z33" s="43">
        <v>4.01</v>
      </c>
      <c r="AA33" s="43">
        <v>3.92</v>
      </c>
      <c r="AB33" s="43">
        <v>3.84</v>
      </c>
      <c r="AC33" s="43">
        <v>3.76</v>
      </c>
      <c r="AD33" s="43">
        <v>3.69</v>
      </c>
      <c r="AE33" s="43">
        <v>3.63</v>
      </c>
      <c r="AF33" s="43">
        <v>3.57</v>
      </c>
      <c r="AG33" s="43">
        <v>3.52</v>
      </c>
      <c r="AH33" s="43">
        <v>3.47</v>
      </c>
      <c r="AI33" s="43">
        <v>3.42</v>
      </c>
      <c r="AJ33" s="43">
        <v>3.38</v>
      </c>
      <c r="AK33" s="43">
        <v>3.34</v>
      </c>
      <c r="AL33" s="43">
        <v>3.3</v>
      </c>
      <c r="AM33" s="43">
        <v>3.26</v>
      </c>
      <c r="AN33" s="43">
        <v>3.23</v>
      </c>
      <c r="AO33" s="43">
        <v>3.2</v>
      </c>
      <c r="AP33" s="43">
        <v>3.18</v>
      </c>
      <c r="AQ33" s="43">
        <v>3.15</v>
      </c>
      <c r="AR33" s="43">
        <v>3.13</v>
      </c>
      <c r="AS33" s="43">
        <v>3.1</v>
      </c>
      <c r="AT33" s="43">
        <v>3.08</v>
      </c>
      <c r="AU33" s="43"/>
      <c r="AV33" s="43"/>
      <c r="AW33" s="43"/>
      <c r="AX33" s="43"/>
      <c r="AY33" s="43"/>
      <c r="AZ33" s="43"/>
    </row>
    <row r="34" spans="1:52" x14ac:dyDescent="0.2">
      <c r="A34" s="42">
        <v>23</v>
      </c>
      <c r="B34" s="43">
        <v>65.650000000000006</v>
      </c>
      <c r="C34" s="43">
        <v>33.479999999999997</v>
      </c>
      <c r="D34" s="43">
        <v>22.76</v>
      </c>
      <c r="E34" s="43">
        <v>17.41</v>
      </c>
      <c r="F34" s="43">
        <v>14.2</v>
      </c>
      <c r="G34" s="43">
        <v>12.06</v>
      </c>
      <c r="H34" s="43">
        <v>10.54</v>
      </c>
      <c r="I34" s="43">
        <v>9.4</v>
      </c>
      <c r="J34" s="43">
        <v>8.51</v>
      </c>
      <c r="K34" s="43">
        <v>7.8</v>
      </c>
      <c r="L34" s="43">
        <v>7.23</v>
      </c>
      <c r="M34" s="43">
        <v>6.75</v>
      </c>
      <c r="N34" s="43">
        <v>6.35</v>
      </c>
      <c r="O34" s="43">
        <v>6</v>
      </c>
      <c r="P34" s="43">
        <v>5.7</v>
      </c>
      <c r="Q34" s="43">
        <v>5.44</v>
      </c>
      <c r="R34" s="43">
        <v>5.22</v>
      </c>
      <c r="S34" s="43">
        <v>5.0199999999999996</v>
      </c>
      <c r="T34" s="43">
        <v>4.84</v>
      </c>
      <c r="U34" s="43">
        <v>4.68</v>
      </c>
      <c r="V34" s="43">
        <v>4.53</v>
      </c>
      <c r="W34" s="43">
        <v>4.4000000000000004</v>
      </c>
      <c r="X34" s="43">
        <v>4.28</v>
      </c>
      <c r="Y34" s="43">
        <v>4.18</v>
      </c>
      <c r="Z34" s="43">
        <v>4.08</v>
      </c>
      <c r="AA34" s="43">
        <v>3.99</v>
      </c>
      <c r="AB34" s="43">
        <v>3.91</v>
      </c>
      <c r="AC34" s="43">
        <v>3.83</v>
      </c>
      <c r="AD34" s="43">
        <v>3.76</v>
      </c>
      <c r="AE34" s="43">
        <v>3.7</v>
      </c>
      <c r="AF34" s="43">
        <v>3.64</v>
      </c>
      <c r="AG34" s="43">
        <v>3.58</v>
      </c>
      <c r="AH34" s="43">
        <v>3.53</v>
      </c>
      <c r="AI34" s="43">
        <v>3.48</v>
      </c>
      <c r="AJ34" s="43">
        <v>3.44</v>
      </c>
      <c r="AK34" s="43">
        <v>3.4</v>
      </c>
      <c r="AL34" s="43">
        <v>3.36</v>
      </c>
      <c r="AM34" s="43">
        <v>3.33</v>
      </c>
      <c r="AN34" s="43">
        <v>3.3</v>
      </c>
      <c r="AO34" s="43">
        <v>3.27</v>
      </c>
      <c r="AP34" s="43">
        <v>3.24</v>
      </c>
      <c r="AQ34" s="43">
        <v>3.21</v>
      </c>
      <c r="AR34" s="43">
        <v>3.19</v>
      </c>
      <c r="AS34" s="43">
        <v>3.17</v>
      </c>
      <c r="AT34" s="43"/>
      <c r="AU34" s="43"/>
      <c r="AV34" s="43"/>
      <c r="AW34" s="43"/>
      <c r="AX34" s="43"/>
      <c r="AY34" s="43"/>
      <c r="AZ34" s="43"/>
    </row>
    <row r="35" spans="1:52" x14ac:dyDescent="0.2">
      <c r="A35" s="42">
        <v>24</v>
      </c>
      <c r="B35" s="43">
        <v>66.8</v>
      </c>
      <c r="C35" s="43">
        <v>34.07</v>
      </c>
      <c r="D35" s="43">
        <v>23.16</v>
      </c>
      <c r="E35" s="43">
        <v>17.71</v>
      </c>
      <c r="F35" s="43">
        <v>14.45</v>
      </c>
      <c r="G35" s="43">
        <v>12.27</v>
      </c>
      <c r="H35" s="43">
        <v>10.72</v>
      </c>
      <c r="I35" s="43">
        <v>9.56</v>
      </c>
      <c r="J35" s="43">
        <v>8.66</v>
      </c>
      <c r="K35" s="43">
        <v>7.94</v>
      </c>
      <c r="L35" s="43">
        <v>7.36</v>
      </c>
      <c r="M35" s="43">
        <v>6.87</v>
      </c>
      <c r="N35" s="43">
        <v>6.46</v>
      </c>
      <c r="O35" s="43">
        <v>6.11</v>
      </c>
      <c r="P35" s="43">
        <v>5.81</v>
      </c>
      <c r="Q35" s="43">
        <v>5.54</v>
      </c>
      <c r="R35" s="43">
        <v>5.31</v>
      </c>
      <c r="S35" s="43">
        <v>5.1100000000000003</v>
      </c>
      <c r="T35" s="43">
        <v>4.92</v>
      </c>
      <c r="U35" s="43">
        <v>4.76</v>
      </c>
      <c r="V35" s="43">
        <v>4.6100000000000003</v>
      </c>
      <c r="W35" s="43">
        <v>4.4800000000000004</v>
      </c>
      <c r="X35" s="43">
        <v>4.3600000000000003</v>
      </c>
      <c r="Y35" s="43">
        <v>4.25</v>
      </c>
      <c r="Z35" s="43">
        <v>4.1500000000000004</v>
      </c>
      <c r="AA35" s="43">
        <v>4.0599999999999996</v>
      </c>
      <c r="AB35" s="43">
        <v>3.98</v>
      </c>
      <c r="AC35" s="43">
        <v>3.9</v>
      </c>
      <c r="AD35" s="43">
        <v>3.83</v>
      </c>
      <c r="AE35" s="43">
        <v>3.76</v>
      </c>
      <c r="AF35" s="43">
        <v>3.7</v>
      </c>
      <c r="AG35" s="43">
        <v>3.65</v>
      </c>
      <c r="AH35" s="43">
        <v>3.6</v>
      </c>
      <c r="AI35" s="43">
        <v>3.55</v>
      </c>
      <c r="AJ35" s="43">
        <v>3.51</v>
      </c>
      <c r="AK35" s="43">
        <v>3.47</v>
      </c>
      <c r="AL35" s="43">
        <v>3.43</v>
      </c>
      <c r="AM35" s="43">
        <v>3.39</v>
      </c>
      <c r="AN35" s="43">
        <v>3.36</v>
      </c>
      <c r="AO35" s="43">
        <v>3.33</v>
      </c>
      <c r="AP35" s="43">
        <v>3.3</v>
      </c>
      <c r="AQ35" s="43">
        <v>3.28</v>
      </c>
      <c r="AR35" s="43">
        <v>3.25</v>
      </c>
      <c r="AS35" s="43"/>
      <c r="AT35" s="43"/>
      <c r="AU35" s="43"/>
      <c r="AV35" s="43"/>
      <c r="AW35" s="43"/>
      <c r="AX35" s="43"/>
      <c r="AY35" s="43"/>
      <c r="AZ35" s="43"/>
    </row>
    <row r="36" spans="1:52" x14ac:dyDescent="0.2">
      <c r="A36" s="42">
        <v>25</v>
      </c>
      <c r="B36" s="43">
        <v>67.98</v>
      </c>
      <c r="C36" s="43">
        <v>34.67</v>
      </c>
      <c r="D36" s="43">
        <v>23.57</v>
      </c>
      <c r="E36" s="43">
        <v>18.02</v>
      </c>
      <c r="F36" s="43">
        <v>14.7</v>
      </c>
      <c r="G36" s="43">
        <v>12.49</v>
      </c>
      <c r="H36" s="43">
        <v>10.91</v>
      </c>
      <c r="I36" s="43">
        <v>9.73</v>
      </c>
      <c r="J36" s="43">
        <v>8.81</v>
      </c>
      <c r="K36" s="43">
        <v>8.08</v>
      </c>
      <c r="L36" s="43">
        <v>7.49</v>
      </c>
      <c r="M36" s="43">
        <v>6.99</v>
      </c>
      <c r="N36" s="43">
        <v>6.57</v>
      </c>
      <c r="O36" s="43">
        <v>6.22</v>
      </c>
      <c r="P36" s="43">
        <v>5.91</v>
      </c>
      <c r="Q36" s="43">
        <v>5.64</v>
      </c>
      <c r="R36" s="43">
        <v>5.41</v>
      </c>
      <c r="S36" s="43">
        <v>5.2</v>
      </c>
      <c r="T36" s="43">
        <v>5.01</v>
      </c>
      <c r="U36" s="43">
        <v>4.8499999999999996</v>
      </c>
      <c r="V36" s="43">
        <v>4.7</v>
      </c>
      <c r="W36" s="43">
        <v>4.5599999999999996</v>
      </c>
      <c r="X36" s="43">
        <v>4.4400000000000004</v>
      </c>
      <c r="Y36" s="43">
        <v>4.33</v>
      </c>
      <c r="Z36" s="43">
        <v>4.2300000000000004</v>
      </c>
      <c r="AA36" s="43">
        <v>4.1399999999999997</v>
      </c>
      <c r="AB36" s="43">
        <v>4.05</v>
      </c>
      <c r="AC36" s="43">
        <v>3.97</v>
      </c>
      <c r="AD36" s="43">
        <v>3.9</v>
      </c>
      <c r="AE36" s="43">
        <v>3.84</v>
      </c>
      <c r="AF36" s="43">
        <v>3.77</v>
      </c>
      <c r="AG36" s="43">
        <v>3.72</v>
      </c>
      <c r="AH36" s="43">
        <v>3.67</v>
      </c>
      <c r="AI36" s="43">
        <v>3.62</v>
      </c>
      <c r="AJ36" s="43">
        <v>3.57</v>
      </c>
      <c r="AK36" s="43">
        <v>3.53</v>
      </c>
      <c r="AL36" s="43">
        <v>3.49</v>
      </c>
      <c r="AM36" s="43">
        <v>3.46</v>
      </c>
      <c r="AN36" s="43">
        <v>3.43</v>
      </c>
      <c r="AO36" s="43">
        <v>3.4</v>
      </c>
      <c r="AP36" s="43">
        <v>3.37</v>
      </c>
      <c r="AQ36" s="43">
        <v>3.34</v>
      </c>
      <c r="AR36" s="43"/>
      <c r="AS36" s="43"/>
      <c r="AT36" s="43"/>
      <c r="AU36" s="43"/>
      <c r="AV36" s="43"/>
      <c r="AW36" s="43"/>
      <c r="AX36" s="43"/>
      <c r="AY36" s="43"/>
      <c r="AZ36" s="43"/>
    </row>
    <row r="37" spans="1:52" x14ac:dyDescent="0.2">
      <c r="A37" s="42">
        <v>26</v>
      </c>
      <c r="B37" s="43">
        <v>69.17</v>
      </c>
      <c r="C37" s="43">
        <v>35.270000000000003</v>
      </c>
      <c r="D37" s="43">
        <v>23.98</v>
      </c>
      <c r="E37" s="43">
        <v>18.34</v>
      </c>
      <c r="F37" s="43">
        <v>14.96</v>
      </c>
      <c r="G37" s="43">
        <v>12.71</v>
      </c>
      <c r="H37" s="43">
        <v>11.1</v>
      </c>
      <c r="I37" s="43">
        <v>9.9</v>
      </c>
      <c r="J37" s="43">
        <v>8.9700000000000006</v>
      </c>
      <c r="K37" s="43">
        <v>8.23</v>
      </c>
      <c r="L37" s="43">
        <v>7.62</v>
      </c>
      <c r="M37" s="43">
        <v>7.12</v>
      </c>
      <c r="N37" s="43">
        <v>6.69</v>
      </c>
      <c r="O37" s="43">
        <v>6.33</v>
      </c>
      <c r="P37" s="43">
        <v>6.02</v>
      </c>
      <c r="Q37" s="43">
        <v>5.74</v>
      </c>
      <c r="R37" s="43">
        <v>5.5</v>
      </c>
      <c r="S37" s="43">
        <v>5.29</v>
      </c>
      <c r="T37" s="43">
        <v>5.0999999999999996</v>
      </c>
      <c r="U37" s="43">
        <v>4.93</v>
      </c>
      <c r="V37" s="43">
        <v>4.78</v>
      </c>
      <c r="W37" s="43">
        <v>4.6500000000000004</v>
      </c>
      <c r="X37" s="43">
        <v>4.5199999999999996</v>
      </c>
      <c r="Y37" s="43">
        <v>4.41</v>
      </c>
      <c r="Z37" s="43">
        <v>4.3099999999999996</v>
      </c>
      <c r="AA37" s="43">
        <v>4.21</v>
      </c>
      <c r="AB37" s="43">
        <v>4.13</v>
      </c>
      <c r="AC37" s="43">
        <v>4.05</v>
      </c>
      <c r="AD37" s="43">
        <v>3.97</v>
      </c>
      <c r="AE37" s="43">
        <v>3.91</v>
      </c>
      <c r="AF37" s="43">
        <v>3.85</v>
      </c>
      <c r="AG37" s="43">
        <v>3.79</v>
      </c>
      <c r="AH37" s="43">
        <v>3.74</v>
      </c>
      <c r="AI37" s="43">
        <v>3.69</v>
      </c>
      <c r="AJ37" s="43">
        <v>3.64</v>
      </c>
      <c r="AK37" s="43">
        <v>3.6</v>
      </c>
      <c r="AL37" s="43">
        <v>3.56</v>
      </c>
      <c r="AM37" s="43">
        <v>3.53</v>
      </c>
      <c r="AN37" s="43">
        <v>3.5</v>
      </c>
      <c r="AO37" s="43">
        <v>3.47</v>
      </c>
      <c r="AP37" s="43">
        <v>3.44</v>
      </c>
      <c r="AQ37" s="43"/>
      <c r="AR37" s="43"/>
      <c r="AS37" s="43"/>
      <c r="AT37" s="43"/>
      <c r="AU37" s="43"/>
      <c r="AV37" s="43"/>
      <c r="AW37" s="43"/>
      <c r="AX37" s="43"/>
      <c r="AY37" s="43"/>
      <c r="AZ37" s="43"/>
    </row>
    <row r="38" spans="1:52" x14ac:dyDescent="0.2">
      <c r="A38" s="42">
        <v>27</v>
      </c>
      <c r="B38" s="43">
        <v>70.38</v>
      </c>
      <c r="C38" s="43">
        <v>35.89</v>
      </c>
      <c r="D38" s="43">
        <v>24.4</v>
      </c>
      <c r="E38" s="43">
        <v>18.66</v>
      </c>
      <c r="F38" s="43">
        <v>15.22</v>
      </c>
      <c r="G38" s="43">
        <v>12.93</v>
      </c>
      <c r="H38" s="43">
        <v>11.3</v>
      </c>
      <c r="I38" s="43">
        <v>10.08</v>
      </c>
      <c r="J38" s="43">
        <v>9.1300000000000008</v>
      </c>
      <c r="K38" s="43">
        <v>8.3699999999999992</v>
      </c>
      <c r="L38" s="43">
        <v>7.76</v>
      </c>
      <c r="M38" s="43">
        <v>7.24</v>
      </c>
      <c r="N38" s="43">
        <v>6.81</v>
      </c>
      <c r="O38" s="43">
        <v>6.44</v>
      </c>
      <c r="P38" s="43">
        <v>6.12</v>
      </c>
      <c r="Q38" s="43">
        <v>5.85</v>
      </c>
      <c r="R38" s="43">
        <v>5.6</v>
      </c>
      <c r="S38" s="43">
        <v>5.39</v>
      </c>
      <c r="T38" s="43">
        <v>5.19</v>
      </c>
      <c r="U38" s="43">
        <v>5.0199999999999996</v>
      </c>
      <c r="V38" s="43">
        <v>4.87</v>
      </c>
      <c r="W38" s="43">
        <v>4.7300000000000004</v>
      </c>
      <c r="X38" s="43">
        <v>4.5999999999999996</v>
      </c>
      <c r="Y38" s="43">
        <v>4.49</v>
      </c>
      <c r="Z38" s="43">
        <v>4.3899999999999997</v>
      </c>
      <c r="AA38" s="43">
        <v>4.29</v>
      </c>
      <c r="AB38" s="43">
        <v>4.2</v>
      </c>
      <c r="AC38" s="43">
        <v>4.12</v>
      </c>
      <c r="AD38" s="43">
        <v>4.05</v>
      </c>
      <c r="AE38" s="43">
        <v>3.98</v>
      </c>
      <c r="AF38" s="43">
        <v>3.92</v>
      </c>
      <c r="AG38" s="43">
        <v>3.86</v>
      </c>
      <c r="AH38" s="43">
        <v>3.81</v>
      </c>
      <c r="AI38" s="43">
        <v>3.76</v>
      </c>
      <c r="AJ38" s="43">
        <v>3.72</v>
      </c>
      <c r="AK38" s="43">
        <v>3.67</v>
      </c>
      <c r="AL38" s="43">
        <v>3.64</v>
      </c>
      <c r="AM38" s="43">
        <v>3.6</v>
      </c>
      <c r="AN38" s="43">
        <v>3.57</v>
      </c>
      <c r="AO38" s="43">
        <v>3.54</v>
      </c>
      <c r="AP38" s="43"/>
      <c r="AQ38" s="43"/>
      <c r="AR38" s="43"/>
      <c r="AS38" s="43"/>
      <c r="AT38" s="43"/>
      <c r="AU38" s="43"/>
      <c r="AV38" s="43"/>
      <c r="AW38" s="43"/>
      <c r="AX38" s="43"/>
      <c r="AY38" s="43"/>
      <c r="AZ38" s="43"/>
    </row>
    <row r="39" spans="1:52" x14ac:dyDescent="0.2">
      <c r="A39" s="42">
        <v>28</v>
      </c>
      <c r="B39" s="43">
        <v>71.62</v>
      </c>
      <c r="C39" s="43">
        <v>36.520000000000003</v>
      </c>
      <c r="D39" s="43">
        <v>24.83</v>
      </c>
      <c r="E39" s="43">
        <v>18.989999999999998</v>
      </c>
      <c r="F39" s="43">
        <v>15.49</v>
      </c>
      <c r="G39" s="43">
        <v>13.16</v>
      </c>
      <c r="H39" s="43">
        <v>11.5</v>
      </c>
      <c r="I39" s="43">
        <v>10.26</v>
      </c>
      <c r="J39" s="43">
        <v>9.2899999999999991</v>
      </c>
      <c r="K39" s="43">
        <v>8.52</v>
      </c>
      <c r="L39" s="43">
        <v>7.89</v>
      </c>
      <c r="M39" s="43">
        <v>7.37</v>
      </c>
      <c r="N39" s="43">
        <v>6.93</v>
      </c>
      <c r="O39" s="43">
        <v>6.56</v>
      </c>
      <c r="P39" s="43">
        <v>6.23</v>
      </c>
      <c r="Q39" s="43">
        <v>5.95</v>
      </c>
      <c r="R39" s="43">
        <v>5.7</v>
      </c>
      <c r="S39" s="43">
        <v>5.48</v>
      </c>
      <c r="T39" s="43">
        <v>5.29</v>
      </c>
      <c r="U39" s="43">
        <v>5.1100000000000003</v>
      </c>
      <c r="V39" s="43">
        <v>4.96</v>
      </c>
      <c r="W39" s="43">
        <v>4.82</v>
      </c>
      <c r="X39" s="43">
        <v>4.6900000000000004</v>
      </c>
      <c r="Y39" s="43">
        <v>4.57</v>
      </c>
      <c r="Z39" s="43">
        <v>4.47</v>
      </c>
      <c r="AA39" s="43">
        <v>4.37</v>
      </c>
      <c r="AB39" s="43">
        <v>4.28</v>
      </c>
      <c r="AC39" s="43">
        <v>4.2</v>
      </c>
      <c r="AD39" s="43">
        <v>4.13</v>
      </c>
      <c r="AE39" s="43">
        <v>4.0599999999999996</v>
      </c>
      <c r="AF39" s="43">
        <v>4</v>
      </c>
      <c r="AG39" s="43">
        <v>3.94</v>
      </c>
      <c r="AH39" s="43">
        <v>3.88</v>
      </c>
      <c r="AI39" s="43">
        <v>3.84</v>
      </c>
      <c r="AJ39" s="43">
        <v>3.79</v>
      </c>
      <c r="AK39" s="43">
        <v>3.75</v>
      </c>
      <c r="AL39" s="43">
        <v>3.71</v>
      </c>
      <c r="AM39" s="43">
        <v>3.68</v>
      </c>
      <c r="AN39" s="43">
        <v>3.64</v>
      </c>
      <c r="AO39" s="43"/>
      <c r="AP39" s="43"/>
      <c r="AQ39" s="43"/>
      <c r="AR39" s="43"/>
      <c r="AS39" s="43"/>
      <c r="AT39" s="43"/>
      <c r="AU39" s="43"/>
      <c r="AV39" s="43"/>
      <c r="AW39" s="43"/>
      <c r="AX39" s="43"/>
      <c r="AY39" s="43"/>
      <c r="AZ39" s="43"/>
    </row>
    <row r="40" spans="1:52" x14ac:dyDescent="0.2">
      <c r="A40" s="42">
        <v>29</v>
      </c>
      <c r="B40" s="43">
        <v>72.87</v>
      </c>
      <c r="C40" s="43">
        <v>37.159999999999997</v>
      </c>
      <c r="D40" s="43">
        <v>25.27</v>
      </c>
      <c r="E40" s="43">
        <v>19.329999999999998</v>
      </c>
      <c r="F40" s="43">
        <v>15.76</v>
      </c>
      <c r="G40" s="43">
        <v>13.39</v>
      </c>
      <c r="H40" s="43">
        <v>11.7</v>
      </c>
      <c r="I40" s="43">
        <v>10.44</v>
      </c>
      <c r="J40" s="43">
        <v>9.4600000000000009</v>
      </c>
      <c r="K40" s="43">
        <v>8.67</v>
      </c>
      <c r="L40" s="43">
        <v>8.0299999999999994</v>
      </c>
      <c r="M40" s="43">
        <v>7.5</v>
      </c>
      <c r="N40" s="43">
        <v>7.06</v>
      </c>
      <c r="O40" s="43">
        <v>6.67</v>
      </c>
      <c r="P40" s="43">
        <v>6.34</v>
      </c>
      <c r="Q40" s="43">
        <v>6.06</v>
      </c>
      <c r="R40" s="43">
        <v>5.81</v>
      </c>
      <c r="S40" s="43">
        <v>5.58</v>
      </c>
      <c r="T40" s="43">
        <v>5.38</v>
      </c>
      <c r="U40" s="43">
        <v>5.21</v>
      </c>
      <c r="V40" s="43">
        <v>5.05</v>
      </c>
      <c r="W40" s="43">
        <v>4.9000000000000004</v>
      </c>
      <c r="X40" s="43">
        <v>4.78</v>
      </c>
      <c r="Y40" s="43">
        <v>4.66</v>
      </c>
      <c r="Z40" s="43">
        <v>4.55</v>
      </c>
      <c r="AA40" s="43">
        <v>4.45</v>
      </c>
      <c r="AB40" s="43">
        <v>4.3600000000000003</v>
      </c>
      <c r="AC40" s="43">
        <v>4.28</v>
      </c>
      <c r="AD40" s="43">
        <v>4.21</v>
      </c>
      <c r="AE40" s="43">
        <v>4.1399999999999997</v>
      </c>
      <c r="AF40" s="43">
        <v>4.07</v>
      </c>
      <c r="AG40" s="43">
        <v>4.0199999999999996</v>
      </c>
      <c r="AH40" s="43">
        <v>3.96</v>
      </c>
      <c r="AI40" s="43">
        <v>3.91</v>
      </c>
      <c r="AJ40" s="43">
        <v>3.87</v>
      </c>
      <c r="AK40" s="43">
        <v>3.83</v>
      </c>
      <c r="AL40" s="43">
        <v>3.79</v>
      </c>
      <c r="AM40" s="43">
        <v>3.75</v>
      </c>
      <c r="AN40" s="43"/>
      <c r="AO40" s="43"/>
      <c r="AP40" s="43"/>
      <c r="AQ40" s="43"/>
      <c r="AR40" s="43"/>
      <c r="AS40" s="43"/>
      <c r="AT40" s="43"/>
      <c r="AU40" s="43"/>
      <c r="AV40" s="43"/>
      <c r="AW40" s="43"/>
      <c r="AX40" s="43"/>
      <c r="AY40" s="43"/>
      <c r="AZ40" s="43"/>
    </row>
    <row r="41" spans="1:52" x14ac:dyDescent="0.2">
      <c r="A41" s="42">
        <v>30</v>
      </c>
      <c r="B41" s="43">
        <v>74.13</v>
      </c>
      <c r="C41" s="43">
        <v>37.81</v>
      </c>
      <c r="D41" s="43">
        <v>25.71</v>
      </c>
      <c r="E41" s="43">
        <v>19.66</v>
      </c>
      <c r="F41" s="43">
        <v>16.04</v>
      </c>
      <c r="G41" s="43">
        <v>13.63</v>
      </c>
      <c r="H41" s="43">
        <v>11.91</v>
      </c>
      <c r="I41" s="43">
        <v>10.62</v>
      </c>
      <c r="J41" s="43">
        <v>9.6199999999999992</v>
      </c>
      <c r="K41" s="43">
        <v>8.83</v>
      </c>
      <c r="L41" s="43">
        <v>8.18</v>
      </c>
      <c r="M41" s="43">
        <v>7.64</v>
      </c>
      <c r="N41" s="43">
        <v>7.18</v>
      </c>
      <c r="O41" s="43">
        <v>6.79</v>
      </c>
      <c r="P41" s="43">
        <v>6.46</v>
      </c>
      <c r="Q41" s="43">
        <v>6.17</v>
      </c>
      <c r="R41" s="43">
        <v>5.91</v>
      </c>
      <c r="S41" s="43">
        <v>5.68</v>
      </c>
      <c r="T41" s="43">
        <v>5.48</v>
      </c>
      <c r="U41" s="43">
        <v>5.3</v>
      </c>
      <c r="V41" s="43">
        <v>5.14</v>
      </c>
      <c r="W41" s="43">
        <v>4.99</v>
      </c>
      <c r="X41" s="43">
        <v>4.8600000000000003</v>
      </c>
      <c r="Y41" s="43">
        <v>4.74</v>
      </c>
      <c r="Z41" s="43">
        <v>4.63</v>
      </c>
      <c r="AA41" s="43">
        <v>4.54</v>
      </c>
      <c r="AB41" s="43">
        <v>4.45</v>
      </c>
      <c r="AC41" s="43">
        <v>4.3600000000000003</v>
      </c>
      <c r="AD41" s="43">
        <v>4.29</v>
      </c>
      <c r="AE41" s="43">
        <v>4.22</v>
      </c>
      <c r="AF41" s="43">
        <v>4.1500000000000004</v>
      </c>
      <c r="AG41" s="43">
        <v>4.0999999999999996</v>
      </c>
      <c r="AH41" s="43">
        <v>4.04</v>
      </c>
      <c r="AI41" s="43">
        <v>3.99</v>
      </c>
      <c r="AJ41" s="43">
        <v>3.95</v>
      </c>
      <c r="AK41" s="43">
        <v>3.91</v>
      </c>
      <c r="AL41" s="43">
        <v>3.87</v>
      </c>
      <c r="AM41" s="43"/>
      <c r="AN41" s="43"/>
      <c r="AO41" s="43"/>
      <c r="AP41" s="43"/>
      <c r="AQ41" s="43"/>
      <c r="AR41" s="43"/>
      <c r="AS41" s="43"/>
      <c r="AT41" s="43"/>
      <c r="AU41" s="43"/>
      <c r="AV41" s="43"/>
      <c r="AW41" s="43"/>
      <c r="AX41" s="43"/>
      <c r="AY41" s="43"/>
      <c r="AZ41" s="43"/>
    </row>
    <row r="42" spans="1:52" x14ac:dyDescent="0.2">
      <c r="A42" s="42">
        <v>31</v>
      </c>
      <c r="B42" s="43">
        <v>75.41</v>
      </c>
      <c r="C42" s="43">
        <v>38.46</v>
      </c>
      <c r="D42" s="43">
        <v>26.15</v>
      </c>
      <c r="E42" s="43">
        <v>20</v>
      </c>
      <c r="F42" s="43">
        <v>16.32</v>
      </c>
      <c r="G42" s="43">
        <v>13.86</v>
      </c>
      <c r="H42" s="43">
        <v>12.12</v>
      </c>
      <c r="I42" s="43">
        <v>10.81</v>
      </c>
      <c r="J42" s="43">
        <v>9.7899999999999991</v>
      </c>
      <c r="K42" s="43">
        <v>8.98</v>
      </c>
      <c r="L42" s="43">
        <v>8.32</v>
      </c>
      <c r="M42" s="43">
        <v>7.77</v>
      </c>
      <c r="N42" s="43">
        <v>7.31</v>
      </c>
      <c r="O42" s="43">
        <v>6.91</v>
      </c>
      <c r="P42" s="43">
        <v>6.57</v>
      </c>
      <c r="Q42" s="43">
        <v>6.27</v>
      </c>
      <c r="R42" s="43">
        <v>6.01</v>
      </c>
      <c r="S42" s="43">
        <v>5.78</v>
      </c>
      <c r="T42" s="43">
        <v>5.58</v>
      </c>
      <c r="U42" s="43">
        <v>5.4</v>
      </c>
      <c r="V42" s="43">
        <v>5.23</v>
      </c>
      <c r="W42" s="43">
        <v>5.09</v>
      </c>
      <c r="X42" s="43">
        <v>4.95</v>
      </c>
      <c r="Y42" s="43">
        <v>4.83</v>
      </c>
      <c r="Z42" s="43">
        <v>4.72</v>
      </c>
      <c r="AA42" s="43">
        <v>4.62</v>
      </c>
      <c r="AB42" s="43">
        <v>4.53</v>
      </c>
      <c r="AC42" s="43">
        <v>4.45</v>
      </c>
      <c r="AD42" s="43">
        <v>4.37</v>
      </c>
      <c r="AE42" s="43">
        <v>4.3</v>
      </c>
      <c r="AF42" s="43">
        <v>4.24</v>
      </c>
      <c r="AG42" s="43">
        <v>4.18</v>
      </c>
      <c r="AH42" s="43">
        <v>4.12</v>
      </c>
      <c r="AI42" s="43">
        <v>4.07</v>
      </c>
      <c r="AJ42" s="43">
        <v>4.03</v>
      </c>
      <c r="AK42" s="43">
        <v>3.99</v>
      </c>
      <c r="AL42" s="43"/>
      <c r="AM42" s="43"/>
      <c r="AN42" s="43"/>
      <c r="AO42" s="43"/>
      <c r="AP42" s="43"/>
      <c r="AQ42" s="43"/>
      <c r="AR42" s="43"/>
      <c r="AS42" s="43"/>
      <c r="AT42" s="43"/>
      <c r="AU42" s="43"/>
      <c r="AV42" s="43"/>
      <c r="AW42" s="43"/>
      <c r="AX42" s="43"/>
      <c r="AY42" s="43"/>
      <c r="AZ42" s="43"/>
    </row>
    <row r="43" spans="1:52" x14ac:dyDescent="0.2">
      <c r="A43" s="42">
        <v>32</v>
      </c>
      <c r="B43" s="43">
        <v>76.709999999999994</v>
      </c>
      <c r="C43" s="43">
        <v>39.119999999999997</v>
      </c>
      <c r="D43" s="43">
        <v>26.6</v>
      </c>
      <c r="E43" s="43">
        <v>20.350000000000001</v>
      </c>
      <c r="F43" s="43">
        <v>16.600000000000001</v>
      </c>
      <c r="G43" s="43">
        <v>14.11</v>
      </c>
      <c r="H43" s="43">
        <v>12.33</v>
      </c>
      <c r="I43" s="43">
        <v>10.99</v>
      </c>
      <c r="J43" s="43">
        <v>9.9600000000000009</v>
      </c>
      <c r="K43" s="43">
        <v>9.14</v>
      </c>
      <c r="L43" s="43">
        <v>8.4700000000000006</v>
      </c>
      <c r="M43" s="43">
        <v>7.91</v>
      </c>
      <c r="N43" s="43">
        <v>7.44</v>
      </c>
      <c r="O43" s="43">
        <v>7.03</v>
      </c>
      <c r="P43" s="43">
        <v>6.69</v>
      </c>
      <c r="Q43" s="43">
        <v>6.39</v>
      </c>
      <c r="R43" s="43">
        <v>6.12</v>
      </c>
      <c r="S43" s="43">
        <v>5.89</v>
      </c>
      <c r="T43" s="43">
        <v>5.68</v>
      </c>
      <c r="U43" s="43">
        <v>5.5</v>
      </c>
      <c r="V43" s="43">
        <v>5.33</v>
      </c>
      <c r="W43" s="43">
        <v>5.18</v>
      </c>
      <c r="X43" s="43">
        <v>5.04</v>
      </c>
      <c r="Y43" s="43">
        <v>4.92</v>
      </c>
      <c r="Z43" s="43">
        <v>4.8099999999999996</v>
      </c>
      <c r="AA43" s="43">
        <v>4.71</v>
      </c>
      <c r="AB43" s="43">
        <v>4.62</v>
      </c>
      <c r="AC43" s="43">
        <v>4.53</v>
      </c>
      <c r="AD43" s="43">
        <v>4.46</v>
      </c>
      <c r="AE43" s="43">
        <v>4.3899999999999997</v>
      </c>
      <c r="AF43" s="43">
        <v>4.32</v>
      </c>
      <c r="AG43" s="43">
        <v>4.26</v>
      </c>
      <c r="AH43" s="43">
        <v>4.21</v>
      </c>
      <c r="AI43" s="43">
        <v>4.16</v>
      </c>
      <c r="AJ43" s="43">
        <v>4.1100000000000003</v>
      </c>
      <c r="AK43" s="43"/>
      <c r="AL43" s="43"/>
      <c r="AM43" s="43"/>
      <c r="AN43" s="43"/>
      <c r="AO43" s="43"/>
      <c r="AP43" s="43"/>
      <c r="AQ43" s="43"/>
      <c r="AR43" s="43"/>
      <c r="AS43" s="43"/>
      <c r="AT43" s="43"/>
      <c r="AU43" s="43"/>
      <c r="AV43" s="43"/>
      <c r="AW43" s="43"/>
      <c r="AX43" s="43"/>
      <c r="AY43" s="43"/>
      <c r="AZ43" s="43"/>
    </row>
    <row r="44" spans="1:52" x14ac:dyDescent="0.2">
      <c r="A44" s="42">
        <v>33</v>
      </c>
      <c r="B44" s="43">
        <v>78.03</v>
      </c>
      <c r="C44" s="43">
        <v>39.799999999999997</v>
      </c>
      <c r="D44" s="43">
        <v>27.06</v>
      </c>
      <c r="E44" s="43">
        <v>20.7</v>
      </c>
      <c r="F44" s="43">
        <v>16.89</v>
      </c>
      <c r="G44" s="43">
        <v>14.35</v>
      </c>
      <c r="H44" s="43">
        <v>12.54</v>
      </c>
      <c r="I44" s="43">
        <v>11.19</v>
      </c>
      <c r="J44" s="43">
        <v>10.14</v>
      </c>
      <c r="K44" s="43">
        <v>9.3000000000000007</v>
      </c>
      <c r="L44" s="43">
        <v>8.61</v>
      </c>
      <c r="M44" s="43">
        <v>8.0500000000000007</v>
      </c>
      <c r="N44" s="43">
        <v>7.57</v>
      </c>
      <c r="O44" s="43">
        <v>7.16</v>
      </c>
      <c r="P44" s="43">
        <v>6.81</v>
      </c>
      <c r="Q44" s="43">
        <v>6.5</v>
      </c>
      <c r="R44" s="43">
        <v>6.23</v>
      </c>
      <c r="S44" s="43">
        <v>5.99</v>
      </c>
      <c r="T44" s="43">
        <v>5.78</v>
      </c>
      <c r="U44" s="43">
        <v>5.6</v>
      </c>
      <c r="V44" s="43">
        <v>5.43</v>
      </c>
      <c r="W44" s="43">
        <v>5.28</v>
      </c>
      <c r="X44" s="43">
        <v>5.14</v>
      </c>
      <c r="Y44" s="43">
        <v>5.01</v>
      </c>
      <c r="Z44" s="43">
        <v>4.9000000000000004</v>
      </c>
      <c r="AA44" s="43">
        <v>4.8</v>
      </c>
      <c r="AB44" s="43">
        <v>4.71</v>
      </c>
      <c r="AC44" s="43">
        <v>4.62</v>
      </c>
      <c r="AD44" s="43">
        <v>4.55</v>
      </c>
      <c r="AE44" s="43">
        <v>4.47</v>
      </c>
      <c r="AF44" s="43">
        <v>4.41</v>
      </c>
      <c r="AG44" s="43">
        <v>4.3499999999999996</v>
      </c>
      <c r="AH44" s="43">
        <v>4.3</v>
      </c>
      <c r="AI44" s="43">
        <v>4.25</v>
      </c>
      <c r="AJ44" s="43"/>
      <c r="AK44" s="43"/>
      <c r="AL44" s="43"/>
      <c r="AM44" s="43"/>
      <c r="AN44" s="43"/>
      <c r="AO44" s="43"/>
      <c r="AP44" s="43"/>
      <c r="AQ44" s="43"/>
      <c r="AR44" s="43"/>
      <c r="AS44" s="43"/>
      <c r="AT44" s="43"/>
      <c r="AU44" s="43"/>
      <c r="AV44" s="43"/>
      <c r="AW44" s="43"/>
      <c r="AX44" s="43"/>
      <c r="AY44" s="43"/>
      <c r="AZ44" s="43"/>
    </row>
    <row r="45" spans="1:52" x14ac:dyDescent="0.2">
      <c r="A45" s="42">
        <v>34</v>
      </c>
      <c r="B45" s="43">
        <v>79.37</v>
      </c>
      <c r="C45" s="43">
        <v>40.49</v>
      </c>
      <c r="D45" s="43">
        <v>27.53</v>
      </c>
      <c r="E45" s="43">
        <v>21.06</v>
      </c>
      <c r="F45" s="43">
        <v>17.18</v>
      </c>
      <c r="G45" s="43">
        <v>14.6</v>
      </c>
      <c r="H45" s="43">
        <v>12.76</v>
      </c>
      <c r="I45" s="43">
        <v>11.38</v>
      </c>
      <c r="J45" s="43">
        <v>10.31</v>
      </c>
      <c r="K45" s="43">
        <v>9.4600000000000009</v>
      </c>
      <c r="L45" s="43">
        <v>8.77</v>
      </c>
      <c r="M45" s="43">
        <v>8.19</v>
      </c>
      <c r="N45" s="43">
        <v>7.7</v>
      </c>
      <c r="O45" s="43">
        <v>7.29</v>
      </c>
      <c r="P45" s="43">
        <v>6.93</v>
      </c>
      <c r="Q45" s="43">
        <v>6.62</v>
      </c>
      <c r="R45" s="43">
        <v>6.35</v>
      </c>
      <c r="S45" s="43">
        <v>6.1</v>
      </c>
      <c r="T45" s="43">
        <v>5.89</v>
      </c>
      <c r="U45" s="43">
        <v>5.7</v>
      </c>
      <c r="V45" s="43">
        <v>5.53</v>
      </c>
      <c r="W45" s="43">
        <v>5.38</v>
      </c>
      <c r="X45" s="43">
        <v>5.24</v>
      </c>
      <c r="Y45" s="43">
        <v>5.1100000000000003</v>
      </c>
      <c r="Z45" s="43">
        <v>5</v>
      </c>
      <c r="AA45" s="43">
        <v>4.8899999999999997</v>
      </c>
      <c r="AB45" s="43">
        <v>4.8</v>
      </c>
      <c r="AC45" s="43">
        <v>4.72</v>
      </c>
      <c r="AD45" s="43">
        <v>4.6399999999999997</v>
      </c>
      <c r="AE45" s="43">
        <v>4.57</v>
      </c>
      <c r="AF45" s="43">
        <v>4.5</v>
      </c>
      <c r="AG45" s="43">
        <v>4.4400000000000004</v>
      </c>
      <c r="AH45" s="43">
        <v>4.3899999999999997</v>
      </c>
      <c r="AI45" s="43"/>
      <c r="AJ45" s="43"/>
      <c r="AK45" s="43"/>
      <c r="AL45" s="43"/>
      <c r="AM45" s="43"/>
      <c r="AN45" s="43"/>
      <c r="AO45" s="43"/>
      <c r="AP45" s="43"/>
      <c r="AQ45" s="43"/>
      <c r="AR45" s="43"/>
      <c r="AS45" s="43"/>
      <c r="AT45" s="43"/>
      <c r="AU45" s="43"/>
      <c r="AV45" s="43"/>
      <c r="AW45" s="43"/>
      <c r="AX45" s="43"/>
      <c r="AY45" s="43"/>
      <c r="AZ45" s="43"/>
    </row>
    <row r="46" spans="1:52" x14ac:dyDescent="0.2">
      <c r="A46" s="42">
        <v>35</v>
      </c>
      <c r="B46" s="43">
        <v>80.739999999999995</v>
      </c>
      <c r="C46" s="43">
        <v>41.18</v>
      </c>
      <c r="D46" s="43">
        <v>28.01</v>
      </c>
      <c r="E46" s="43">
        <v>21.42</v>
      </c>
      <c r="F46" s="43">
        <v>17.48</v>
      </c>
      <c r="G46" s="43">
        <v>14.85</v>
      </c>
      <c r="H46" s="43">
        <v>12.98</v>
      </c>
      <c r="I46" s="43">
        <v>11.58</v>
      </c>
      <c r="J46" s="43">
        <v>10.49</v>
      </c>
      <c r="K46" s="43">
        <v>9.6300000000000008</v>
      </c>
      <c r="L46" s="43">
        <v>8.92</v>
      </c>
      <c r="M46" s="43">
        <v>8.33</v>
      </c>
      <c r="N46" s="43">
        <v>7.84</v>
      </c>
      <c r="O46" s="43">
        <v>7.42</v>
      </c>
      <c r="P46" s="43">
        <v>7.05</v>
      </c>
      <c r="Q46" s="43">
        <v>6.74</v>
      </c>
      <c r="R46" s="43">
        <v>6.46</v>
      </c>
      <c r="S46" s="43">
        <v>6.22</v>
      </c>
      <c r="T46" s="43">
        <v>6</v>
      </c>
      <c r="U46" s="43">
        <v>5.81</v>
      </c>
      <c r="V46" s="43">
        <v>5.63</v>
      </c>
      <c r="W46" s="43">
        <v>5.48</v>
      </c>
      <c r="X46" s="43">
        <v>5.34</v>
      </c>
      <c r="Y46" s="43">
        <v>5.21</v>
      </c>
      <c r="Z46" s="43">
        <v>5.0999999999999996</v>
      </c>
      <c r="AA46" s="43">
        <v>4.99</v>
      </c>
      <c r="AB46" s="43">
        <v>4.9000000000000004</v>
      </c>
      <c r="AC46" s="43">
        <v>4.8099999999999996</v>
      </c>
      <c r="AD46" s="43">
        <v>4.7300000000000004</v>
      </c>
      <c r="AE46" s="43">
        <v>4.66</v>
      </c>
      <c r="AF46" s="43">
        <v>4.5999999999999996</v>
      </c>
      <c r="AG46" s="43">
        <v>4.54</v>
      </c>
      <c r="AH46" s="43"/>
      <c r="AI46" s="43"/>
      <c r="AJ46" s="43"/>
      <c r="AK46" s="43"/>
      <c r="AL46" s="43"/>
      <c r="AM46" s="43"/>
      <c r="AN46" s="43"/>
      <c r="AO46" s="43"/>
      <c r="AP46" s="43"/>
      <c r="AQ46" s="43"/>
      <c r="AR46" s="43"/>
      <c r="AS46" s="43"/>
      <c r="AT46" s="43"/>
      <c r="AU46" s="43"/>
      <c r="AV46" s="43"/>
      <c r="AW46" s="43"/>
      <c r="AX46" s="43"/>
      <c r="AY46" s="43"/>
      <c r="AZ46" s="43"/>
    </row>
    <row r="47" spans="1:52" x14ac:dyDescent="0.2">
      <c r="A47" s="42">
        <v>36</v>
      </c>
      <c r="B47" s="43">
        <v>82.12</v>
      </c>
      <c r="C47" s="43">
        <v>41.89</v>
      </c>
      <c r="D47" s="43">
        <v>28.49</v>
      </c>
      <c r="E47" s="43">
        <v>21.79</v>
      </c>
      <c r="F47" s="43">
        <v>17.78</v>
      </c>
      <c r="G47" s="43">
        <v>15.11</v>
      </c>
      <c r="H47" s="43">
        <v>13.21</v>
      </c>
      <c r="I47" s="43">
        <v>11.78</v>
      </c>
      <c r="J47" s="43">
        <v>10.68</v>
      </c>
      <c r="K47" s="43">
        <v>9.8000000000000007</v>
      </c>
      <c r="L47" s="43">
        <v>9.08</v>
      </c>
      <c r="M47" s="43">
        <v>8.48</v>
      </c>
      <c r="N47" s="43">
        <v>7.98</v>
      </c>
      <c r="O47" s="43">
        <v>7.55</v>
      </c>
      <c r="P47" s="43">
        <v>7.18</v>
      </c>
      <c r="Q47" s="43">
        <v>6.86</v>
      </c>
      <c r="R47" s="43">
        <v>6.58</v>
      </c>
      <c r="S47" s="43">
        <v>6.33</v>
      </c>
      <c r="T47" s="43">
        <v>6.11</v>
      </c>
      <c r="U47" s="43">
        <v>5.92</v>
      </c>
      <c r="V47" s="43">
        <v>5.74</v>
      </c>
      <c r="W47" s="43">
        <v>5.58</v>
      </c>
      <c r="X47" s="43">
        <v>5.44</v>
      </c>
      <c r="Y47" s="43">
        <v>5.31</v>
      </c>
      <c r="Z47" s="43">
        <v>5.2</v>
      </c>
      <c r="AA47" s="43">
        <v>5.09</v>
      </c>
      <c r="AB47" s="43">
        <v>5</v>
      </c>
      <c r="AC47" s="43">
        <v>4.91</v>
      </c>
      <c r="AD47" s="43">
        <v>4.83</v>
      </c>
      <c r="AE47" s="43">
        <v>4.76</v>
      </c>
      <c r="AF47" s="43">
        <v>4.7</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
      <c r="A48" s="42">
        <v>37</v>
      </c>
      <c r="B48" s="43">
        <v>83.53</v>
      </c>
      <c r="C48" s="43">
        <v>42.61</v>
      </c>
      <c r="D48" s="43">
        <v>28.98</v>
      </c>
      <c r="E48" s="43">
        <v>22.17</v>
      </c>
      <c r="F48" s="43">
        <v>18.09</v>
      </c>
      <c r="G48" s="43">
        <v>15.37</v>
      </c>
      <c r="H48" s="43">
        <v>13.44</v>
      </c>
      <c r="I48" s="43">
        <v>11.99</v>
      </c>
      <c r="J48" s="43">
        <v>10.87</v>
      </c>
      <c r="K48" s="43">
        <v>9.9700000000000006</v>
      </c>
      <c r="L48" s="43">
        <v>9.24</v>
      </c>
      <c r="M48" s="43">
        <v>8.6300000000000008</v>
      </c>
      <c r="N48" s="43">
        <v>8.1199999999999992</v>
      </c>
      <c r="O48" s="43">
        <v>7.69</v>
      </c>
      <c r="P48" s="43">
        <v>7.31</v>
      </c>
      <c r="Q48" s="43">
        <v>6.99</v>
      </c>
      <c r="R48" s="43">
        <v>6.7</v>
      </c>
      <c r="S48" s="43">
        <v>6.45</v>
      </c>
      <c r="T48" s="43">
        <v>6.23</v>
      </c>
      <c r="U48" s="43">
        <v>6.03</v>
      </c>
      <c r="V48" s="43">
        <v>5.85</v>
      </c>
      <c r="W48" s="43">
        <v>5.69</v>
      </c>
      <c r="X48" s="43">
        <v>5.55</v>
      </c>
      <c r="Y48" s="43">
        <v>5.42</v>
      </c>
      <c r="Z48" s="43">
        <v>5.31</v>
      </c>
      <c r="AA48" s="43">
        <v>5.2</v>
      </c>
      <c r="AB48" s="43">
        <v>5.0999999999999996</v>
      </c>
      <c r="AC48" s="43">
        <v>5.0199999999999996</v>
      </c>
      <c r="AD48" s="43">
        <v>4.9400000000000004</v>
      </c>
      <c r="AE48" s="43">
        <v>4.87</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
      <c r="A49" s="42">
        <v>38</v>
      </c>
      <c r="B49" s="43">
        <v>84.96</v>
      </c>
      <c r="C49" s="43">
        <v>43.35</v>
      </c>
      <c r="D49" s="43">
        <v>29.48</v>
      </c>
      <c r="E49" s="43">
        <v>22.56</v>
      </c>
      <c r="F49" s="43">
        <v>18.399999999999999</v>
      </c>
      <c r="G49" s="43">
        <v>15.64</v>
      </c>
      <c r="H49" s="43">
        <v>13.67</v>
      </c>
      <c r="I49" s="43">
        <v>12.2</v>
      </c>
      <c r="J49" s="43">
        <v>11.06</v>
      </c>
      <c r="K49" s="43">
        <v>10.15</v>
      </c>
      <c r="L49" s="43">
        <v>9.4</v>
      </c>
      <c r="M49" s="43">
        <v>8.7899999999999991</v>
      </c>
      <c r="N49" s="43">
        <v>8.27</v>
      </c>
      <c r="O49" s="43">
        <v>7.83</v>
      </c>
      <c r="P49" s="43">
        <v>7.45</v>
      </c>
      <c r="Q49" s="43">
        <v>7.12</v>
      </c>
      <c r="R49" s="43">
        <v>6.83</v>
      </c>
      <c r="S49" s="43">
        <v>6.57</v>
      </c>
      <c r="T49" s="43">
        <v>6.35</v>
      </c>
      <c r="U49" s="43">
        <v>6.15</v>
      </c>
      <c r="V49" s="43">
        <v>5.97</v>
      </c>
      <c r="W49" s="43">
        <v>5.81</v>
      </c>
      <c r="X49" s="43">
        <v>5.66</v>
      </c>
      <c r="Y49" s="43">
        <v>5.53</v>
      </c>
      <c r="Z49" s="43">
        <v>5.42</v>
      </c>
      <c r="AA49" s="43">
        <v>5.31</v>
      </c>
      <c r="AB49" s="43">
        <v>5.21</v>
      </c>
      <c r="AC49" s="43">
        <v>5.13</v>
      </c>
      <c r="AD49" s="43">
        <v>5.05</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
      <c r="A50" s="42">
        <v>39</v>
      </c>
      <c r="B50" s="43">
        <v>86.43</v>
      </c>
      <c r="C50" s="43">
        <v>44.09</v>
      </c>
      <c r="D50" s="43">
        <v>29.99</v>
      </c>
      <c r="E50" s="43">
        <v>22.95</v>
      </c>
      <c r="F50" s="43">
        <v>18.73</v>
      </c>
      <c r="G50" s="43">
        <v>15.92</v>
      </c>
      <c r="H50" s="43">
        <v>13.91</v>
      </c>
      <c r="I50" s="43">
        <v>12.42</v>
      </c>
      <c r="J50" s="43">
        <v>11.25</v>
      </c>
      <c r="K50" s="43">
        <v>10.33</v>
      </c>
      <c r="L50" s="43">
        <v>9.57</v>
      </c>
      <c r="M50" s="43">
        <v>8.9499999999999993</v>
      </c>
      <c r="N50" s="43">
        <v>8.42</v>
      </c>
      <c r="O50" s="43">
        <v>7.97</v>
      </c>
      <c r="P50" s="43">
        <v>7.59</v>
      </c>
      <c r="Q50" s="43">
        <v>7.25</v>
      </c>
      <c r="R50" s="43">
        <v>6.96</v>
      </c>
      <c r="S50" s="43">
        <v>6.7</v>
      </c>
      <c r="T50" s="43">
        <v>6.47</v>
      </c>
      <c r="U50" s="43">
        <v>6.27</v>
      </c>
      <c r="V50" s="43">
        <v>6.09</v>
      </c>
      <c r="W50" s="43">
        <v>5.93</v>
      </c>
      <c r="X50" s="43">
        <v>5.78</v>
      </c>
      <c r="Y50" s="43">
        <v>5.65</v>
      </c>
      <c r="Z50" s="43">
        <v>5.53</v>
      </c>
      <c r="AA50" s="43">
        <v>5.43</v>
      </c>
      <c r="AB50" s="43">
        <v>5.33</v>
      </c>
      <c r="AC50" s="43">
        <v>5.24</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
      <c r="A51" s="42">
        <v>40</v>
      </c>
      <c r="B51" s="43">
        <v>87.92</v>
      </c>
      <c r="C51" s="43">
        <v>44.86</v>
      </c>
      <c r="D51" s="43">
        <v>30.51</v>
      </c>
      <c r="E51" s="43">
        <v>23.35</v>
      </c>
      <c r="F51" s="43">
        <v>19.05</v>
      </c>
      <c r="G51" s="43">
        <v>16.2</v>
      </c>
      <c r="H51" s="43">
        <v>14.16</v>
      </c>
      <c r="I51" s="43">
        <v>12.64</v>
      </c>
      <c r="J51" s="43">
        <v>11.46</v>
      </c>
      <c r="K51" s="43">
        <v>10.51</v>
      </c>
      <c r="L51" s="43">
        <v>9.75</v>
      </c>
      <c r="M51" s="43">
        <v>9.11</v>
      </c>
      <c r="N51" s="43">
        <v>8.58</v>
      </c>
      <c r="O51" s="43">
        <v>8.1199999999999992</v>
      </c>
      <c r="P51" s="43">
        <v>7.73</v>
      </c>
      <c r="Q51" s="43">
        <v>7.39</v>
      </c>
      <c r="R51" s="43">
        <v>7.09</v>
      </c>
      <c r="S51" s="43">
        <v>6.83</v>
      </c>
      <c r="T51" s="43">
        <v>6.6</v>
      </c>
      <c r="U51" s="43">
        <v>6.4</v>
      </c>
      <c r="V51" s="43">
        <v>6.21</v>
      </c>
      <c r="W51" s="43">
        <v>6.05</v>
      </c>
      <c r="X51" s="43">
        <v>5.9</v>
      </c>
      <c r="Y51" s="43">
        <v>5.77</v>
      </c>
      <c r="Z51" s="43">
        <v>5.65</v>
      </c>
      <c r="AA51" s="43">
        <v>5.55</v>
      </c>
      <c r="AB51" s="43">
        <v>5.45</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
      <c r="A52" s="42">
        <v>41</v>
      </c>
      <c r="B52" s="43">
        <v>89.45</v>
      </c>
      <c r="C52" s="43">
        <v>45.64</v>
      </c>
      <c r="D52" s="43">
        <v>31.05</v>
      </c>
      <c r="E52" s="43">
        <v>23.76</v>
      </c>
      <c r="F52" s="43">
        <v>19.39</v>
      </c>
      <c r="G52" s="43">
        <v>16.489999999999998</v>
      </c>
      <c r="H52" s="43">
        <v>14.41</v>
      </c>
      <c r="I52" s="43">
        <v>12.87</v>
      </c>
      <c r="J52" s="43">
        <v>11.66</v>
      </c>
      <c r="K52" s="43">
        <v>10.71</v>
      </c>
      <c r="L52" s="43">
        <v>9.93</v>
      </c>
      <c r="M52" s="43">
        <v>9.2799999999999994</v>
      </c>
      <c r="N52" s="43">
        <v>8.74</v>
      </c>
      <c r="O52" s="43">
        <v>8.2799999999999994</v>
      </c>
      <c r="P52" s="43">
        <v>7.88</v>
      </c>
      <c r="Q52" s="43">
        <v>7.53</v>
      </c>
      <c r="R52" s="43">
        <v>7.23</v>
      </c>
      <c r="S52" s="43">
        <v>6.97</v>
      </c>
      <c r="T52" s="43">
        <v>6.74</v>
      </c>
      <c r="U52" s="43">
        <v>6.53</v>
      </c>
      <c r="V52" s="43">
        <v>6.35</v>
      </c>
      <c r="W52" s="43">
        <v>6.18</v>
      </c>
      <c r="X52" s="43">
        <v>6.03</v>
      </c>
      <c r="Y52" s="43">
        <v>5.9</v>
      </c>
      <c r="Z52" s="43">
        <v>5.78</v>
      </c>
      <c r="AA52" s="43">
        <v>5.68</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
      <c r="A53" s="42">
        <v>42</v>
      </c>
      <c r="B53" s="43">
        <v>91.01</v>
      </c>
      <c r="C53" s="43">
        <v>46.44</v>
      </c>
      <c r="D53" s="43">
        <v>31.59</v>
      </c>
      <c r="E53" s="43">
        <v>24.18</v>
      </c>
      <c r="F53" s="43">
        <v>19.739999999999998</v>
      </c>
      <c r="G53" s="43">
        <v>16.78</v>
      </c>
      <c r="H53" s="43">
        <v>14.67</v>
      </c>
      <c r="I53" s="43">
        <v>13.1</v>
      </c>
      <c r="J53" s="43">
        <v>11.88</v>
      </c>
      <c r="K53" s="43">
        <v>10.91</v>
      </c>
      <c r="L53" s="43">
        <v>10.11</v>
      </c>
      <c r="M53" s="43">
        <v>9.4600000000000009</v>
      </c>
      <c r="N53" s="43">
        <v>8.91</v>
      </c>
      <c r="O53" s="43">
        <v>8.44</v>
      </c>
      <c r="P53" s="43">
        <v>8.0399999999999991</v>
      </c>
      <c r="Q53" s="43">
        <v>7.69</v>
      </c>
      <c r="R53" s="43">
        <v>7.38</v>
      </c>
      <c r="S53" s="43">
        <v>7.11</v>
      </c>
      <c r="T53" s="43">
        <v>6.88</v>
      </c>
      <c r="U53" s="43">
        <v>6.67</v>
      </c>
      <c r="V53" s="43">
        <v>6.49</v>
      </c>
      <c r="W53" s="43">
        <v>6.32</v>
      </c>
      <c r="X53" s="43">
        <v>6.17</v>
      </c>
      <c r="Y53" s="43">
        <v>6.04</v>
      </c>
      <c r="Z53" s="43">
        <v>5.92</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
      <c r="A54" s="42">
        <v>43</v>
      </c>
      <c r="B54" s="43">
        <v>92.6</v>
      </c>
      <c r="C54" s="43">
        <v>47.26</v>
      </c>
      <c r="D54" s="43">
        <v>32.15</v>
      </c>
      <c r="E54" s="43">
        <v>24.61</v>
      </c>
      <c r="F54" s="43">
        <v>20.09</v>
      </c>
      <c r="G54" s="43">
        <v>17.079999999999998</v>
      </c>
      <c r="H54" s="43">
        <v>14.94</v>
      </c>
      <c r="I54" s="43">
        <v>13.34</v>
      </c>
      <c r="J54" s="43">
        <v>12.1</v>
      </c>
      <c r="K54" s="43">
        <v>11.11</v>
      </c>
      <c r="L54" s="43">
        <v>10.31</v>
      </c>
      <c r="M54" s="43">
        <v>9.64</v>
      </c>
      <c r="N54" s="43">
        <v>9.08</v>
      </c>
      <c r="O54" s="43">
        <v>8.61</v>
      </c>
      <c r="P54" s="43">
        <v>8.1999999999999993</v>
      </c>
      <c r="Q54" s="43">
        <v>7.84</v>
      </c>
      <c r="R54" s="43">
        <v>7.54</v>
      </c>
      <c r="S54" s="43">
        <v>7.27</v>
      </c>
      <c r="T54" s="43">
        <v>7.03</v>
      </c>
      <c r="U54" s="43">
        <v>6.82</v>
      </c>
      <c r="V54" s="43">
        <v>6.63</v>
      </c>
      <c r="W54" s="43">
        <v>6.46</v>
      </c>
      <c r="X54" s="43">
        <v>6.32</v>
      </c>
      <c r="Y54" s="43">
        <v>6.18</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
      <c r="A55" s="42">
        <v>44</v>
      </c>
      <c r="B55" s="43">
        <v>94.21</v>
      </c>
      <c r="C55" s="43">
        <v>48.08</v>
      </c>
      <c r="D55" s="43">
        <v>32.72</v>
      </c>
      <c r="E55" s="43">
        <v>25.05</v>
      </c>
      <c r="F55" s="43">
        <v>20.45</v>
      </c>
      <c r="G55" s="43">
        <v>17.39</v>
      </c>
      <c r="H55" s="43">
        <v>15.22</v>
      </c>
      <c r="I55" s="43">
        <v>13.59</v>
      </c>
      <c r="J55" s="43">
        <v>12.33</v>
      </c>
      <c r="K55" s="43">
        <v>11.32</v>
      </c>
      <c r="L55" s="43">
        <v>10.51</v>
      </c>
      <c r="M55" s="43">
        <v>9.83</v>
      </c>
      <c r="N55" s="43">
        <v>9.26</v>
      </c>
      <c r="O55" s="43">
        <v>8.7799999999999994</v>
      </c>
      <c r="P55" s="43">
        <v>8.3699999999999992</v>
      </c>
      <c r="Q55" s="43">
        <v>8.01</v>
      </c>
      <c r="R55" s="43">
        <v>7.7</v>
      </c>
      <c r="S55" s="43">
        <v>7.43</v>
      </c>
      <c r="T55" s="43">
        <v>7.19</v>
      </c>
      <c r="U55" s="43">
        <v>6.97</v>
      </c>
      <c r="V55" s="43">
        <v>6.78</v>
      </c>
      <c r="W55" s="43">
        <v>6.62</v>
      </c>
      <c r="X55" s="43">
        <v>6.47</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
      <c r="A56" s="42">
        <v>45</v>
      </c>
      <c r="B56" s="43">
        <v>95.84</v>
      </c>
      <c r="C56" s="43">
        <v>48.92</v>
      </c>
      <c r="D56" s="43">
        <v>33.29</v>
      </c>
      <c r="E56" s="43">
        <v>25.49</v>
      </c>
      <c r="F56" s="43">
        <v>20.82</v>
      </c>
      <c r="G56" s="43">
        <v>17.71</v>
      </c>
      <c r="H56" s="43">
        <v>15.49</v>
      </c>
      <c r="I56" s="43">
        <v>13.84</v>
      </c>
      <c r="J56" s="43">
        <v>12.56</v>
      </c>
      <c r="K56" s="43">
        <v>11.54</v>
      </c>
      <c r="L56" s="43">
        <v>10.71</v>
      </c>
      <c r="M56" s="43">
        <v>10.02</v>
      </c>
      <c r="N56" s="43">
        <v>9.4499999999999993</v>
      </c>
      <c r="O56" s="43">
        <v>8.9600000000000009</v>
      </c>
      <c r="P56" s="43">
        <v>8.5399999999999991</v>
      </c>
      <c r="Q56" s="43">
        <v>8.18</v>
      </c>
      <c r="R56" s="43">
        <v>7.87</v>
      </c>
      <c r="S56" s="43">
        <v>7.59</v>
      </c>
      <c r="T56" s="43">
        <v>7.35</v>
      </c>
      <c r="U56" s="43">
        <v>7.13</v>
      </c>
      <c r="V56" s="43">
        <v>6.94</v>
      </c>
      <c r="W56" s="43">
        <v>6.78</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
      <c r="A57" s="42">
        <v>46</v>
      </c>
      <c r="B57" s="43">
        <v>97.49</v>
      </c>
      <c r="C57" s="43">
        <v>49.77</v>
      </c>
      <c r="D57" s="43">
        <v>33.880000000000003</v>
      </c>
      <c r="E57" s="43">
        <v>25.94</v>
      </c>
      <c r="F57" s="43">
        <v>21.19</v>
      </c>
      <c r="G57" s="43">
        <v>18.03</v>
      </c>
      <c r="H57" s="43">
        <v>15.78</v>
      </c>
      <c r="I57" s="43">
        <v>14.1</v>
      </c>
      <c r="J57" s="43">
        <v>12.8</v>
      </c>
      <c r="K57" s="43">
        <v>11.76</v>
      </c>
      <c r="L57" s="43">
        <v>10.92</v>
      </c>
      <c r="M57" s="43">
        <v>10.23</v>
      </c>
      <c r="N57" s="43">
        <v>9.64</v>
      </c>
      <c r="O57" s="43">
        <v>9.15</v>
      </c>
      <c r="P57" s="43">
        <v>8.73</v>
      </c>
      <c r="Q57" s="43">
        <v>8.36</v>
      </c>
      <c r="R57" s="43">
        <v>8.0399999999999991</v>
      </c>
      <c r="S57" s="43">
        <v>7.76</v>
      </c>
      <c r="T57" s="43">
        <v>7.52</v>
      </c>
      <c r="U57" s="43">
        <v>7.3</v>
      </c>
      <c r="V57" s="43">
        <v>7.11</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
      <c r="A58" s="42">
        <v>47</v>
      </c>
      <c r="B58" s="43">
        <v>99.16</v>
      </c>
      <c r="C58" s="43">
        <v>50.64</v>
      </c>
      <c r="D58" s="43">
        <v>34.479999999999997</v>
      </c>
      <c r="E58" s="43">
        <v>26.41</v>
      </c>
      <c r="F58" s="43">
        <v>21.58</v>
      </c>
      <c r="G58" s="43">
        <v>18.36</v>
      </c>
      <c r="H58" s="43">
        <v>16.079999999999998</v>
      </c>
      <c r="I58" s="43">
        <v>14.37</v>
      </c>
      <c r="J58" s="43">
        <v>13.05</v>
      </c>
      <c r="K58" s="43">
        <v>12</v>
      </c>
      <c r="L58" s="43">
        <v>11.14</v>
      </c>
      <c r="M58" s="43">
        <v>10.44</v>
      </c>
      <c r="N58" s="43">
        <v>9.85</v>
      </c>
      <c r="O58" s="43">
        <v>9.35</v>
      </c>
      <c r="P58" s="43">
        <v>8.92</v>
      </c>
      <c r="Q58" s="43">
        <v>8.5500000000000007</v>
      </c>
      <c r="R58" s="43">
        <v>8.23</v>
      </c>
      <c r="S58" s="43">
        <v>7.95</v>
      </c>
      <c r="T58" s="43">
        <v>7.7</v>
      </c>
      <c r="U58" s="43">
        <v>7.48</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
      <c r="A59" s="42">
        <v>48</v>
      </c>
      <c r="B59" s="43">
        <v>100.88</v>
      </c>
      <c r="C59" s="43">
        <v>51.52</v>
      </c>
      <c r="D59" s="43">
        <v>35.090000000000003</v>
      </c>
      <c r="E59" s="43">
        <v>26.88</v>
      </c>
      <c r="F59" s="43">
        <v>21.97</v>
      </c>
      <c r="G59" s="43">
        <v>18.7</v>
      </c>
      <c r="H59" s="43">
        <v>16.38</v>
      </c>
      <c r="I59" s="43">
        <v>14.65</v>
      </c>
      <c r="J59" s="43">
        <v>13.3</v>
      </c>
      <c r="K59" s="43">
        <v>12.24</v>
      </c>
      <c r="L59" s="43">
        <v>11.37</v>
      </c>
      <c r="M59" s="43">
        <v>10.66</v>
      </c>
      <c r="N59" s="43">
        <v>10.06</v>
      </c>
      <c r="O59" s="43">
        <v>9.5500000000000007</v>
      </c>
      <c r="P59" s="43">
        <v>9.1199999999999992</v>
      </c>
      <c r="Q59" s="43">
        <v>8.75</v>
      </c>
      <c r="R59" s="43">
        <v>8.42</v>
      </c>
      <c r="S59" s="43">
        <v>8.14</v>
      </c>
      <c r="T59" s="43">
        <v>7.89</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
      <c r="A60" s="42">
        <v>49</v>
      </c>
      <c r="B60" s="43">
        <v>102.63</v>
      </c>
      <c r="C60" s="43">
        <v>52.43</v>
      </c>
      <c r="D60" s="43">
        <v>35.71</v>
      </c>
      <c r="E60" s="43">
        <v>27.37</v>
      </c>
      <c r="F60" s="43">
        <v>22.38</v>
      </c>
      <c r="G60" s="43">
        <v>19.059999999999999</v>
      </c>
      <c r="H60" s="43">
        <v>16.7</v>
      </c>
      <c r="I60" s="43">
        <v>14.93</v>
      </c>
      <c r="J60" s="43">
        <v>13.57</v>
      </c>
      <c r="K60" s="43">
        <v>12.49</v>
      </c>
      <c r="L60" s="43">
        <v>11.61</v>
      </c>
      <c r="M60" s="43">
        <v>10.89</v>
      </c>
      <c r="N60" s="43">
        <v>10.28</v>
      </c>
      <c r="O60" s="43">
        <v>9.77</v>
      </c>
      <c r="P60" s="43">
        <v>9.33</v>
      </c>
      <c r="Q60" s="43">
        <v>8.9600000000000009</v>
      </c>
      <c r="R60" s="43">
        <v>8.6300000000000008</v>
      </c>
      <c r="S60" s="43">
        <v>8.34</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
      <c r="A61" s="42">
        <v>50</v>
      </c>
      <c r="B61" s="43">
        <v>104.42</v>
      </c>
      <c r="C61" s="43">
        <v>53.36</v>
      </c>
      <c r="D61" s="43">
        <v>36.36</v>
      </c>
      <c r="E61" s="43">
        <v>27.87</v>
      </c>
      <c r="F61" s="43">
        <v>22.8</v>
      </c>
      <c r="G61" s="43">
        <v>19.420000000000002</v>
      </c>
      <c r="H61" s="43">
        <v>17.02</v>
      </c>
      <c r="I61" s="43">
        <v>15.23</v>
      </c>
      <c r="J61" s="43">
        <v>13.85</v>
      </c>
      <c r="K61" s="43">
        <v>12.76</v>
      </c>
      <c r="L61" s="43">
        <v>11.87</v>
      </c>
      <c r="M61" s="43">
        <v>11.13</v>
      </c>
      <c r="N61" s="43">
        <v>10.52</v>
      </c>
      <c r="O61" s="43">
        <v>10</v>
      </c>
      <c r="P61" s="43">
        <v>9.56</v>
      </c>
      <c r="Q61" s="43">
        <v>9.18</v>
      </c>
      <c r="R61" s="43">
        <v>8.84</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
      <c r="A62" s="42">
        <v>51</v>
      </c>
      <c r="B62" s="43">
        <v>106.24</v>
      </c>
      <c r="C62" s="43">
        <v>54.31</v>
      </c>
      <c r="D62" s="43">
        <v>37.020000000000003</v>
      </c>
      <c r="E62" s="43">
        <v>28.4</v>
      </c>
      <c r="F62" s="43">
        <v>23.23</v>
      </c>
      <c r="G62" s="43">
        <v>19.809999999999999</v>
      </c>
      <c r="H62" s="43">
        <v>17.37</v>
      </c>
      <c r="I62" s="43">
        <v>15.55</v>
      </c>
      <c r="J62" s="43">
        <v>14.15</v>
      </c>
      <c r="K62" s="43">
        <v>13.04</v>
      </c>
      <c r="L62" s="43">
        <v>12.13</v>
      </c>
      <c r="M62" s="43">
        <v>11.39</v>
      </c>
      <c r="N62" s="43">
        <v>10.77</v>
      </c>
      <c r="O62" s="43">
        <v>10.24</v>
      </c>
      <c r="P62" s="43">
        <v>9.7899999999999991</v>
      </c>
      <c r="Q62" s="43">
        <v>9.41</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
      <c r="A63" s="42">
        <v>52</v>
      </c>
      <c r="B63" s="43">
        <v>108.12</v>
      </c>
      <c r="C63" s="43">
        <v>55.29</v>
      </c>
      <c r="D63" s="43">
        <v>37.71</v>
      </c>
      <c r="E63" s="43">
        <v>28.94</v>
      </c>
      <c r="F63" s="43">
        <v>23.69</v>
      </c>
      <c r="G63" s="43">
        <v>20.2</v>
      </c>
      <c r="H63" s="43">
        <v>17.73</v>
      </c>
      <c r="I63" s="43">
        <v>15.88</v>
      </c>
      <c r="J63" s="43">
        <v>14.46</v>
      </c>
      <c r="K63" s="43">
        <v>13.33</v>
      </c>
      <c r="L63" s="43">
        <v>12.42</v>
      </c>
      <c r="M63" s="43">
        <v>11.66</v>
      </c>
      <c r="N63" s="43">
        <v>11.03</v>
      </c>
      <c r="O63" s="43">
        <v>10.5</v>
      </c>
      <c r="P63" s="43">
        <v>10.050000000000001</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
      <c r="A64" s="42">
        <v>53</v>
      </c>
      <c r="B64" s="43">
        <v>110.03</v>
      </c>
      <c r="C64" s="43">
        <v>56.3</v>
      </c>
      <c r="D64" s="43">
        <v>38.42</v>
      </c>
      <c r="E64" s="43">
        <v>29.49</v>
      </c>
      <c r="F64" s="43">
        <v>24.16</v>
      </c>
      <c r="G64" s="43">
        <v>20.62</v>
      </c>
      <c r="H64" s="43">
        <v>18.100000000000001</v>
      </c>
      <c r="I64" s="43">
        <v>16.23</v>
      </c>
      <c r="J64" s="43">
        <v>14.78</v>
      </c>
      <c r="K64" s="43">
        <v>13.64</v>
      </c>
      <c r="L64" s="43">
        <v>12.71</v>
      </c>
      <c r="M64" s="43">
        <v>11.94</v>
      </c>
      <c r="N64" s="43">
        <v>11.31</v>
      </c>
      <c r="O64" s="43">
        <v>10.77</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
      <c r="A65" s="42">
        <v>54</v>
      </c>
      <c r="B65" s="43">
        <v>111.97</v>
      </c>
      <c r="C65" s="43">
        <v>57.32</v>
      </c>
      <c r="D65" s="43">
        <v>39.130000000000003</v>
      </c>
      <c r="E65" s="43">
        <v>30.06</v>
      </c>
      <c r="F65" s="43">
        <v>24.64</v>
      </c>
      <c r="G65" s="43">
        <v>21.04</v>
      </c>
      <c r="H65" s="43">
        <v>18.489999999999998</v>
      </c>
      <c r="I65" s="43">
        <v>16.59</v>
      </c>
      <c r="J65" s="43">
        <v>15.12</v>
      </c>
      <c r="K65" s="43">
        <v>13.95</v>
      </c>
      <c r="L65" s="43">
        <v>13.01</v>
      </c>
      <c r="M65" s="43">
        <v>12.24</v>
      </c>
      <c r="N65" s="43">
        <v>11.59</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
      <c r="A66" s="42">
        <v>55</v>
      </c>
      <c r="B66" s="43">
        <v>113.93</v>
      </c>
      <c r="C66" s="43">
        <v>58.36</v>
      </c>
      <c r="D66" s="43">
        <v>39.869999999999997</v>
      </c>
      <c r="E66" s="43">
        <v>30.65</v>
      </c>
      <c r="F66" s="43">
        <v>25.14</v>
      </c>
      <c r="G66" s="43">
        <v>21.48</v>
      </c>
      <c r="H66" s="43">
        <v>18.89</v>
      </c>
      <c r="I66" s="43">
        <v>16.96</v>
      </c>
      <c r="J66" s="43">
        <v>15.46</v>
      </c>
      <c r="K66" s="43">
        <v>14.28</v>
      </c>
      <c r="L66" s="43">
        <v>13.33</v>
      </c>
      <c r="M66" s="43">
        <v>12.54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
      <c r="A67" s="42">
        <v>56</v>
      </c>
      <c r="B67" s="43">
        <v>115.94</v>
      </c>
      <c r="C67" s="43">
        <v>59.43</v>
      </c>
      <c r="D67" s="43">
        <v>40.630000000000003</v>
      </c>
      <c r="E67" s="43">
        <v>31.26</v>
      </c>
      <c r="F67" s="43">
        <v>25.66</v>
      </c>
      <c r="G67" s="43">
        <v>21.94</v>
      </c>
      <c r="H67" s="43">
        <v>19.309999999999999</v>
      </c>
      <c r="I67" s="43">
        <v>17.34</v>
      </c>
      <c r="J67" s="43">
        <v>15.83</v>
      </c>
      <c r="K67" s="43">
        <v>14.63</v>
      </c>
      <c r="L67" s="43">
        <v>13.66</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
      <c r="A68" s="42">
        <v>57</v>
      </c>
      <c r="B68" s="43">
        <v>118.03</v>
      </c>
      <c r="C68" s="43">
        <v>60.55</v>
      </c>
      <c r="D68" s="43">
        <v>41.43</v>
      </c>
      <c r="E68" s="43">
        <v>31.9</v>
      </c>
      <c r="F68" s="43">
        <v>26.2</v>
      </c>
      <c r="G68" s="43">
        <v>22.42</v>
      </c>
      <c r="H68" s="43">
        <v>19.739999999999998</v>
      </c>
      <c r="I68" s="43">
        <v>17.739999999999998</v>
      </c>
      <c r="J68" s="43">
        <v>16.21</v>
      </c>
      <c r="K68" s="43">
        <v>14.99</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
      <c r="A69" s="42">
        <v>58</v>
      </c>
      <c r="B69" s="43">
        <v>120.2</v>
      </c>
      <c r="C69" s="43">
        <v>61.71</v>
      </c>
      <c r="D69" s="43">
        <v>42.26</v>
      </c>
      <c r="E69" s="43">
        <v>32.56</v>
      </c>
      <c r="F69" s="43">
        <v>26.76</v>
      </c>
      <c r="G69" s="43">
        <v>22.92</v>
      </c>
      <c r="H69" s="43">
        <v>20.190000000000001</v>
      </c>
      <c r="I69" s="43">
        <v>18.16</v>
      </c>
      <c r="J69" s="43">
        <v>16.600000000000001</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
      <c r="A70" s="42">
        <v>59</v>
      </c>
      <c r="B70" s="43">
        <v>122.45</v>
      </c>
      <c r="C70" s="43">
        <v>62.92</v>
      </c>
      <c r="D70" s="43">
        <v>43.11</v>
      </c>
      <c r="E70" s="43">
        <v>33.24</v>
      </c>
      <c r="F70" s="43">
        <v>27.34</v>
      </c>
      <c r="G70" s="43">
        <v>23.42</v>
      </c>
      <c r="H70" s="43">
        <v>20.65</v>
      </c>
      <c r="I70" s="43">
        <v>18.600000000000001</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
      <c r="A71" s="42">
        <v>60</v>
      </c>
      <c r="B71" s="43">
        <v>124.79</v>
      </c>
      <c r="C71" s="43">
        <v>64.16</v>
      </c>
      <c r="D71" s="43">
        <v>43.99</v>
      </c>
      <c r="E71" s="43">
        <v>33.93</v>
      </c>
      <c r="F71" s="43">
        <v>27.93</v>
      </c>
      <c r="G71" s="43">
        <v>23.96</v>
      </c>
      <c r="H71" s="43">
        <v>21.14</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
      <c r="A72" s="42">
        <v>61</v>
      </c>
      <c r="B72" s="43">
        <v>127.22</v>
      </c>
      <c r="C72" s="43">
        <v>65.45</v>
      </c>
      <c r="D72" s="43">
        <v>44.9</v>
      </c>
      <c r="E72" s="43">
        <v>34.659999999999997</v>
      </c>
      <c r="F72" s="43">
        <v>28.56</v>
      </c>
      <c r="G72" s="43">
        <v>24.51</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
      <c r="A73" s="42">
        <v>62</v>
      </c>
      <c r="B73" s="43">
        <v>129.78</v>
      </c>
      <c r="C73" s="43">
        <v>66.8</v>
      </c>
      <c r="D73" s="43">
        <v>45.87</v>
      </c>
      <c r="E73" s="43">
        <v>35.46</v>
      </c>
      <c r="F73" s="43">
        <v>29.23</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
      <c r="A74" s="42">
        <v>63</v>
      </c>
      <c r="B74" s="43">
        <v>132.53</v>
      </c>
      <c r="C74" s="43">
        <v>68.3</v>
      </c>
      <c r="D74" s="43">
        <v>46.97</v>
      </c>
      <c r="E74" s="43">
        <v>36.33</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
      <c r="A75" s="42">
        <v>64</v>
      </c>
      <c r="B75" s="43">
        <v>135.6</v>
      </c>
      <c r="C75" s="43">
        <v>70</v>
      </c>
      <c r="D75" s="43">
        <v>48.21</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
      <c r="A76" s="42">
        <v>65</v>
      </c>
      <c r="B76" s="43">
        <v>139</v>
      </c>
      <c r="C76" s="43">
        <v>71.91</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
      <c r="A77" s="42">
        <v>66</v>
      </c>
      <c r="B77" s="43">
        <v>142.61000000000001</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nM876QrZPozWH64ZCpQ0EGe7Urnpl6/QJaWwapUH6HFGPU3nFqizNLNbiI+kVVZ/loXPbbDUuIs099x9oYt2Wg==" saltValue="5IpUfzwslJ3dbYHZ8UFUYw==" spinCount="100000" sheet="1" objects="1" scenarios="1"/>
  <conditionalFormatting sqref="A6:A21">
    <cfRule type="expression" dxfId="77" priority="13" stopIfTrue="1">
      <formula>MOD(ROW(),2)=0</formula>
    </cfRule>
    <cfRule type="expression" dxfId="76" priority="14" stopIfTrue="1">
      <formula>MOD(ROW(),2)&lt;&gt;0</formula>
    </cfRule>
  </conditionalFormatting>
  <conditionalFormatting sqref="A26:A77">
    <cfRule type="expression" dxfId="75" priority="9" stopIfTrue="1">
      <formula>MOD(ROW(),2)=0</formula>
    </cfRule>
    <cfRule type="expression" dxfId="74" priority="10" stopIfTrue="1">
      <formula>MOD(ROW(),2)&lt;&gt;0</formula>
    </cfRule>
  </conditionalFormatting>
  <conditionalFormatting sqref="B6:AZ21">
    <cfRule type="expression" dxfId="73" priority="15" stopIfTrue="1">
      <formula>MOD(ROW(),2)=0</formula>
    </cfRule>
    <cfRule type="expression" dxfId="72" priority="16" stopIfTrue="1">
      <formula>MOD(ROW(),2)&lt;&gt;0</formula>
    </cfRule>
  </conditionalFormatting>
  <conditionalFormatting sqref="B26:AZ77">
    <cfRule type="expression" dxfId="71" priority="11" stopIfTrue="1">
      <formula>MOD(ROW(),2)=0</formula>
    </cfRule>
    <cfRule type="expression" dxfId="70" priority="12"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1CD2-41BF-4601-B33C-018A73CDD86D}">
  <sheetPr codeName="Sheet70"/>
  <dimension ref="A1:BA78"/>
  <sheetViews>
    <sheetView showGridLines="0" workbookViewId="0">
      <selection activeCell="A6" sqref="A6"/>
    </sheetView>
  </sheetViews>
  <sheetFormatPr defaultRowHeight="12.75" x14ac:dyDescent="0.2"/>
  <cols>
    <col min="1" max="1" width="31.5703125" customWidth="1"/>
    <col min="2" max="53" width="22.5703125" customWidth="1"/>
  </cols>
  <sheetData>
    <row r="1" spans="1:53" s="1" customFormat="1" ht="20.25" x14ac:dyDescent="0.3">
      <c r="A1" s="2" t="s">
        <v>0</v>
      </c>
    </row>
    <row r="2" spans="1:53" s="1" customFormat="1" ht="15.75" x14ac:dyDescent="0.25">
      <c r="A2" s="30" t="s">
        <v>1</v>
      </c>
      <c r="B2" s="3" t="str">
        <f>wb_title</f>
        <v>LGPS_S - Consolidated Factor Spreadsheet</v>
      </c>
    </row>
    <row r="3" spans="1:53" s="1" customFormat="1" ht="15.75" x14ac:dyDescent="0.25">
      <c r="A3" s="30" t="s">
        <v>2</v>
      </c>
      <c r="B3" s="3" t="str">
        <f>TABLE_FACTOR_TYPE_1 &amp; " - x-" &amp; TABLE_SERIES_NUMBER_1</f>
        <v>Added pension - x-719</v>
      </c>
    </row>
    <row r="6" spans="1:53"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row>
    <row r="7" spans="1:53"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row>
    <row r="8" spans="1:53"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pans="1:53"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row>
    <row r="10" spans="1:53" x14ac:dyDescent="0.2">
      <c r="A10" s="40" t="s">
        <v>6</v>
      </c>
      <c r="B10" s="46" t="s">
        <v>357</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row>
    <row r="11" spans="1:53" x14ac:dyDescent="0.2">
      <c r="A11" s="40" t="s">
        <v>155</v>
      </c>
      <c r="B11" s="46" t="s">
        <v>170</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row>
    <row r="12" spans="1:53"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row>
    <row r="13" spans="1:53"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pans="1:53" x14ac:dyDescent="0.2">
      <c r="A14" s="40" t="s">
        <v>158</v>
      </c>
      <c r="B14" s="46">
        <v>719</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row>
    <row r="15" spans="1:53" x14ac:dyDescent="0.2">
      <c r="A15" s="40" t="s">
        <v>384</v>
      </c>
      <c r="B15" s="46" t="s">
        <v>358</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row>
    <row r="16" spans="1:53" x14ac:dyDescent="0.2">
      <c r="A16" s="40" t="s">
        <v>160</v>
      </c>
      <c r="B16" s="46" t="s">
        <v>359</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row>
    <row r="17" spans="1:53"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row>
    <row r="18" spans="1:53"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row>
    <row r="19" spans="1:53"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row>
    <row r="20" spans="1:53"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row>
    <row r="21" spans="1:53"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row>
    <row r="23" spans="1:53" x14ac:dyDescent="0.2">
      <c r="A23" s="23" t="str">
        <f>HYPERLINK("#'Factor List'!A1", "Back to Factor List")</f>
        <v>Back to Factor List</v>
      </c>
      <c r="B23" s="23" t="str">
        <f>HYPERLINK("#'Assumptions'!A1", "Assumptions")</f>
        <v>Assumptions</v>
      </c>
    </row>
    <row r="26" spans="1:53"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c r="AZ26" s="53" t="s">
        <v>537</v>
      </c>
      <c r="BA26" s="53" t="s">
        <v>538</v>
      </c>
    </row>
    <row r="27" spans="1:53" x14ac:dyDescent="0.2">
      <c r="A27" s="42">
        <v>16</v>
      </c>
      <c r="B27" s="43">
        <v>55.49</v>
      </c>
      <c r="C27" s="43">
        <v>28.3</v>
      </c>
      <c r="D27" s="43">
        <v>19.239999999999998</v>
      </c>
      <c r="E27" s="43">
        <v>14.71</v>
      </c>
      <c r="F27" s="43">
        <v>12</v>
      </c>
      <c r="G27" s="43">
        <v>10.19</v>
      </c>
      <c r="H27" s="43">
        <v>8.9</v>
      </c>
      <c r="I27" s="43">
        <v>7.94</v>
      </c>
      <c r="J27" s="43">
        <v>7.19</v>
      </c>
      <c r="K27" s="43">
        <v>6.59</v>
      </c>
      <c r="L27" s="43">
        <v>6.11</v>
      </c>
      <c r="M27" s="43">
        <v>5.7</v>
      </c>
      <c r="N27" s="43">
        <v>5.36</v>
      </c>
      <c r="O27" s="43">
        <v>5.07</v>
      </c>
      <c r="P27" s="43">
        <v>4.82</v>
      </c>
      <c r="Q27" s="43">
        <v>4.5999999999999996</v>
      </c>
      <c r="R27" s="43">
        <v>4.4000000000000004</v>
      </c>
      <c r="S27" s="43">
        <v>4.2300000000000004</v>
      </c>
      <c r="T27" s="43">
        <v>4.08</v>
      </c>
      <c r="U27" s="43">
        <v>3.95</v>
      </c>
      <c r="V27" s="43">
        <v>3.82</v>
      </c>
      <c r="W27" s="43">
        <v>3.71</v>
      </c>
      <c r="X27" s="43">
        <v>3.61</v>
      </c>
      <c r="Y27" s="43">
        <v>3.52</v>
      </c>
      <c r="Z27" s="43">
        <v>3.44</v>
      </c>
      <c r="AA27" s="43">
        <v>3.36</v>
      </c>
      <c r="AB27" s="43">
        <v>3.29</v>
      </c>
      <c r="AC27" s="43">
        <v>3.23</v>
      </c>
      <c r="AD27" s="43">
        <v>3.17</v>
      </c>
      <c r="AE27" s="43">
        <v>3.11</v>
      </c>
      <c r="AF27" s="43">
        <v>3.06</v>
      </c>
      <c r="AG27" s="43">
        <v>3.01</v>
      </c>
      <c r="AH27" s="43">
        <v>2.97</v>
      </c>
      <c r="AI27" s="43">
        <v>2.93</v>
      </c>
      <c r="AJ27" s="43">
        <v>2.89</v>
      </c>
      <c r="AK27" s="43">
        <v>2.85</v>
      </c>
      <c r="AL27" s="43">
        <v>2.82</v>
      </c>
      <c r="AM27" s="43">
        <v>2.79</v>
      </c>
      <c r="AN27" s="43">
        <v>2.76</v>
      </c>
      <c r="AO27" s="43">
        <v>2.73</v>
      </c>
      <c r="AP27" s="43">
        <v>2.71</v>
      </c>
      <c r="AQ27" s="43">
        <v>2.68</v>
      </c>
      <c r="AR27" s="43">
        <v>2.66</v>
      </c>
      <c r="AS27" s="43">
        <v>2.64</v>
      </c>
      <c r="AT27" s="43">
        <v>2.62</v>
      </c>
      <c r="AU27" s="43">
        <v>2.6</v>
      </c>
      <c r="AV27" s="43">
        <v>2.59</v>
      </c>
      <c r="AW27" s="43">
        <v>2.57</v>
      </c>
      <c r="AX27" s="43">
        <v>2.56</v>
      </c>
      <c r="AY27" s="43">
        <v>2.54</v>
      </c>
      <c r="AZ27" s="43">
        <v>2.5299999999999998</v>
      </c>
      <c r="BA27" s="43">
        <v>2.5099999999999998</v>
      </c>
    </row>
    <row r="28" spans="1:53" x14ac:dyDescent="0.2">
      <c r="A28" s="42">
        <v>17</v>
      </c>
      <c r="B28" s="43">
        <v>56.48</v>
      </c>
      <c r="C28" s="43">
        <v>28.8</v>
      </c>
      <c r="D28" s="43">
        <v>19.579999999999998</v>
      </c>
      <c r="E28" s="43">
        <v>14.97</v>
      </c>
      <c r="F28" s="43">
        <v>12.21</v>
      </c>
      <c r="G28" s="43">
        <v>10.37</v>
      </c>
      <c r="H28" s="43">
        <v>9.06</v>
      </c>
      <c r="I28" s="43">
        <v>8.08</v>
      </c>
      <c r="J28" s="43">
        <v>7.32</v>
      </c>
      <c r="K28" s="43">
        <v>6.71</v>
      </c>
      <c r="L28" s="43">
        <v>6.21</v>
      </c>
      <c r="M28" s="43">
        <v>5.8</v>
      </c>
      <c r="N28" s="43">
        <v>5.46</v>
      </c>
      <c r="O28" s="43">
        <v>5.16</v>
      </c>
      <c r="P28" s="43">
        <v>4.9000000000000004</v>
      </c>
      <c r="Q28" s="43">
        <v>4.68</v>
      </c>
      <c r="R28" s="43">
        <v>4.4800000000000004</v>
      </c>
      <c r="S28" s="43">
        <v>4.3099999999999996</v>
      </c>
      <c r="T28" s="43">
        <v>4.1500000000000004</v>
      </c>
      <c r="U28" s="43">
        <v>4.0199999999999996</v>
      </c>
      <c r="V28" s="43">
        <v>3.89</v>
      </c>
      <c r="W28" s="43">
        <v>3.78</v>
      </c>
      <c r="X28" s="43">
        <v>3.68</v>
      </c>
      <c r="Y28" s="43">
        <v>3.59</v>
      </c>
      <c r="Z28" s="43">
        <v>3.5</v>
      </c>
      <c r="AA28" s="43">
        <v>3.42</v>
      </c>
      <c r="AB28" s="43">
        <v>3.35</v>
      </c>
      <c r="AC28" s="43">
        <v>3.29</v>
      </c>
      <c r="AD28" s="43">
        <v>3.22</v>
      </c>
      <c r="AE28" s="43">
        <v>3.17</v>
      </c>
      <c r="AF28" s="43">
        <v>3.12</v>
      </c>
      <c r="AG28" s="43">
        <v>3.07</v>
      </c>
      <c r="AH28" s="43">
        <v>3.02</v>
      </c>
      <c r="AI28" s="43">
        <v>2.98</v>
      </c>
      <c r="AJ28" s="43">
        <v>2.94</v>
      </c>
      <c r="AK28" s="43">
        <v>2.91</v>
      </c>
      <c r="AL28" s="43">
        <v>2.87</v>
      </c>
      <c r="AM28" s="43">
        <v>2.84</v>
      </c>
      <c r="AN28" s="43">
        <v>2.81</v>
      </c>
      <c r="AO28" s="43">
        <v>2.78</v>
      </c>
      <c r="AP28" s="43">
        <v>2.76</v>
      </c>
      <c r="AQ28" s="43">
        <v>2.73</v>
      </c>
      <c r="AR28" s="43">
        <v>2.71</v>
      </c>
      <c r="AS28" s="43">
        <v>2.69</v>
      </c>
      <c r="AT28" s="43">
        <v>2.67</v>
      </c>
      <c r="AU28" s="43">
        <v>2.65</v>
      </c>
      <c r="AV28" s="43">
        <v>2.64</v>
      </c>
      <c r="AW28" s="43">
        <v>2.62</v>
      </c>
      <c r="AX28" s="43">
        <v>2.61</v>
      </c>
      <c r="AY28" s="43">
        <v>2.59</v>
      </c>
      <c r="AZ28" s="43">
        <v>2.57</v>
      </c>
      <c r="BA28" s="43"/>
    </row>
    <row r="29" spans="1:53" x14ac:dyDescent="0.2">
      <c r="A29" s="42">
        <v>18</v>
      </c>
      <c r="B29" s="43">
        <v>57.48</v>
      </c>
      <c r="C29" s="43">
        <v>29.31</v>
      </c>
      <c r="D29" s="43">
        <v>19.93</v>
      </c>
      <c r="E29" s="43">
        <v>15.24</v>
      </c>
      <c r="F29" s="43">
        <v>12.43</v>
      </c>
      <c r="G29" s="43">
        <v>10.56</v>
      </c>
      <c r="H29" s="43">
        <v>9.2200000000000006</v>
      </c>
      <c r="I29" s="43">
        <v>8.2200000000000006</v>
      </c>
      <c r="J29" s="43">
        <v>7.45</v>
      </c>
      <c r="K29" s="43">
        <v>6.83</v>
      </c>
      <c r="L29" s="43">
        <v>6.33</v>
      </c>
      <c r="M29" s="43">
        <v>5.91</v>
      </c>
      <c r="N29" s="43">
        <v>5.55</v>
      </c>
      <c r="O29" s="43">
        <v>5.25</v>
      </c>
      <c r="P29" s="43">
        <v>4.99</v>
      </c>
      <c r="Q29" s="43">
        <v>4.76</v>
      </c>
      <c r="R29" s="43">
        <v>4.5599999999999996</v>
      </c>
      <c r="S29" s="43">
        <v>4.3899999999999997</v>
      </c>
      <c r="T29" s="43">
        <v>4.2300000000000004</v>
      </c>
      <c r="U29" s="43">
        <v>4.09</v>
      </c>
      <c r="V29" s="43">
        <v>3.96</v>
      </c>
      <c r="W29" s="43">
        <v>3.85</v>
      </c>
      <c r="X29" s="43">
        <v>3.74</v>
      </c>
      <c r="Y29" s="43">
        <v>3.65</v>
      </c>
      <c r="Z29" s="43">
        <v>3.56</v>
      </c>
      <c r="AA29" s="43">
        <v>3.48</v>
      </c>
      <c r="AB29" s="43">
        <v>3.41</v>
      </c>
      <c r="AC29" s="43">
        <v>3.35</v>
      </c>
      <c r="AD29" s="43">
        <v>3.28</v>
      </c>
      <c r="AE29" s="43">
        <v>3.23</v>
      </c>
      <c r="AF29" s="43">
        <v>3.17</v>
      </c>
      <c r="AG29" s="43">
        <v>3.12</v>
      </c>
      <c r="AH29" s="43">
        <v>3.08</v>
      </c>
      <c r="AI29" s="43">
        <v>3.04</v>
      </c>
      <c r="AJ29" s="43">
        <v>3</v>
      </c>
      <c r="AK29" s="43">
        <v>2.96</v>
      </c>
      <c r="AL29" s="43">
        <v>2.93</v>
      </c>
      <c r="AM29" s="43">
        <v>2.89</v>
      </c>
      <c r="AN29" s="43">
        <v>2.86</v>
      </c>
      <c r="AO29" s="43">
        <v>2.84</v>
      </c>
      <c r="AP29" s="43">
        <v>2.81</v>
      </c>
      <c r="AQ29" s="43">
        <v>2.79</v>
      </c>
      <c r="AR29" s="43">
        <v>2.76</v>
      </c>
      <c r="AS29" s="43">
        <v>2.74</v>
      </c>
      <c r="AT29" s="43">
        <v>2.72</v>
      </c>
      <c r="AU29" s="43">
        <v>2.71</v>
      </c>
      <c r="AV29" s="43">
        <v>2.69</v>
      </c>
      <c r="AW29" s="43">
        <v>2.67</v>
      </c>
      <c r="AX29" s="43">
        <v>2.66</v>
      </c>
      <c r="AY29" s="43">
        <v>2.64</v>
      </c>
      <c r="AZ29" s="43"/>
      <c r="BA29" s="43"/>
    </row>
    <row r="30" spans="1:53" x14ac:dyDescent="0.2">
      <c r="A30" s="42">
        <v>19</v>
      </c>
      <c r="B30" s="43">
        <v>58.51</v>
      </c>
      <c r="C30" s="43">
        <v>29.84</v>
      </c>
      <c r="D30" s="43">
        <v>20.28</v>
      </c>
      <c r="E30" s="43">
        <v>15.51</v>
      </c>
      <c r="F30" s="43">
        <v>12.65</v>
      </c>
      <c r="G30" s="43">
        <v>10.75</v>
      </c>
      <c r="H30" s="43">
        <v>9.39</v>
      </c>
      <c r="I30" s="43">
        <v>8.3699999999999992</v>
      </c>
      <c r="J30" s="43">
        <v>7.58</v>
      </c>
      <c r="K30" s="43">
        <v>6.95</v>
      </c>
      <c r="L30" s="43">
        <v>6.44</v>
      </c>
      <c r="M30" s="43">
        <v>6.01</v>
      </c>
      <c r="N30" s="43">
        <v>5.65</v>
      </c>
      <c r="O30" s="43">
        <v>5.35</v>
      </c>
      <c r="P30" s="43">
        <v>5.08</v>
      </c>
      <c r="Q30" s="43">
        <v>4.8499999999999996</v>
      </c>
      <c r="R30" s="43">
        <v>4.6500000000000004</v>
      </c>
      <c r="S30" s="43">
        <v>4.47</v>
      </c>
      <c r="T30" s="43">
        <v>4.3099999999999996</v>
      </c>
      <c r="U30" s="43">
        <v>4.16</v>
      </c>
      <c r="V30" s="43">
        <v>4.03</v>
      </c>
      <c r="W30" s="43">
        <v>3.92</v>
      </c>
      <c r="X30" s="43">
        <v>3.81</v>
      </c>
      <c r="Y30" s="43">
        <v>3.72</v>
      </c>
      <c r="Z30" s="43">
        <v>3.63</v>
      </c>
      <c r="AA30" s="43">
        <v>3.55</v>
      </c>
      <c r="AB30" s="43">
        <v>3.47</v>
      </c>
      <c r="AC30" s="43">
        <v>3.41</v>
      </c>
      <c r="AD30" s="43">
        <v>3.34</v>
      </c>
      <c r="AE30" s="43">
        <v>3.29</v>
      </c>
      <c r="AF30" s="43">
        <v>3.23</v>
      </c>
      <c r="AG30" s="43">
        <v>3.18</v>
      </c>
      <c r="AH30" s="43">
        <v>3.14</v>
      </c>
      <c r="AI30" s="43">
        <v>3.09</v>
      </c>
      <c r="AJ30" s="43">
        <v>3.05</v>
      </c>
      <c r="AK30" s="43">
        <v>3.02</v>
      </c>
      <c r="AL30" s="43">
        <v>2.98</v>
      </c>
      <c r="AM30" s="43">
        <v>2.95</v>
      </c>
      <c r="AN30" s="43">
        <v>2.92</v>
      </c>
      <c r="AO30" s="43">
        <v>2.89</v>
      </c>
      <c r="AP30" s="43">
        <v>2.86</v>
      </c>
      <c r="AQ30" s="43">
        <v>2.84</v>
      </c>
      <c r="AR30" s="43">
        <v>2.82</v>
      </c>
      <c r="AS30" s="43">
        <v>2.8</v>
      </c>
      <c r="AT30" s="43">
        <v>2.78</v>
      </c>
      <c r="AU30" s="43">
        <v>2.76</v>
      </c>
      <c r="AV30" s="43">
        <v>2.74</v>
      </c>
      <c r="AW30" s="43">
        <v>2.73</v>
      </c>
      <c r="AX30" s="43">
        <v>2.71</v>
      </c>
      <c r="AY30" s="43"/>
      <c r="AZ30" s="43"/>
      <c r="BA30" s="43"/>
    </row>
    <row r="31" spans="1:53" x14ac:dyDescent="0.2">
      <c r="A31" s="42">
        <v>20</v>
      </c>
      <c r="B31" s="43">
        <v>59.55</v>
      </c>
      <c r="C31" s="43">
        <v>30.37</v>
      </c>
      <c r="D31" s="43">
        <v>20.65</v>
      </c>
      <c r="E31" s="43">
        <v>15.79</v>
      </c>
      <c r="F31" s="43">
        <v>12.88</v>
      </c>
      <c r="G31" s="43">
        <v>10.94</v>
      </c>
      <c r="H31" s="43">
        <v>9.56</v>
      </c>
      <c r="I31" s="43">
        <v>8.52</v>
      </c>
      <c r="J31" s="43">
        <v>7.72</v>
      </c>
      <c r="K31" s="43">
        <v>7.08</v>
      </c>
      <c r="L31" s="43">
        <v>6.56</v>
      </c>
      <c r="M31" s="43">
        <v>6.12</v>
      </c>
      <c r="N31" s="43">
        <v>5.75</v>
      </c>
      <c r="O31" s="43">
        <v>5.44</v>
      </c>
      <c r="P31" s="43">
        <v>5.17</v>
      </c>
      <c r="Q31" s="43">
        <v>4.9400000000000004</v>
      </c>
      <c r="R31" s="43">
        <v>4.7300000000000004</v>
      </c>
      <c r="S31" s="43">
        <v>4.55</v>
      </c>
      <c r="T31" s="43">
        <v>4.38</v>
      </c>
      <c r="U31" s="43">
        <v>4.24</v>
      </c>
      <c r="V31" s="43">
        <v>4.1100000000000003</v>
      </c>
      <c r="W31" s="43">
        <v>3.99</v>
      </c>
      <c r="X31" s="43">
        <v>3.88</v>
      </c>
      <c r="Y31" s="43">
        <v>3.78</v>
      </c>
      <c r="Z31" s="43">
        <v>3.69</v>
      </c>
      <c r="AA31" s="43">
        <v>3.61</v>
      </c>
      <c r="AB31" s="43">
        <v>3.54</v>
      </c>
      <c r="AC31" s="43">
        <v>3.47</v>
      </c>
      <c r="AD31" s="43">
        <v>3.41</v>
      </c>
      <c r="AE31" s="43">
        <v>3.35</v>
      </c>
      <c r="AF31" s="43">
        <v>3.29</v>
      </c>
      <c r="AG31" s="43">
        <v>3.24</v>
      </c>
      <c r="AH31" s="43">
        <v>3.19</v>
      </c>
      <c r="AI31" s="43">
        <v>3.15</v>
      </c>
      <c r="AJ31" s="43">
        <v>3.11</v>
      </c>
      <c r="AK31" s="43">
        <v>3.07</v>
      </c>
      <c r="AL31" s="43">
        <v>3.04</v>
      </c>
      <c r="AM31" s="43">
        <v>3.01</v>
      </c>
      <c r="AN31" s="43">
        <v>2.97</v>
      </c>
      <c r="AO31" s="43">
        <v>2.95</v>
      </c>
      <c r="AP31" s="43">
        <v>2.92</v>
      </c>
      <c r="AQ31" s="43">
        <v>2.9</v>
      </c>
      <c r="AR31" s="43">
        <v>2.87</v>
      </c>
      <c r="AS31" s="43">
        <v>2.85</v>
      </c>
      <c r="AT31" s="43">
        <v>2.83</v>
      </c>
      <c r="AU31" s="43">
        <v>2.82</v>
      </c>
      <c r="AV31" s="43">
        <v>2.8</v>
      </c>
      <c r="AW31" s="43">
        <v>2.78</v>
      </c>
      <c r="AX31" s="43"/>
      <c r="AY31" s="43"/>
      <c r="AZ31" s="43"/>
      <c r="BA31" s="43"/>
    </row>
    <row r="32" spans="1:53" x14ac:dyDescent="0.2">
      <c r="A32" s="42">
        <v>21</v>
      </c>
      <c r="B32" s="43">
        <v>60.62</v>
      </c>
      <c r="C32" s="43">
        <v>30.91</v>
      </c>
      <c r="D32" s="43">
        <v>21.02</v>
      </c>
      <c r="E32" s="43">
        <v>16.07</v>
      </c>
      <c r="F32" s="43">
        <v>13.11</v>
      </c>
      <c r="G32" s="43">
        <v>11.14</v>
      </c>
      <c r="H32" s="43">
        <v>9.73</v>
      </c>
      <c r="I32" s="43">
        <v>8.68</v>
      </c>
      <c r="J32" s="43">
        <v>7.86</v>
      </c>
      <c r="K32" s="43">
        <v>7.21</v>
      </c>
      <c r="L32" s="43">
        <v>6.67</v>
      </c>
      <c r="M32" s="43">
        <v>6.23</v>
      </c>
      <c r="N32" s="43">
        <v>5.86</v>
      </c>
      <c r="O32" s="43">
        <v>5.54</v>
      </c>
      <c r="P32" s="43">
        <v>5.27</v>
      </c>
      <c r="Q32" s="43">
        <v>5.03</v>
      </c>
      <c r="R32" s="43">
        <v>4.82</v>
      </c>
      <c r="S32" s="43">
        <v>4.63</v>
      </c>
      <c r="T32" s="43">
        <v>4.46</v>
      </c>
      <c r="U32" s="43">
        <v>4.32</v>
      </c>
      <c r="V32" s="43">
        <v>4.18</v>
      </c>
      <c r="W32" s="43">
        <v>4.0599999999999996</v>
      </c>
      <c r="X32" s="43">
        <v>3.95</v>
      </c>
      <c r="Y32" s="43">
        <v>3.85</v>
      </c>
      <c r="Z32" s="43">
        <v>3.76</v>
      </c>
      <c r="AA32" s="43">
        <v>3.68</v>
      </c>
      <c r="AB32" s="43">
        <v>3.6</v>
      </c>
      <c r="AC32" s="43">
        <v>3.53</v>
      </c>
      <c r="AD32" s="43">
        <v>3.47</v>
      </c>
      <c r="AE32" s="43">
        <v>3.41</v>
      </c>
      <c r="AF32" s="43">
        <v>3.35</v>
      </c>
      <c r="AG32" s="43">
        <v>3.3</v>
      </c>
      <c r="AH32" s="43">
        <v>3.25</v>
      </c>
      <c r="AI32" s="43">
        <v>3.21</v>
      </c>
      <c r="AJ32" s="43">
        <v>3.17</v>
      </c>
      <c r="AK32" s="43">
        <v>3.13</v>
      </c>
      <c r="AL32" s="43">
        <v>3.1</v>
      </c>
      <c r="AM32" s="43">
        <v>3.06</v>
      </c>
      <c r="AN32" s="43">
        <v>3.03</v>
      </c>
      <c r="AO32" s="43">
        <v>3</v>
      </c>
      <c r="AP32" s="43">
        <v>2.98</v>
      </c>
      <c r="AQ32" s="43">
        <v>2.95</v>
      </c>
      <c r="AR32" s="43">
        <v>2.93</v>
      </c>
      <c r="AS32" s="43">
        <v>2.91</v>
      </c>
      <c r="AT32" s="43">
        <v>2.89</v>
      </c>
      <c r="AU32" s="43">
        <v>2.87</v>
      </c>
      <c r="AV32" s="43">
        <v>2.86</v>
      </c>
      <c r="AW32" s="43"/>
      <c r="AX32" s="43"/>
      <c r="AY32" s="43"/>
      <c r="AZ32" s="43"/>
      <c r="BA32" s="43"/>
    </row>
    <row r="33" spans="1:53" x14ac:dyDescent="0.2">
      <c r="A33" s="42">
        <v>22</v>
      </c>
      <c r="B33" s="43">
        <v>61.69</v>
      </c>
      <c r="C33" s="43">
        <v>31.46</v>
      </c>
      <c r="D33" s="43">
        <v>21.39</v>
      </c>
      <c r="E33" s="43">
        <v>16.36</v>
      </c>
      <c r="F33" s="43">
        <v>13.34</v>
      </c>
      <c r="G33" s="43">
        <v>11.33</v>
      </c>
      <c r="H33" s="43">
        <v>9.9</v>
      </c>
      <c r="I33" s="43">
        <v>8.83</v>
      </c>
      <c r="J33" s="43">
        <v>8</v>
      </c>
      <c r="K33" s="43">
        <v>7.33</v>
      </c>
      <c r="L33" s="43">
        <v>6.79</v>
      </c>
      <c r="M33" s="43">
        <v>6.34</v>
      </c>
      <c r="N33" s="43">
        <v>5.96</v>
      </c>
      <c r="O33" s="43">
        <v>5.64</v>
      </c>
      <c r="P33" s="43">
        <v>5.36</v>
      </c>
      <c r="Q33" s="43">
        <v>5.12</v>
      </c>
      <c r="R33" s="43">
        <v>4.9000000000000004</v>
      </c>
      <c r="S33" s="43">
        <v>4.71</v>
      </c>
      <c r="T33" s="43">
        <v>4.54</v>
      </c>
      <c r="U33" s="43">
        <v>4.3899999999999997</v>
      </c>
      <c r="V33" s="43">
        <v>4.26</v>
      </c>
      <c r="W33" s="43">
        <v>4.1399999999999997</v>
      </c>
      <c r="X33" s="43">
        <v>4.0199999999999996</v>
      </c>
      <c r="Y33" s="43">
        <v>3.92</v>
      </c>
      <c r="Z33" s="43">
        <v>3.83</v>
      </c>
      <c r="AA33" s="43">
        <v>3.75</v>
      </c>
      <c r="AB33" s="43">
        <v>3.67</v>
      </c>
      <c r="AC33" s="43">
        <v>3.6</v>
      </c>
      <c r="AD33" s="43">
        <v>3.53</v>
      </c>
      <c r="AE33" s="43">
        <v>3.47</v>
      </c>
      <c r="AF33" s="43">
        <v>3.41</v>
      </c>
      <c r="AG33" s="43">
        <v>3.36</v>
      </c>
      <c r="AH33" s="43">
        <v>3.31</v>
      </c>
      <c r="AI33" s="43">
        <v>3.27</v>
      </c>
      <c r="AJ33" s="43">
        <v>3.23</v>
      </c>
      <c r="AK33" s="43">
        <v>3.19</v>
      </c>
      <c r="AL33" s="43">
        <v>3.15</v>
      </c>
      <c r="AM33" s="43">
        <v>3.12</v>
      </c>
      <c r="AN33" s="43">
        <v>3.09</v>
      </c>
      <c r="AO33" s="43">
        <v>3.06</v>
      </c>
      <c r="AP33" s="43">
        <v>3.04</v>
      </c>
      <c r="AQ33" s="43">
        <v>3.01</v>
      </c>
      <c r="AR33" s="43">
        <v>2.99</v>
      </c>
      <c r="AS33" s="43">
        <v>2.97</v>
      </c>
      <c r="AT33" s="43">
        <v>2.95</v>
      </c>
      <c r="AU33" s="43">
        <v>2.93</v>
      </c>
      <c r="AV33" s="43"/>
      <c r="AW33" s="43"/>
      <c r="AX33" s="43"/>
      <c r="AY33" s="43"/>
      <c r="AZ33" s="43"/>
      <c r="BA33" s="43"/>
    </row>
    <row r="34" spans="1:53" x14ac:dyDescent="0.2">
      <c r="A34" s="42">
        <v>23</v>
      </c>
      <c r="B34" s="43">
        <v>62.78</v>
      </c>
      <c r="C34" s="43">
        <v>32.01</v>
      </c>
      <c r="D34" s="43">
        <v>21.76</v>
      </c>
      <c r="E34" s="43">
        <v>16.64</v>
      </c>
      <c r="F34" s="43">
        <v>13.58</v>
      </c>
      <c r="G34" s="43">
        <v>11.53</v>
      </c>
      <c r="H34" s="43">
        <v>10.08</v>
      </c>
      <c r="I34" s="43">
        <v>8.98</v>
      </c>
      <c r="J34" s="43">
        <v>8.14</v>
      </c>
      <c r="K34" s="43">
        <v>7.46</v>
      </c>
      <c r="L34" s="43">
        <v>6.91</v>
      </c>
      <c r="M34" s="43">
        <v>6.45</v>
      </c>
      <c r="N34" s="43">
        <v>6.07</v>
      </c>
      <c r="O34" s="43">
        <v>5.74</v>
      </c>
      <c r="P34" s="43">
        <v>5.45</v>
      </c>
      <c r="Q34" s="43">
        <v>5.21</v>
      </c>
      <c r="R34" s="43">
        <v>4.99</v>
      </c>
      <c r="S34" s="43">
        <v>4.8</v>
      </c>
      <c r="T34" s="43">
        <v>4.63</v>
      </c>
      <c r="U34" s="43">
        <v>4.47</v>
      </c>
      <c r="V34" s="43">
        <v>4.33</v>
      </c>
      <c r="W34" s="43">
        <v>4.21</v>
      </c>
      <c r="X34" s="43">
        <v>4.0999999999999996</v>
      </c>
      <c r="Y34" s="43">
        <v>3.99</v>
      </c>
      <c r="Z34" s="43">
        <v>3.9</v>
      </c>
      <c r="AA34" s="43">
        <v>3.81</v>
      </c>
      <c r="AB34" s="43">
        <v>3.74</v>
      </c>
      <c r="AC34" s="43">
        <v>3.66</v>
      </c>
      <c r="AD34" s="43">
        <v>3.6</v>
      </c>
      <c r="AE34" s="43">
        <v>3.53</v>
      </c>
      <c r="AF34" s="43">
        <v>3.48</v>
      </c>
      <c r="AG34" s="43">
        <v>3.43</v>
      </c>
      <c r="AH34" s="43">
        <v>3.38</v>
      </c>
      <c r="AI34" s="43">
        <v>3.33</v>
      </c>
      <c r="AJ34" s="43">
        <v>3.29</v>
      </c>
      <c r="AK34" s="43">
        <v>3.25</v>
      </c>
      <c r="AL34" s="43">
        <v>3.22</v>
      </c>
      <c r="AM34" s="43">
        <v>3.18</v>
      </c>
      <c r="AN34" s="43">
        <v>3.15</v>
      </c>
      <c r="AO34" s="43">
        <v>3.12</v>
      </c>
      <c r="AP34" s="43">
        <v>3.1</v>
      </c>
      <c r="AQ34" s="43">
        <v>3.07</v>
      </c>
      <c r="AR34" s="43">
        <v>3.05</v>
      </c>
      <c r="AS34" s="43">
        <v>3.03</v>
      </c>
      <c r="AT34" s="43">
        <v>3.01</v>
      </c>
      <c r="AU34" s="43"/>
      <c r="AV34" s="43"/>
      <c r="AW34" s="43"/>
      <c r="AX34" s="43"/>
      <c r="AY34" s="43"/>
      <c r="AZ34" s="43"/>
      <c r="BA34" s="43"/>
    </row>
    <row r="35" spans="1:53" x14ac:dyDescent="0.2">
      <c r="A35" s="42">
        <v>24</v>
      </c>
      <c r="B35" s="43">
        <v>63.88</v>
      </c>
      <c r="C35" s="43">
        <v>32.57</v>
      </c>
      <c r="D35" s="43">
        <v>22.15</v>
      </c>
      <c r="E35" s="43">
        <v>16.940000000000001</v>
      </c>
      <c r="F35" s="43">
        <v>13.81</v>
      </c>
      <c r="G35" s="43">
        <v>11.73</v>
      </c>
      <c r="H35" s="43">
        <v>10.25</v>
      </c>
      <c r="I35" s="43">
        <v>9.14</v>
      </c>
      <c r="J35" s="43">
        <v>8.2799999999999994</v>
      </c>
      <c r="K35" s="43">
        <v>7.59</v>
      </c>
      <c r="L35" s="43">
        <v>7.03</v>
      </c>
      <c r="M35" s="43">
        <v>6.57</v>
      </c>
      <c r="N35" s="43">
        <v>6.18</v>
      </c>
      <c r="O35" s="43">
        <v>5.84</v>
      </c>
      <c r="P35" s="43">
        <v>5.55</v>
      </c>
      <c r="Q35" s="43">
        <v>5.3</v>
      </c>
      <c r="R35" s="43">
        <v>5.08</v>
      </c>
      <c r="S35" s="43">
        <v>4.88</v>
      </c>
      <c r="T35" s="43">
        <v>4.71</v>
      </c>
      <c r="U35" s="43">
        <v>4.55</v>
      </c>
      <c r="V35" s="43">
        <v>4.41</v>
      </c>
      <c r="W35" s="43">
        <v>4.29</v>
      </c>
      <c r="X35" s="43">
        <v>4.17</v>
      </c>
      <c r="Y35" s="43">
        <v>4.07</v>
      </c>
      <c r="Z35" s="43">
        <v>3.97</v>
      </c>
      <c r="AA35" s="43">
        <v>3.88</v>
      </c>
      <c r="AB35" s="43">
        <v>3.8</v>
      </c>
      <c r="AC35" s="43">
        <v>3.73</v>
      </c>
      <c r="AD35" s="43">
        <v>3.66</v>
      </c>
      <c r="AE35" s="43">
        <v>3.6</v>
      </c>
      <c r="AF35" s="43">
        <v>3.54</v>
      </c>
      <c r="AG35" s="43">
        <v>3.49</v>
      </c>
      <c r="AH35" s="43">
        <v>3.44</v>
      </c>
      <c r="AI35" s="43">
        <v>3.39</v>
      </c>
      <c r="AJ35" s="43">
        <v>3.35</v>
      </c>
      <c r="AK35" s="43">
        <v>3.31</v>
      </c>
      <c r="AL35" s="43">
        <v>3.28</v>
      </c>
      <c r="AM35" s="43">
        <v>3.24</v>
      </c>
      <c r="AN35" s="43">
        <v>3.21</v>
      </c>
      <c r="AO35" s="43">
        <v>3.18</v>
      </c>
      <c r="AP35" s="43">
        <v>3.16</v>
      </c>
      <c r="AQ35" s="43">
        <v>3.13</v>
      </c>
      <c r="AR35" s="43">
        <v>3.11</v>
      </c>
      <c r="AS35" s="43">
        <v>3.09</v>
      </c>
      <c r="AT35" s="43"/>
      <c r="AU35" s="43"/>
      <c r="AV35" s="43"/>
      <c r="AW35" s="43"/>
      <c r="AX35" s="43"/>
      <c r="AY35" s="43"/>
      <c r="AZ35" s="43"/>
      <c r="BA35" s="43"/>
    </row>
    <row r="36" spans="1:53" x14ac:dyDescent="0.2">
      <c r="A36" s="42">
        <v>25</v>
      </c>
      <c r="B36" s="43">
        <v>65</v>
      </c>
      <c r="C36" s="43">
        <v>33.15</v>
      </c>
      <c r="D36" s="43">
        <v>22.53</v>
      </c>
      <c r="E36" s="43">
        <v>17.23</v>
      </c>
      <c r="F36" s="43">
        <v>14.06</v>
      </c>
      <c r="G36" s="43">
        <v>11.94</v>
      </c>
      <c r="H36" s="43">
        <v>10.43</v>
      </c>
      <c r="I36" s="43">
        <v>9.3000000000000007</v>
      </c>
      <c r="J36" s="43">
        <v>8.43</v>
      </c>
      <c r="K36" s="43">
        <v>7.73</v>
      </c>
      <c r="L36" s="43">
        <v>7.16</v>
      </c>
      <c r="M36" s="43">
        <v>6.69</v>
      </c>
      <c r="N36" s="43">
        <v>6.29</v>
      </c>
      <c r="O36" s="43">
        <v>5.94</v>
      </c>
      <c r="P36" s="43">
        <v>5.65</v>
      </c>
      <c r="Q36" s="43">
        <v>5.39</v>
      </c>
      <c r="R36" s="43">
        <v>5.17</v>
      </c>
      <c r="S36" s="43">
        <v>4.97</v>
      </c>
      <c r="T36" s="43">
        <v>4.79</v>
      </c>
      <c r="U36" s="43">
        <v>4.63</v>
      </c>
      <c r="V36" s="43">
        <v>4.49</v>
      </c>
      <c r="W36" s="43">
        <v>4.3600000000000003</v>
      </c>
      <c r="X36" s="43">
        <v>4.25</v>
      </c>
      <c r="Y36" s="43">
        <v>4.1399999999999997</v>
      </c>
      <c r="Z36" s="43">
        <v>4.04</v>
      </c>
      <c r="AA36" s="43">
        <v>3.95</v>
      </c>
      <c r="AB36" s="43">
        <v>3.87</v>
      </c>
      <c r="AC36" s="43">
        <v>3.8</v>
      </c>
      <c r="AD36" s="43">
        <v>3.73</v>
      </c>
      <c r="AE36" s="43">
        <v>3.67</v>
      </c>
      <c r="AF36" s="43">
        <v>3.61</v>
      </c>
      <c r="AG36" s="43">
        <v>3.56</v>
      </c>
      <c r="AH36" s="43">
        <v>3.51</v>
      </c>
      <c r="AI36" s="43">
        <v>3.46</v>
      </c>
      <c r="AJ36" s="43">
        <v>3.42</v>
      </c>
      <c r="AK36" s="43">
        <v>3.38</v>
      </c>
      <c r="AL36" s="43">
        <v>3.34</v>
      </c>
      <c r="AM36" s="43">
        <v>3.31</v>
      </c>
      <c r="AN36" s="43">
        <v>3.28</v>
      </c>
      <c r="AO36" s="43">
        <v>3.25</v>
      </c>
      <c r="AP36" s="43">
        <v>3.22</v>
      </c>
      <c r="AQ36" s="43">
        <v>3.2</v>
      </c>
      <c r="AR36" s="43">
        <v>3.18</v>
      </c>
      <c r="AS36" s="43"/>
      <c r="AT36" s="43"/>
      <c r="AU36" s="43"/>
      <c r="AV36" s="43"/>
      <c r="AW36" s="43"/>
      <c r="AX36" s="43"/>
      <c r="AY36" s="43"/>
      <c r="AZ36" s="43"/>
      <c r="BA36" s="43"/>
    </row>
    <row r="37" spans="1:53" x14ac:dyDescent="0.2">
      <c r="A37" s="42">
        <v>26</v>
      </c>
      <c r="B37" s="43">
        <v>66.13</v>
      </c>
      <c r="C37" s="43">
        <v>33.729999999999997</v>
      </c>
      <c r="D37" s="43">
        <v>22.93</v>
      </c>
      <c r="E37" s="43">
        <v>17.54</v>
      </c>
      <c r="F37" s="43">
        <v>14.3</v>
      </c>
      <c r="G37" s="43">
        <v>12.15</v>
      </c>
      <c r="H37" s="43">
        <v>10.62</v>
      </c>
      <c r="I37" s="43">
        <v>9.4700000000000006</v>
      </c>
      <c r="J37" s="43">
        <v>8.58</v>
      </c>
      <c r="K37" s="43">
        <v>7.87</v>
      </c>
      <c r="L37" s="43">
        <v>7.29</v>
      </c>
      <c r="M37" s="43">
        <v>6.8</v>
      </c>
      <c r="N37" s="43">
        <v>6.4</v>
      </c>
      <c r="O37" s="43">
        <v>6.05</v>
      </c>
      <c r="P37" s="43">
        <v>5.75</v>
      </c>
      <c r="Q37" s="43">
        <v>5.49</v>
      </c>
      <c r="R37" s="43">
        <v>5.26</v>
      </c>
      <c r="S37" s="43">
        <v>5.0599999999999996</v>
      </c>
      <c r="T37" s="43">
        <v>4.88</v>
      </c>
      <c r="U37" s="43">
        <v>4.72</v>
      </c>
      <c r="V37" s="43">
        <v>4.57</v>
      </c>
      <c r="W37" s="43">
        <v>4.4400000000000004</v>
      </c>
      <c r="X37" s="43">
        <v>4.32</v>
      </c>
      <c r="Y37" s="43">
        <v>4.22</v>
      </c>
      <c r="Z37" s="43">
        <v>4.12</v>
      </c>
      <c r="AA37" s="43">
        <v>4.03</v>
      </c>
      <c r="AB37" s="43">
        <v>3.94</v>
      </c>
      <c r="AC37" s="43">
        <v>3.87</v>
      </c>
      <c r="AD37" s="43">
        <v>3.8</v>
      </c>
      <c r="AE37" s="43">
        <v>3.74</v>
      </c>
      <c r="AF37" s="43">
        <v>3.68</v>
      </c>
      <c r="AG37" s="43">
        <v>3.62</v>
      </c>
      <c r="AH37" s="43">
        <v>3.57</v>
      </c>
      <c r="AI37" s="43">
        <v>3.53</v>
      </c>
      <c r="AJ37" s="43">
        <v>3.48</v>
      </c>
      <c r="AK37" s="43">
        <v>3.44</v>
      </c>
      <c r="AL37" s="43">
        <v>3.41</v>
      </c>
      <c r="AM37" s="43">
        <v>3.37</v>
      </c>
      <c r="AN37" s="43">
        <v>3.34</v>
      </c>
      <c r="AO37" s="43">
        <v>3.32</v>
      </c>
      <c r="AP37" s="43">
        <v>3.29</v>
      </c>
      <c r="AQ37" s="43">
        <v>3.26</v>
      </c>
      <c r="AR37" s="43"/>
      <c r="AS37" s="43"/>
      <c r="AT37" s="43"/>
      <c r="AU37" s="43"/>
      <c r="AV37" s="43"/>
      <c r="AW37" s="43"/>
      <c r="AX37" s="43"/>
      <c r="AY37" s="43"/>
      <c r="AZ37" s="43"/>
      <c r="BA37" s="43"/>
    </row>
    <row r="38" spans="1:53" x14ac:dyDescent="0.2">
      <c r="A38" s="42">
        <v>27</v>
      </c>
      <c r="B38" s="43">
        <v>67.290000000000006</v>
      </c>
      <c r="C38" s="43">
        <v>34.32</v>
      </c>
      <c r="D38" s="43">
        <v>23.33</v>
      </c>
      <c r="E38" s="43">
        <v>17.84</v>
      </c>
      <c r="F38" s="43">
        <v>14.55</v>
      </c>
      <c r="G38" s="43">
        <v>12.37</v>
      </c>
      <c r="H38" s="43">
        <v>10.8</v>
      </c>
      <c r="I38" s="43">
        <v>9.64</v>
      </c>
      <c r="J38" s="43">
        <v>8.73</v>
      </c>
      <c r="K38" s="43">
        <v>8.01</v>
      </c>
      <c r="L38" s="43">
        <v>7.42</v>
      </c>
      <c r="M38" s="43">
        <v>6.92</v>
      </c>
      <c r="N38" s="43">
        <v>6.51</v>
      </c>
      <c r="O38" s="43">
        <v>6.16</v>
      </c>
      <c r="P38" s="43">
        <v>5.85</v>
      </c>
      <c r="Q38" s="43">
        <v>5.59</v>
      </c>
      <c r="R38" s="43">
        <v>5.36</v>
      </c>
      <c r="S38" s="43">
        <v>5.15</v>
      </c>
      <c r="T38" s="43">
        <v>4.97</v>
      </c>
      <c r="U38" s="43">
        <v>4.8</v>
      </c>
      <c r="V38" s="43">
        <v>4.66</v>
      </c>
      <c r="W38" s="43">
        <v>4.5199999999999996</v>
      </c>
      <c r="X38" s="43">
        <v>4.4000000000000004</v>
      </c>
      <c r="Y38" s="43">
        <v>4.29</v>
      </c>
      <c r="Z38" s="43">
        <v>4.1900000000000004</v>
      </c>
      <c r="AA38" s="43">
        <v>4.0999999999999996</v>
      </c>
      <c r="AB38" s="43">
        <v>4.0199999999999996</v>
      </c>
      <c r="AC38" s="43">
        <v>3.94</v>
      </c>
      <c r="AD38" s="43">
        <v>3.87</v>
      </c>
      <c r="AE38" s="43">
        <v>3.81</v>
      </c>
      <c r="AF38" s="43">
        <v>3.75</v>
      </c>
      <c r="AG38" s="43">
        <v>3.69</v>
      </c>
      <c r="AH38" s="43">
        <v>3.64</v>
      </c>
      <c r="AI38" s="43">
        <v>3.6</v>
      </c>
      <c r="AJ38" s="43">
        <v>3.55</v>
      </c>
      <c r="AK38" s="43">
        <v>3.51</v>
      </c>
      <c r="AL38" s="43">
        <v>3.48</v>
      </c>
      <c r="AM38" s="43">
        <v>3.44</v>
      </c>
      <c r="AN38" s="43">
        <v>3.41</v>
      </c>
      <c r="AO38" s="43">
        <v>3.38</v>
      </c>
      <c r="AP38" s="43">
        <v>3.36</v>
      </c>
      <c r="AQ38" s="43"/>
      <c r="AR38" s="43"/>
      <c r="AS38" s="43"/>
      <c r="AT38" s="43"/>
      <c r="AU38" s="43"/>
      <c r="AV38" s="43"/>
      <c r="AW38" s="43"/>
      <c r="AX38" s="43"/>
      <c r="AY38" s="43"/>
      <c r="AZ38" s="43"/>
      <c r="BA38" s="43"/>
    </row>
    <row r="39" spans="1:53" x14ac:dyDescent="0.2">
      <c r="A39" s="42">
        <v>28</v>
      </c>
      <c r="B39" s="43">
        <v>68.459999999999994</v>
      </c>
      <c r="C39" s="43">
        <v>34.92</v>
      </c>
      <c r="D39" s="43">
        <v>23.74</v>
      </c>
      <c r="E39" s="43">
        <v>18.16</v>
      </c>
      <c r="F39" s="43">
        <v>14.81</v>
      </c>
      <c r="G39" s="43">
        <v>12.58</v>
      </c>
      <c r="H39" s="43">
        <v>10.99</v>
      </c>
      <c r="I39" s="43">
        <v>9.81</v>
      </c>
      <c r="J39" s="43">
        <v>8.8800000000000008</v>
      </c>
      <c r="K39" s="43">
        <v>8.15</v>
      </c>
      <c r="L39" s="43">
        <v>7.55</v>
      </c>
      <c r="M39" s="43">
        <v>7.05</v>
      </c>
      <c r="N39" s="43">
        <v>6.63</v>
      </c>
      <c r="O39" s="43">
        <v>6.27</v>
      </c>
      <c r="P39" s="43">
        <v>5.96</v>
      </c>
      <c r="Q39" s="43">
        <v>5.69</v>
      </c>
      <c r="R39" s="43">
        <v>5.45</v>
      </c>
      <c r="S39" s="43">
        <v>5.24</v>
      </c>
      <c r="T39" s="43">
        <v>5.0599999999999996</v>
      </c>
      <c r="U39" s="43">
        <v>4.8899999999999997</v>
      </c>
      <c r="V39" s="43">
        <v>4.74</v>
      </c>
      <c r="W39" s="43">
        <v>4.5999999999999996</v>
      </c>
      <c r="X39" s="43">
        <v>4.4800000000000004</v>
      </c>
      <c r="Y39" s="43">
        <v>4.37</v>
      </c>
      <c r="Z39" s="43">
        <v>4.2699999999999996</v>
      </c>
      <c r="AA39" s="43">
        <v>4.18</v>
      </c>
      <c r="AB39" s="43">
        <v>4.09</v>
      </c>
      <c r="AC39" s="43">
        <v>4.0199999999999996</v>
      </c>
      <c r="AD39" s="43">
        <v>3.94</v>
      </c>
      <c r="AE39" s="43">
        <v>3.88</v>
      </c>
      <c r="AF39" s="43">
        <v>3.82</v>
      </c>
      <c r="AG39" s="43">
        <v>3.76</v>
      </c>
      <c r="AH39" s="43">
        <v>3.71</v>
      </c>
      <c r="AI39" s="43">
        <v>3.67</v>
      </c>
      <c r="AJ39" s="43">
        <v>3.62</v>
      </c>
      <c r="AK39" s="43">
        <v>3.58</v>
      </c>
      <c r="AL39" s="43">
        <v>3.55</v>
      </c>
      <c r="AM39" s="43">
        <v>3.51</v>
      </c>
      <c r="AN39" s="43">
        <v>3.48</v>
      </c>
      <c r="AO39" s="43">
        <v>3.46</v>
      </c>
      <c r="AP39" s="43"/>
      <c r="AQ39" s="43"/>
      <c r="AR39" s="43"/>
      <c r="AS39" s="43"/>
      <c r="AT39" s="43"/>
      <c r="AU39" s="43"/>
      <c r="AV39" s="43"/>
      <c r="AW39" s="43"/>
      <c r="AX39" s="43"/>
      <c r="AY39" s="43"/>
      <c r="AZ39" s="43"/>
      <c r="BA39" s="43"/>
    </row>
    <row r="40" spans="1:53" x14ac:dyDescent="0.2">
      <c r="A40" s="42">
        <v>29</v>
      </c>
      <c r="B40" s="43">
        <v>69.650000000000006</v>
      </c>
      <c r="C40" s="43">
        <v>35.520000000000003</v>
      </c>
      <c r="D40" s="43">
        <v>24.15</v>
      </c>
      <c r="E40" s="43">
        <v>18.47</v>
      </c>
      <c r="F40" s="43">
        <v>15.07</v>
      </c>
      <c r="G40" s="43">
        <v>12.8</v>
      </c>
      <c r="H40" s="43">
        <v>11.19</v>
      </c>
      <c r="I40" s="43">
        <v>9.98</v>
      </c>
      <c r="J40" s="43">
        <v>9.0399999999999991</v>
      </c>
      <c r="K40" s="43">
        <v>8.2899999999999991</v>
      </c>
      <c r="L40" s="43">
        <v>7.68</v>
      </c>
      <c r="M40" s="43">
        <v>7.17</v>
      </c>
      <c r="N40" s="43">
        <v>6.74</v>
      </c>
      <c r="O40" s="43">
        <v>6.38</v>
      </c>
      <c r="P40" s="43">
        <v>6.06</v>
      </c>
      <c r="Q40" s="43">
        <v>5.79</v>
      </c>
      <c r="R40" s="43">
        <v>5.55</v>
      </c>
      <c r="S40" s="43">
        <v>5.34</v>
      </c>
      <c r="T40" s="43">
        <v>5.15</v>
      </c>
      <c r="U40" s="43">
        <v>4.9800000000000004</v>
      </c>
      <c r="V40" s="43">
        <v>4.83</v>
      </c>
      <c r="W40" s="43">
        <v>4.6900000000000004</v>
      </c>
      <c r="X40" s="43">
        <v>4.5599999999999996</v>
      </c>
      <c r="Y40" s="43">
        <v>4.45</v>
      </c>
      <c r="Z40" s="43">
        <v>4.3499999999999996</v>
      </c>
      <c r="AA40" s="43">
        <v>4.26</v>
      </c>
      <c r="AB40" s="43">
        <v>4.17</v>
      </c>
      <c r="AC40" s="43">
        <v>4.09</v>
      </c>
      <c r="AD40" s="43">
        <v>4.0199999999999996</v>
      </c>
      <c r="AE40" s="43">
        <v>3.95</v>
      </c>
      <c r="AF40" s="43">
        <v>3.89</v>
      </c>
      <c r="AG40" s="43">
        <v>3.84</v>
      </c>
      <c r="AH40" s="43">
        <v>3.79</v>
      </c>
      <c r="AI40" s="43">
        <v>3.74</v>
      </c>
      <c r="AJ40" s="43">
        <v>3.7</v>
      </c>
      <c r="AK40" s="43">
        <v>3.66</v>
      </c>
      <c r="AL40" s="43">
        <v>3.62</v>
      </c>
      <c r="AM40" s="43">
        <v>3.59</v>
      </c>
      <c r="AN40" s="43">
        <v>3.56</v>
      </c>
      <c r="AO40" s="43"/>
      <c r="AP40" s="43"/>
      <c r="AQ40" s="43"/>
      <c r="AR40" s="43"/>
      <c r="AS40" s="43"/>
      <c r="AT40" s="43"/>
      <c r="AU40" s="43"/>
      <c r="AV40" s="43"/>
      <c r="AW40" s="43"/>
      <c r="AX40" s="43"/>
      <c r="AY40" s="43"/>
      <c r="AZ40" s="43"/>
      <c r="BA40" s="43"/>
    </row>
    <row r="41" spans="1:53" x14ac:dyDescent="0.2">
      <c r="A41" s="42">
        <v>30</v>
      </c>
      <c r="B41" s="43">
        <v>70.86</v>
      </c>
      <c r="C41" s="43">
        <v>36.14</v>
      </c>
      <c r="D41" s="43">
        <v>24.57</v>
      </c>
      <c r="E41" s="43">
        <v>18.79</v>
      </c>
      <c r="F41" s="43">
        <v>15.33</v>
      </c>
      <c r="G41" s="43">
        <v>13.03</v>
      </c>
      <c r="H41" s="43">
        <v>11.38</v>
      </c>
      <c r="I41" s="43">
        <v>10.15</v>
      </c>
      <c r="J41" s="43">
        <v>9.1999999999999993</v>
      </c>
      <c r="K41" s="43">
        <v>8.44</v>
      </c>
      <c r="L41" s="43">
        <v>7.81</v>
      </c>
      <c r="M41" s="43">
        <v>7.3</v>
      </c>
      <c r="N41" s="43">
        <v>6.86</v>
      </c>
      <c r="O41" s="43">
        <v>6.49</v>
      </c>
      <c r="P41" s="43">
        <v>6.17</v>
      </c>
      <c r="Q41" s="43">
        <v>5.89</v>
      </c>
      <c r="R41" s="43">
        <v>5.65</v>
      </c>
      <c r="S41" s="43">
        <v>5.43</v>
      </c>
      <c r="T41" s="43">
        <v>5.24</v>
      </c>
      <c r="U41" s="43">
        <v>5.07</v>
      </c>
      <c r="V41" s="43">
        <v>4.91</v>
      </c>
      <c r="W41" s="43">
        <v>4.7699999999999996</v>
      </c>
      <c r="X41" s="43">
        <v>4.6500000000000004</v>
      </c>
      <c r="Y41" s="43">
        <v>4.53</v>
      </c>
      <c r="Z41" s="43">
        <v>4.43</v>
      </c>
      <c r="AA41" s="43">
        <v>4.34</v>
      </c>
      <c r="AB41" s="43">
        <v>4.25</v>
      </c>
      <c r="AC41" s="43">
        <v>4.17</v>
      </c>
      <c r="AD41" s="43">
        <v>4.0999999999999996</v>
      </c>
      <c r="AE41" s="43">
        <v>4.03</v>
      </c>
      <c r="AF41" s="43">
        <v>3.97</v>
      </c>
      <c r="AG41" s="43">
        <v>3.91</v>
      </c>
      <c r="AH41" s="43">
        <v>3.86</v>
      </c>
      <c r="AI41" s="43">
        <v>3.82</v>
      </c>
      <c r="AJ41" s="43">
        <v>3.77</v>
      </c>
      <c r="AK41" s="43">
        <v>3.73</v>
      </c>
      <c r="AL41" s="43">
        <v>3.7</v>
      </c>
      <c r="AM41" s="43">
        <v>3.66</v>
      </c>
      <c r="AN41" s="43"/>
      <c r="AO41" s="43"/>
      <c r="AP41" s="43"/>
      <c r="AQ41" s="43"/>
      <c r="AR41" s="43"/>
      <c r="AS41" s="43"/>
      <c r="AT41" s="43"/>
      <c r="AU41" s="43"/>
      <c r="AV41" s="43"/>
      <c r="AW41" s="43"/>
      <c r="AX41" s="43"/>
      <c r="AY41" s="43"/>
      <c r="AZ41" s="43"/>
      <c r="BA41" s="43"/>
    </row>
    <row r="42" spans="1:53" x14ac:dyDescent="0.2">
      <c r="A42" s="42">
        <v>31</v>
      </c>
      <c r="B42" s="43">
        <v>72.069999999999993</v>
      </c>
      <c r="C42" s="43">
        <v>36.76</v>
      </c>
      <c r="D42" s="43">
        <v>25</v>
      </c>
      <c r="E42" s="43">
        <v>19.12</v>
      </c>
      <c r="F42" s="43">
        <v>15.6</v>
      </c>
      <c r="G42" s="43">
        <v>13.25</v>
      </c>
      <c r="H42" s="43">
        <v>11.58</v>
      </c>
      <c r="I42" s="43">
        <v>10.33</v>
      </c>
      <c r="J42" s="43">
        <v>9.36</v>
      </c>
      <c r="K42" s="43">
        <v>8.58</v>
      </c>
      <c r="L42" s="43">
        <v>7.95</v>
      </c>
      <c r="M42" s="43">
        <v>7.43</v>
      </c>
      <c r="N42" s="43">
        <v>6.98</v>
      </c>
      <c r="O42" s="43">
        <v>6.61</v>
      </c>
      <c r="P42" s="43">
        <v>6.28</v>
      </c>
      <c r="Q42" s="43">
        <v>6</v>
      </c>
      <c r="R42" s="43">
        <v>5.75</v>
      </c>
      <c r="S42" s="43">
        <v>5.53</v>
      </c>
      <c r="T42" s="43">
        <v>5.33</v>
      </c>
      <c r="U42" s="43">
        <v>5.16</v>
      </c>
      <c r="V42" s="43">
        <v>5</v>
      </c>
      <c r="W42" s="43">
        <v>4.8600000000000003</v>
      </c>
      <c r="X42" s="43">
        <v>4.7300000000000004</v>
      </c>
      <c r="Y42" s="43">
        <v>4.62</v>
      </c>
      <c r="Z42" s="43">
        <v>4.51</v>
      </c>
      <c r="AA42" s="43">
        <v>4.42</v>
      </c>
      <c r="AB42" s="43">
        <v>4.33</v>
      </c>
      <c r="AC42" s="43">
        <v>4.25</v>
      </c>
      <c r="AD42" s="43">
        <v>4.18</v>
      </c>
      <c r="AE42" s="43">
        <v>4.1100000000000003</v>
      </c>
      <c r="AF42" s="43">
        <v>4.05</v>
      </c>
      <c r="AG42" s="43">
        <v>3.99</v>
      </c>
      <c r="AH42" s="43">
        <v>3.94</v>
      </c>
      <c r="AI42" s="43">
        <v>3.89</v>
      </c>
      <c r="AJ42" s="43">
        <v>3.85</v>
      </c>
      <c r="AK42" s="43">
        <v>3.81</v>
      </c>
      <c r="AL42" s="43">
        <v>3.77</v>
      </c>
      <c r="AM42" s="43"/>
      <c r="AN42" s="43"/>
      <c r="AO42" s="43"/>
      <c r="AP42" s="43"/>
      <c r="AQ42" s="43"/>
      <c r="AR42" s="43"/>
      <c r="AS42" s="43"/>
      <c r="AT42" s="43"/>
      <c r="AU42" s="43"/>
      <c r="AV42" s="43"/>
      <c r="AW42" s="43"/>
      <c r="AX42" s="43"/>
      <c r="AY42" s="43"/>
      <c r="AZ42" s="43"/>
      <c r="BA42" s="43"/>
    </row>
    <row r="43" spans="1:53" x14ac:dyDescent="0.2">
      <c r="A43" s="42">
        <v>32</v>
      </c>
      <c r="B43" s="43">
        <v>73.31</v>
      </c>
      <c r="C43" s="43">
        <v>37.39</v>
      </c>
      <c r="D43" s="43">
        <v>25.43</v>
      </c>
      <c r="E43" s="43">
        <v>19.45</v>
      </c>
      <c r="F43" s="43">
        <v>15.87</v>
      </c>
      <c r="G43" s="43">
        <v>13.48</v>
      </c>
      <c r="H43" s="43">
        <v>11.78</v>
      </c>
      <c r="I43" s="43">
        <v>10.51</v>
      </c>
      <c r="J43" s="43">
        <v>9.52</v>
      </c>
      <c r="K43" s="43">
        <v>8.73</v>
      </c>
      <c r="L43" s="43">
        <v>8.09</v>
      </c>
      <c r="M43" s="43">
        <v>7.56</v>
      </c>
      <c r="N43" s="43">
        <v>7.11</v>
      </c>
      <c r="O43" s="43">
        <v>6.72</v>
      </c>
      <c r="P43" s="43">
        <v>6.39</v>
      </c>
      <c r="Q43" s="43">
        <v>6.1</v>
      </c>
      <c r="R43" s="43">
        <v>5.85</v>
      </c>
      <c r="S43" s="43">
        <v>5.63</v>
      </c>
      <c r="T43" s="43">
        <v>5.43</v>
      </c>
      <c r="U43" s="43">
        <v>5.25</v>
      </c>
      <c r="V43" s="43">
        <v>5.09</v>
      </c>
      <c r="W43" s="43">
        <v>4.95</v>
      </c>
      <c r="X43" s="43">
        <v>4.82</v>
      </c>
      <c r="Y43" s="43">
        <v>4.7</v>
      </c>
      <c r="Z43" s="43">
        <v>4.5999999999999996</v>
      </c>
      <c r="AA43" s="43">
        <v>4.5</v>
      </c>
      <c r="AB43" s="43">
        <v>4.41</v>
      </c>
      <c r="AC43" s="43">
        <v>4.33</v>
      </c>
      <c r="AD43" s="43">
        <v>4.26</v>
      </c>
      <c r="AE43" s="43">
        <v>4.1900000000000004</v>
      </c>
      <c r="AF43" s="43">
        <v>4.13</v>
      </c>
      <c r="AG43" s="43">
        <v>4.07</v>
      </c>
      <c r="AH43" s="43">
        <v>4.0199999999999996</v>
      </c>
      <c r="AI43" s="43">
        <v>3.97</v>
      </c>
      <c r="AJ43" s="43">
        <v>3.93</v>
      </c>
      <c r="AK43" s="43">
        <v>3.89</v>
      </c>
      <c r="AL43" s="43"/>
      <c r="AM43" s="43"/>
      <c r="AN43" s="43"/>
      <c r="AO43" s="43"/>
      <c r="AP43" s="43"/>
      <c r="AQ43" s="43"/>
      <c r="AR43" s="43"/>
      <c r="AS43" s="43"/>
      <c r="AT43" s="43"/>
      <c r="AU43" s="43"/>
      <c r="AV43" s="43"/>
      <c r="AW43" s="43"/>
      <c r="AX43" s="43"/>
      <c r="AY43" s="43"/>
      <c r="AZ43" s="43"/>
      <c r="BA43" s="43"/>
    </row>
    <row r="44" spans="1:53" x14ac:dyDescent="0.2">
      <c r="A44" s="42">
        <v>33</v>
      </c>
      <c r="B44" s="43">
        <v>74.56</v>
      </c>
      <c r="C44" s="43">
        <v>38.03</v>
      </c>
      <c r="D44" s="43">
        <v>25.86</v>
      </c>
      <c r="E44" s="43">
        <v>19.78</v>
      </c>
      <c r="F44" s="43">
        <v>16.14</v>
      </c>
      <c r="G44" s="43">
        <v>13.71</v>
      </c>
      <c r="H44" s="43">
        <v>11.98</v>
      </c>
      <c r="I44" s="43">
        <v>10.69</v>
      </c>
      <c r="J44" s="43">
        <v>9.69</v>
      </c>
      <c r="K44" s="43">
        <v>8.8800000000000008</v>
      </c>
      <c r="L44" s="43">
        <v>8.23</v>
      </c>
      <c r="M44" s="43">
        <v>7.69</v>
      </c>
      <c r="N44" s="43">
        <v>7.23</v>
      </c>
      <c r="O44" s="43">
        <v>6.84</v>
      </c>
      <c r="P44" s="43">
        <v>6.51</v>
      </c>
      <c r="Q44" s="43">
        <v>6.21</v>
      </c>
      <c r="R44" s="43">
        <v>5.96</v>
      </c>
      <c r="S44" s="43">
        <v>5.73</v>
      </c>
      <c r="T44" s="43">
        <v>5.53</v>
      </c>
      <c r="U44" s="43">
        <v>5.35</v>
      </c>
      <c r="V44" s="43">
        <v>5.19</v>
      </c>
      <c r="W44" s="43">
        <v>5.04</v>
      </c>
      <c r="X44" s="43">
        <v>4.91</v>
      </c>
      <c r="Y44" s="43">
        <v>4.79</v>
      </c>
      <c r="Z44" s="43">
        <v>4.68</v>
      </c>
      <c r="AA44" s="43">
        <v>4.59</v>
      </c>
      <c r="AB44" s="43">
        <v>4.5</v>
      </c>
      <c r="AC44" s="43">
        <v>4.42</v>
      </c>
      <c r="AD44" s="43">
        <v>4.34</v>
      </c>
      <c r="AE44" s="43">
        <v>4.28</v>
      </c>
      <c r="AF44" s="43">
        <v>4.21</v>
      </c>
      <c r="AG44" s="43">
        <v>4.16</v>
      </c>
      <c r="AH44" s="43">
        <v>4.1100000000000003</v>
      </c>
      <c r="AI44" s="43">
        <v>4.0599999999999996</v>
      </c>
      <c r="AJ44" s="43">
        <v>4.0199999999999996</v>
      </c>
      <c r="AK44" s="43"/>
      <c r="AL44" s="43"/>
      <c r="AM44" s="43"/>
      <c r="AN44" s="43"/>
      <c r="AO44" s="43"/>
      <c r="AP44" s="43"/>
      <c r="AQ44" s="43"/>
      <c r="AR44" s="43"/>
      <c r="AS44" s="43"/>
      <c r="AT44" s="43"/>
      <c r="AU44" s="43"/>
      <c r="AV44" s="43"/>
      <c r="AW44" s="43"/>
      <c r="AX44" s="43"/>
      <c r="AY44" s="43"/>
      <c r="AZ44" s="43"/>
      <c r="BA44" s="43"/>
    </row>
    <row r="45" spans="1:53" x14ac:dyDescent="0.2">
      <c r="A45" s="42">
        <v>34</v>
      </c>
      <c r="B45" s="43">
        <v>75.84</v>
      </c>
      <c r="C45" s="43">
        <v>38.68</v>
      </c>
      <c r="D45" s="43">
        <v>26.31</v>
      </c>
      <c r="E45" s="43">
        <v>20.12</v>
      </c>
      <c r="F45" s="43">
        <v>16.420000000000002</v>
      </c>
      <c r="G45" s="43">
        <v>13.95</v>
      </c>
      <c r="H45" s="43">
        <v>12.19</v>
      </c>
      <c r="I45" s="43">
        <v>10.88</v>
      </c>
      <c r="J45" s="43">
        <v>9.85</v>
      </c>
      <c r="K45" s="43">
        <v>9.0399999999999991</v>
      </c>
      <c r="L45" s="43">
        <v>8.3800000000000008</v>
      </c>
      <c r="M45" s="43">
        <v>7.82</v>
      </c>
      <c r="N45" s="43">
        <v>7.36</v>
      </c>
      <c r="O45" s="43">
        <v>6.96</v>
      </c>
      <c r="P45" s="43">
        <v>6.62</v>
      </c>
      <c r="Q45" s="43">
        <v>6.32</v>
      </c>
      <c r="R45" s="43">
        <v>6.06</v>
      </c>
      <c r="S45" s="43">
        <v>5.83</v>
      </c>
      <c r="T45" s="43">
        <v>5.63</v>
      </c>
      <c r="U45" s="43">
        <v>5.45</v>
      </c>
      <c r="V45" s="43">
        <v>5.28</v>
      </c>
      <c r="W45" s="43">
        <v>5.14</v>
      </c>
      <c r="X45" s="43">
        <v>5</v>
      </c>
      <c r="Y45" s="43">
        <v>4.88</v>
      </c>
      <c r="Z45" s="43">
        <v>4.78</v>
      </c>
      <c r="AA45" s="43">
        <v>4.68</v>
      </c>
      <c r="AB45" s="43">
        <v>4.59</v>
      </c>
      <c r="AC45" s="43">
        <v>4.51</v>
      </c>
      <c r="AD45" s="43">
        <v>4.43</v>
      </c>
      <c r="AE45" s="43">
        <v>4.3600000000000003</v>
      </c>
      <c r="AF45" s="43">
        <v>4.3</v>
      </c>
      <c r="AG45" s="43">
        <v>4.25</v>
      </c>
      <c r="AH45" s="43">
        <v>4.1900000000000004</v>
      </c>
      <c r="AI45" s="43">
        <v>4.1500000000000004</v>
      </c>
      <c r="AJ45" s="43"/>
      <c r="AK45" s="43"/>
      <c r="AL45" s="43"/>
      <c r="AM45" s="43"/>
      <c r="AN45" s="43"/>
      <c r="AO45" s="43"/>
      <c r="AP45" s="43"/>
      <c r="AQ45" s="43"/>
      <c r="AR45" s="43"/>
      <c r="AS45" s="43"/>
      <c r="AT45" s="43"/>
      <c r="AU45" s="43"/>
      <c r="AV45" s="43"/>
      <c r="AW45" s="43"/>
      <c r="AX45" s="43"/>
      <c r="AY45" s="43"/>
      <c r="AZ45" s="43"/>
      <c r="BA45" s="43"/>
    </row>
    <row r="46" spans="1:53" x14ac:dyDescent="0.2">
      <c r="A46" s="42">
        <v>35</v>
      </c>
      <c r="B46" s="43">
        <v>77.14</v>
      </c>
      <c r="C46" s="43">
        <v>39.35</v>
      </c>
      <c r="D46" s="43">
        <v>26.76</v>
      </c>
      <c r="E46" s="43">
        <v>20.47</v>
      </c>
      <c r="F46" s="43">
        <v>16.7</v>
      </c>
      <c r="G46" s="43">
        <v>14.19</v>
      </c>
      <c r="H46" s="43">
        <v>12.4</v>
      </c>
      <c r="I46" s="43">
        <v>11.06</v>
      </c>
      <c r="J46" s="43">
        <v>10.029999999999999</v>
      </c>
      <c r="K46" s="43">
        <v>9.1999999999999993</v>
      </c>
      <c r="L46" s="43">
        <v>8.52</v>
      </c>
      <c r="M46" s="43">
        <v>7.96</v>
      </c>
      <c r="N46" s="43">
        <v>7.49</v>
      </c>
      <c r="O46" s="43">
        <v>7.09</v>
      </c>
      <c r="P46" s="43">
        <v>6.74</v>
      </c>
      <c r="Q46" s="43">
        <v>6.44</v>
      </c>
      <c r="R46" s="43">
        <v>6.17</v>
      </c>
      <c r="S46" s="43">
        <v>5.94</v>
      </c>
      <c r="T46" s="43">
        <v>5.73</v>
      </c>
      <c r="U46" s="43">
        <v>5.55</v>
      </c>
      <c r="V46" s="43">
        <v>5.38</v>
      </c>
      <c r="W46" s="43">
        <v>5.23</v>
      </c>
      <c r="X46" s="43">
        <v>5.0999999999999996</v>
      </c>
      <c r="Y46" s="43">
        <v>4.9800000000000004</v>
      </c>
      <c r="Z46" s="43">
        <v>4.87</v>
      </c>
      <c r="AA46" s="43">
        <v>4.7699999999999996</v>
      </c>
      <c r="AB46" s="43">
        <v>4.68</v>
      </c>
      <c r="AC46" s="43">
        <v>4.5999999999999996</v>
      </c>
      <c r="AD46" s="43">
        <v>4.5199999999999996</v>
      </c>
      <c r="AE46" s="43">
        <v>4.46</v>
      </c>
      <c r="AF46" s="43">
        <v>4.3899999999999997</v>
      </c>
      <c r="AG46" s="43">
        <v>4.34</v>
      </c>
      <c r="AH46" s="43">
        <v>4.29</v>
      </c>
      <c r="AI46" s="43"/>
      <c r="AJ46" s="43"/>
      <c r="AK46" s="43"/>
      <c r="AL46" s="43"/>
      <c r="AM46" s="43"/>
      <c r="AN46" s="43"/>
      <c r="AO46" s="43"/>
      <c r="AP46" s="43"/>
      <c r="AQ46" s="43"/>
      <c r="AR46" s="43"/>
      <c r="AS46" s="43"/>
      <c r="AT46" s="43"/>
      <c r="AU46" s="43"/>
      <c r="AV46" s="43"/>
      <c r="AW46" s="43"/>
      <c r="AX46" s="43"/>
      <c r="AY46" s="43"/>
      <c r="AZ46" s="43"/>
      <c r="BA46" s="43"/>
    </row>
    <row r="47" spans="1:53" x14ac:dyDescent="0.2">
      <c r="A47" s="42">
        <v>36</v>
      </c>
      <c r="B47" s="43">
        <v>78.45</v>
      </c>
      <c r="C47" s="43">
        <v>40.020000000000003</v>
      </c>
      <c r="D47" s="43">
        <v>27.22</v>
      </c>
      <c r="E47" s="43">
        <v>20.82</v>
      </c>
      <c r="F47" s="43">
        <v>16.989999999999998</v>
      </c>
      <c r="G47" s="43">
        <v>14.44</v>
      </c>
      <c r="H47" s="43">
        <v>12.62</v>
      </c>
      <c r="I47" s="43">
        <v>11.26</v>
      </c>
      <c r="J47" s="43">
        <v>10.199999999999999</v>
      </c>
      <c r="K47" s="43">
        <v>9.36</v>
      </c>
      <c r="L47" s="43">
        <v>8.67</v>
      </c>
      <c r="M47" s="43">
        <v>8.1</v>
      </c>
      <c r="N47" s="43">
        <v>7.62</v>
      </c>
      <c r="O47" s="43">
        <v>7.21</v>
      </c>
      <c r="P47" s="43">
        <v>6.86</v>
      </c>
      <c r="Q47" s="43">
        <v>6.55</v>
      </c>
      <c r="R47" s="43">
        <v>6.29</v>
      </c>
      <c r="S47" s="43">
        <v>6.05</v>
      </c>
      <c r="T47" s="43">
        <v>5.84</v>
      </c>
      <c r="U47" s="43">
        <v>5.65</v>
      </c>
      <c r="V47" s="43">
        <v>5.48</v>
      </c>
      <c r="W47" s="43">
        <v>5.33</v>
      </c>
      <c r="X47" s="43">
        <v>5.2</v>
      </c>
      <c r="Y47" s="43">
        <v>5.08</v>
      </c>
      <c r="Z47" s="43">
        <v>4.97</v>
      </c>
      <c r="AA47" s="43">
        <v>4.87</v>
      </c>
      <c r="AB47" s="43">
        <v>4.78</v>
      </c>
      <c r="AC47" s="43">
        <v>4.6900000000000004</v>
      </c>
      <c r="AD47" s="43">
        <v>4.62</v>
      </c>
      <c r="AE47" s="43">
        <v>4.55</v>
      </c>
      <c r="AF47" s="43">
        <v>4.49</v>
      </c>
      <c r="AG47" s="43">
        <v>4.43</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
      <c r="A48" s="42">
        <v>37</v>
      </c>
      <c r="B48" s="43">
        <v>79.790000000000006</v>
      </c>
      <c r="C48" s="43">
        <v>40.700000000000003</v>
      </c>
      <c r="D48" s="43">
        <v>27.68</v>
      </c>
      <c r="E48" s="43">
        <v>21.18</v>
      </c>
      <c r="F48" s="43">
        <v>17.28</v>
      </c>
      <c r="G48" s="43">
        <v>14.69</v>
      </c>
      <c r="H48" s="43">
        <v>12.84</v>
      </c>
      <c r="I48" s="43">
        <v>11.45</v>
      </c>
      <c r="J48" s="43">
        <v>10.38</v>
      </c>
      <c r="K48" s="43">
        <v>9.52</v>
      </c>
      <c r="L48" s="43">
        <v>8.83</v>
      </c>
      <c r="M48" s="43">
        <v>8.25</v>
      </c>
      <c r="N48" s="43">
        <v>7.76</v>
      </c>
      <c r="O48" s="43">
        <v>7.34</v>
      </c>
      <c r="P48" s="43">
        <v>6.98</v>
      </c>
      <c r="Q48" s="43">
        <v>6.67</v>
      </c>
      <c r="R48" s="43">
        <v>6.4</v>
      </c>
      <c r="S48" s="43">
        <v>6.16</v>
      </c>
      <c r="T48" s="43">
        <v>5.95</v>
      </c>
      <c r="U48" s="43">
        <v>5.76</v>
      </c>
      <c r="V48" s="43">
        <v>5.59</v>
      </c>
      <c r="W48" s="43">
        <v>5.44</v>
      </c>
      <c r="X48" s="43">
        <v>5.3</v>
      </c>
      <c r="Y48" s="43">
        <v>5.18</v>
      </c>
      <c r="Z48" s="43">
        <v>5.07</v>
      </c>
      <c r="AA48" s="43">
        <v>4.97</v>
      </c>
      <c r="AB48" s="43">
        <v>4.88</v>
      </c>
      <c r="AC48" s="43">
        <v>4.79</v>
      </c>
      <c r="AD48" s="43">
        <v>4.72</v>
      </c>
      <c r="AE48" s="43">
        <v>4.6500000000000004</v>
      </c>
      <c r="AF48" s="43">
        <v>4.59</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
      <c r="A49" s="42">
        <v>38</v>
      </c>
      <c r="B49" s="43">
        <v>81.150000000000006</v>
      </c>
      <c r="C49" s="43">
        <v>41.4</v>
      </c>
      <c r="D49" s="43">
        <v>28.16</v>
      </c>
      <c r="E49" s="43">
        <v>21.54</v>
      </c>
      <c r="F49" s="43">
        <v>17.579999999999998</v>
      </c>
      <c r="G49" s="43">
        <v>14.94</v>
      </c>
      <c r="H49" s="43">
        <v>13.06</v>
      </c>
      <c r="I49" s="43">
        <v>11.65</v>
      </c>
      <c r="J49" s="43">
        <v>10.56</v>
      </c>
      <c r="K49" s="43">
        <v>9.69</v>
      </c>
      <c r="L49" s="43">
        <v>8.98</v>
      </c>
      <c r="M49" s="43">
        <v>8.39</v>
      </c>
      <c r="N49" s="43">
        <v>7.9</v>
      </c>
      <c r="O49" s="43">
        <v>7.48</v>
      </c>
      <c r="P49" s="43">
        <v>7.11</v>
      </c>
      <c r="Q49" s="43">
        <v>6.8</v>
      </c>
      <c r="R49" s="43">
        <v>6.52</v>
      </c>
      <c r="S49" s="43">
        <v>6.28</v>
      </c>
      <c r="T49" s="43">
        <v>6.06</v>
      </c>
      <c r="U49" s="43">
        <v>5.87</v>
      </c>
      <c r="V49" s="43">
        <v>5.7</v>
      </c>
      <c r="W49" s="43">
        <v>5.55</v>
      </c>
      <c r="X49" s="43">
        <v>5.41</v>
      </c>
      <c r="Y49" s="43">
        <v>5.28</v>
      </c>
      <c r="Z49" s="43">
        <v>5.17</v>
      </c>
      <c r="AA49" s="43">
        <v>5.07</v>
      </c>
      <c r="AB49" s="43">
        <v>4.9800000000000004</v>
      </c>
      <c r="AC49" s="43">
        <v>4.9000000000000004</v>
      </c>
      <c r="AD49" s="43">
        <v>4.82</v>
      </c>
      <c r="AE49" s="43">
        <v>4.75</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
      <c r="A50" s="42">
        <v>39</v>
      </c>
      <c r="B50" s="43">
        <v>82.54</v>
      </c>
      <c r="C50" s="43">
        <v>42.11</v>
      </c>
      <c r="D50" s="43">
        <v>28.64</v>
      </c>
      <c r="E50" s="43">
        <v>21.91</v>
      </c>
      <c r="F50" s="43">
        <v>17.88</v>
      </c>
      <c r="G50" s="43">
        <v>15.2</v>
      </c>
      <c r="H50" s="43">
        <v>13.29</v>
      </c>
      <c r="I50" s="43">
        <v>11.86</v>
      </c>
      <c r="J50" s="43">
        <v>10.75</v>
      </c>
      <c r="K50" s="43">
        <v>9.86</v>
      </c>
      <c r="L50" s="43">
        <v>9.14</v>
      </c>
      <c r="M50" s="43">
        <v>8.5500000000000007</v>
      </c>
      <c r="N50" s="43">
        <v>8.0399999999999991</v>
      </c>
      <c r="O50" s="43">
        <v>7.61</v>
      </c>
      <c r="P50" s="43">
        <v>7.24</v>
      </c>
      <c r="Q50" s="43">
        <v>6.92</v>
      </c>
      <c r="R50" s="43">
        <v>6.64</v>
      </c>
      <c r="S50" s="43">
        <v>6.4</v>
      </c>
      <c r="T50" s="43">
        <v>6.18</v>
      </c>
      <c r="U50" s="43">
        <v>5.99</v>
      </c>
      <c r="V50" s="43">
        <v>5.81</v>
      </c>
      <c r="W50" s="43">
        <v>5.66</v>
      </c>
      <c r="X50" s="43">
        <v>5.52</v>
      </c>
      <c r="Y50" s="43">
        <v>5.4</v>
      </c>
      <c r="Z50" s="43">
        <v>5.28</v>
      </c>
      <c r="AA50" s="43">
        <v>5.18</v>
      </c>
      <c r="AB50" s="43">
        <v>5.09</v>
      </c>
      <c r="AC50" s="43">
        <v>5.01</v>
      </c>
      <c r="AD50" s="43">
        <v>4.93</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
      <c r="A51" s="42">
        <v>40</v>
      </c>
      <c r="B51" s="43">
        <v>83.96</v>
      </c>
      <c r="C51" s="43">
        <v>42.83</v>
      </c>
      <c r="D51" s="43">
        <v>29.14</v>
      </c>
      <c r="E51" s="43">
        <v>22.29</v>
      </c>
      <c r="F51" s="43">
        <v>18.2</v>
      </c>
      <c r="G51" s="43">
        <v>15.47</v>
      </c>
      <c r="H51" s="43">
        <v>13.52</v>
      </c>
      <c r="I51" s="43">
        <v>12.07</v>
      </c>
      <c r="J51" s="43">
        <v>10.94</v>
      </c>
      <c r="K51" s="43">
        <v>10.039999999999999</v>
      </c>
      <c r="L51" s="43">
        <v>9.31</v>
      </c>
      <c r="M51" s="43">
        <v>8.6999999999999993</v>
      </c>
      <c r="N51" s="43">
        <v>8.19</v>
      </c>
      <c r="O51" s="43">
        <v>7.76</v>
      </c>
      <c r="P51" s="43">
        <v>7.38</v>
      </c>
      <c r="Q51" s="43">
        <v>7.06</v>
      </c>
      <c r="R51" s="43">
        <v>6.77</v>
      </c>
      <c r="S51" s="43">
        <v>6.52</v>
      </c>
      <c r="T51" s="43">
        <v>6.3</v>
      </c>
      <c r="U51" s="43">
        <v>6.11</v>
      </c>
      <c r="V51" s="43">
        <v>5.93</v>
      </c>
      <c r="W51" s="43">
        <v>5.78</v>
      </c>
      <c r="X51" s="43">
        <v>5.64</v>
      </c>
      <c r="Y51" s="43">
        <v>5.51</v>
      </c>
      <c r="Z51" s="43">
        <v>5.4</v>
      </c>
      <c r="AA51" s="43">
        <v>5.3</v>
      </c>
      <c r="AB51" s="43">
        <v>5.21</v>
      </c>
      <c r="AC51" s="43">
        <v>5.12</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
      <c r="A52" s="42">
        <v>41</v>
      </c>
      <c r="B52" s="43">
        <v>85.4</v>
      </c>
      <c r="C52" s="43">
        <v>43.58</v>
      </c>
      <c r="D52" s="43">
        <v>29.64</v>
      </c>
      <c r="E52" s="43">
        <v>22.68</v>
      </c>
      <c r="F52" s="43">
        <v>18.510000000000002</v>
      </c>
      <c r="G52" s="43">
        <v>15.74</v>
      </c>
      <c r="H52" s="43">
        <v>13.76</v>
      </c>
      <c r="I52" s="43">
        <v>12.28</v>
      </c>
      <c r="J52" s="43">
        <v>11.14</v>
      </c>
      <c r="K52" s="43">
        <v>10.220000000000001</v>
      </c>
      <c r="L52" s="43">
        <v>9.48</v>
      </c>
      <c r="M52" s="43">
        <v>8.86</v>
      </c>
      <c r="N52" s="43">
        <v>8.34</v>
      </c>
      <c r="O52" s="43">
        <v>7.9</v>
      </c>
      <c r="P52" s="43">
        <v>7.52</v>
      </c>
      <c r="Q52" s="43">
        <v>7.19</v>
      </c>
      <c r="R52" s="43">
        <v>6.91</v>
      </c>
      <c r="S52" s="43">
        <v>6.65</v>
      </c>
      <c r="T52" s="43">
        <v>6.43</v>
      </c>
      <c r="U52" s="43">
        <v>6.23</v>
      </c>
      <c r="V52" s="43">
        <v>6.06</v>
      </c>
      <c r="W52" s="43">
        <v>5.9</v>
      </c>
      <c r="X52" s="43">
        <v>5.76</v>
      </c>
      <c r="Y52" s="43">
        <v>5.64</v>
      </c>
      <c r="Z52" s="43">
        <v>5.52</v>
      </c>
      <c r="AA52" s="43">
        <v>5.42</v>
      </c>
      <c r="AB52" s="43">
        <v>5.33</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
      <c r="A53" s="42">
        <v>42</v>
      </c>
      <c r="B53" s="43">
        <v>86.88</v>
      </c>
      <c r="C53" s="43">
        <v>44.33</v>
      </c>
      <c r="D53" s="43">
        <v>30.16</v>
      </c>
      <c r="E53" s="43">
        <v>23.08</v>
      </c>
      <c r="F53" s="43">
        <v>18.84</v>
      </c>
      <c r="G53" s="43">
        <v>16.02</v>
      </c>
      <c r="H53" s="43">
        <v>14.01</v>
      </c>
      <c r="I53" s="43">
        <v>12.51</v>
      </c>
      <c r="J53" s="43">
        <v>11.34</v>
      </c>
      <c r="K53" s="43">
        <v>10.41</v>
      </c>
      <c r="L53" s="43">
        <v>9.66</v>
      </c>
      <c r="M53" s="43">
        <v>9.0299999999999994</v>
      </c>
      <c r="N53" s="43">
        <v>8.5</v>
      </c>
      <c r="O53" s="43">
        <v>8.06</v>
      </c>
      <c r="P53" s="43">
        <v>7.67</v>
      </c>
      <c r="Q53" s="43">
        <v>7.34</v>
      </c>
      <c r="R53" s="43">
        <v>7.05</v>
      </c>
      <c r="S53" s="43">
        <v>6.79</v>
      </c>
      <c r="T53" s="43">
        <v>6.57</v>
      </c>
      <c r="U53" s="43">
        <v>6.37</v>
      </c>
      <c r="V53" s="43">
        <v>6.19</v>
      </c>
      <c r="W53" s="43">
        <v>6.03</v>
      </c>
      <c r="X53" s="43">
        <v>5.89</v>
      </c>
      <c r="Y53" s="43">
        <v>5.76</v>
      </c>
      <c r="Z53" s="43">
        <v>5.65</v>
      </c>
      <c r="AA53" s="43">
        <v>5.55</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
      <c r="A54" s="42">
        <v>43</v>
      </c>
      <c r="B54" s="43">
        <v>88.39</v>
      </c>
      <c r="C54" s="43">
        <v>45.11</v>
      </c>
      <c r="D54" s="43">
        <v>30.69</v>
      </c>
      <c r="E54" s="43">
        <v>23.49</v>
      </c>
      <c r="F54" s="43">
        <v>19.18</v>
      </c>
      <c r="G54" s="43">
        <v>16.309999999999999</v>
      </c>
      <c r="H54" s="43">
        <v>14.26</v>
      </c>
      <c r="I54" s="43">
        <v>12.73</v>
      </c>
      <c r="J54" s="43">
        <v>11.55</v>
      </c>
      <c r="K54" s="43">
        <v>10.61</v>
      </c>
      <c r="L54" s="43">
        <v>9.84</v>
      </c>
      <c r="M54" s="43">
        <v>9.1999999999999993</v>
      </c>
      <c r="N54" s="43">
        <v>8.67</v>
      </c>
      <c r="O54" s="43">
        <v>8.2100000000000009</v>
      </c>
      <c r="P54" s="43">
        <v>7.83</v>
      </c>
      <c r="Q54" s="43">
        <v>7.49</v>
      </c>
      <c r="R54" s="43">
        <v>7.19</v>
      </c>
      <c r="S54" s="43">
        <v>6.94</v>
      </c>
      <c r="T54" s="43">
        <v>6.71</v>
      </c>
      <c r="U54" s="43">
        <v>6.51</v>
      </c>
      <c r="V54" s="43">
        <v>6.33</v>
      </c>
      <c r="W54" s="43">
        <v>6.17</v>
      </c>
      <c r="X54" s="43">
        <v>6.03</v>
      </c>
      <c r="Y54" s="43">
        <v>5.9</v>
      </c>
      <c r="Z54" s="43">
        <v>5.79</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
      <c r="A55" s="42">
        <v>44</v>
      </c>
      <c r="B55" s="43">
        <v>89.92</v>
      </c>
      <c r="C55" s="43">
        <v>45.89</v>
      </c>
      <c r="D55" s="43">
        <v>31.23</v>
      </c>
      <c r="E55" s="43">
        <v>23.91</v>
      </c>
      <c r="F55" s="43">
        <v>19.52</v>
      </c>
      <c r="G55" s="43">
        <v>16.600000000000001</v>
      </c>
      <c r="H55" s="43">
        <v>14.52</v>
      </c>
      <c r="I55" s="43">
        <v>12.97</v>
      </c>
      <c r="J55" s="43">
        <v>11.76</v>
      </c>
      <c r="K55" s="43">
        <v>10.81</v>
      </c>
      <c r="L55" s="43">
        <v>10.029999999999999</v>
      </c>
      <c r="M55" s="43">
        <v>9.3800000000000008</v>
      </c>
      <c r="N55" s="43">
        <v>8.84</v>
      </c>
      <c r="O55" s="43">
        <v>8.3800000000000008</v>
      </c>
      <c r="P55" s="43">
        <v>7.99</v>
      </c>
      <c r="Q55" s="43">
        <v>7.64</v>
      </c>
      <c r="R55" s="43">
        <v>7.35</v>
      </c>
      <c r="S55" s="43">
        <v>7.09</v>
      </c>
      <c r="T55" s="43">
        <v>6.86</v>
      </c>
      <c r="U55" s="43">
        <v>6.66</v>
      </c>
      <c r="V55" s="43">
        <v>6.47</v>
      </c>
      <c r="W55" s="43">
        <v>6.31</v>
      </c>
      <c r="X55" s="43">
        <v>6.17</v>
      </c>
      <c r="Y55" s="43">
        <v>6.04</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
      <c r="A56" s="42">
        <v>45</v>
      </c>
      <c r="B56" s="43">
        <v>91.46</v>
      </c>
      <c r="C56" s="43">
        <v>46.69</v>
      </c>
      <c r="D56" s="43">
        <v>31.77</v>
      </c>
      <c r="E56" s="43">
        <v>24.33</v>
      </c>
      <c r="F56" s="43">
        <v>19.87</v>
      </c>
      <c r="G56" s="43">
        <v>16.899999999999999</v>
      </c>
      <c r="H56" s="43">
        <v>14.79</v>
      </c>
      <c r="I56" s="43">
        <v>13.21</v>
      </c>
      <c r="J56" s="43">
        <v>11.98</v>
      </c>
      <c r="K56" s="43">
        <v>11.01</v>
      </c>
      <c r="L56" s="43">
        <v>10.220000000000001</v>
      </c>
      <c r="M56" s="43">
        <v>9.57</v>
      </c>
      <c r="N56" s="43">
        <v>9.02</v>
      </c>
      <c r="O56" s="43">
        <v>8.5500000000000007</v>
      </c>
      <c r="P56" s="43">
        <v>8.15</v>
      </c>
      <c r="Q56" s="43">
        <v>7.81</v>
      </c>
      <c r="R56" s="43">
        <v>7.51</v>
      </c>
      <c r="S56" s="43">
        <v>7.24</v>
      </c>
      <c r="T56" s="43">
        <v>7.01</v>
      </c>
      <c r="U56" s="43">
        <v>6.81</v>
      </c>
      <c r="V56" s="43">
        <v>6.63</v>
      </c>
      <c r="W56" s="43">
        <v>6.47</v>
      </c>
      <c r="X56" s="43">
        <v>6.32</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
      <c r="A57" s="42">
        <v>46</v>
      </c>
      <c r="B57" s="43">
        <v>93.02</v>
      </c>
      <c r="C57" s="43">
        <v>47.49</v>
      </c>
      <c r="D57" s="43">
        <v>32.32</v>
      </c>
      <c r="E57" s="43">
        <v>24.75</v>
      </c>
      <c r="F57" s="43">
        <v>20.22</v>
      </c>
      <c r="G57" s="43">
        <v>17.2</v>
      </c>
      <c r="H57" s="43">
        <v>15.06</v>
      </c>
      <c r="I57" s="43">
        <v>13.45</v>
      </c>
      <c r="J57" s="43">
        <v>12.21</v>
      </c>
      <c r="K57" s="43">
        <v>11.22</v>
      </c>
      <c r="L57" s="43">
        <v>10.42</v>
      </c>
      <c r="M57" s="43">
        <v>9.76</v>
      </c>
      <c r="N57" s="43">
        <v>9.1999999999999993</v>
      </c>
      <c r="O57" s="43">
        <v>8.73</v>
      </c>
      <c r="P57" s="43">
        <v>8.33</v>
      </c>
      <c r="Q57" s="43">
        <v>7.98</v>
      </c>
      <c r="R57" s="43">
        <v>7.67</v>
      </c>
      <c r="S57" s="43">
        <v>7.41</v>
      </c>
      <c r="T57" s="43">
        <v>7.17</v>
      </c>
      <c r="U57" s="43">
        <v>6.97</v>
      </c>
      <c r="V57" s="43">
        <v>6.79</v>
      </c>
      <c r="W57" s="43">
        <v>6.62</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
      <c r="A58" s="42">
        <v>47</v>
      </c>
      <c r="B58" s="43">
        <v>94.6</v>
      </c>
      <c r="C58" s="43">
        <v>48.31</v>
      </c>
      <c r="D58" s="43">
        <v>32.89</v>
      </c>
      <c r="E58" s="43">
        <v>25.19</v>
      </c>
      <c r="F58" s="43">
        <v>20.58</v>
      </c>
      <c r="G58" s="43">
        <v>17.52</v>
      </c>
      <c r="H58" s="43">
        <v>15.34</v>
      </c>
      <c r="I58" s="43">
        <v>13.71</v>
      </c>
      <c r="J58" s="43">
        <v>12.45</v>
      </c>
      <c r="K58" s="43">
        <v>11.44</v>
      </c>
      <c r="L58" s="43">
        <v>10.63</v>
      </c>
      <c r="M58" s="43">
        <v>9.9600000000000009</v>
      </c>
      <c r="N58" s="43">
        <v>9.39</v>
      </c>
      <c r="O58" s="43">
        <v>8.92</v>
      </c>
      <c r="P58" s="43">
        <v>8.51</v>
      </c>
      <c r="Q58" s="43">
        <v>8.16</v>
      </c>
      <c r="R58" s="43">
        <v>7.85</v>
      </c>
      <c r="S58" s="43">
        <v>7.58</v>
      </c>
      <c r="T58" s="43">
        <v>7.35</v>
      </c>
      <c r="U58" s="43">
        <v>7.14</v>
      </c>
      <c r="V58" s="43">
        <v>6.96</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
      <c r="A59" s="42">
        <v>48</v>
      </c>
      <c r="B59" s="43">
        <v>96.22</v>
      </c>
      <c r="C59" s="43">
        <v>49.15</v>
      </c>
      <c r="D59" s="43">
        <v>33.47</v>
      </c>
      <c r="E59" s="43">
        <v>25.64</v>
      </c>
      <c r="F59" s="43">
        <v>20.95</v>
      </c>
      <c r="G59" s="43">
        <v>17.84</v>
      </c>
      <c r="H59" s="43">
        <v>15.62</v>
      </c>
      <c r="I59" s="43">
        <v>13.97</v>
      </c>
      <c r="J59" s="43">
        <v>12.69</v>
      </c>
      <c r="K59" s="43">
        <v>11.67</v>
      </c>
      <c r="L59" s="43">
        <v>10.85</v>
      </c>
      <c r="M59" s="43">
        <v>10.17</v>
      </c>
      <c r="N59" s="43">
        <v>9.6</v>
      </c>
      <c r="O59" s="43">
        <v>9.11</v>
      </c>
      <c r="P59" s="43">
        <v>8.6999999999999993</v>
      </c>
      <c r="Q59" s="43">
        <v>8.34</v>
      </c>
      <c r="R59" s="43">
        <v>8.0299999999999994</v>
      </c>
      <c r="S59" s="43">
        <v>7.76</v>
      </c>
      <c r="T59" s="43">
        <v>7.53</v>
      </c>
      <c r="U59" s="43">
        <v>7.32</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
      <c r="A60" s="42">
        <v>49</v>
      </c>
      <c r="B60" s="43">
        <v>97.87</v>
      </c>
      <c r="C60" s="43">
        <v>50</v>
      </c>
      <c r="D60" s="43">
        <v>34.06</v>
      </c>
      <c r="E60" s="43">
        <v>26.1</v>
      </c>
      <c r="F60" s="43">
        <v>21.34</v>
      </c>
      <c r="G60" s="43">
        <v>18.170000000000002</v>
      </c>
      <c r="H60" s="43">
        <v>15.92</v>
      </c>
      <c r="I60" s="43">
        <v>14.24</v>
      </c>
      <c r="J60" s="43">
        <v>12.94</v>
      </c>
      <c r="K60" s="43">
        <v>11.91</v>
      </c>
      <c r="L60" s="43">
        <v>11.07</v>
      </c>
      <c r="M60" s="43">
        <v>10.38</v>
      </c>
      <c r="N60" s="43">
        <v>9.81</v>
      </c>
      <c r="O60" s="43">
        <v>9.32</v>
      </c>
      <c r="P60" s="43">
        <v>8.9</v>
      </c>
      <c r="Q60" s="43">
        <v>8.5399999999999991</v>
      </c>
      <c r="R60" s="43">
        <v>8.23</v>
      </c>
      <c r="S60" s="43">
        <v>7.96</v>
      </c>
      <c r="T60" s="43">
        <v>7.72</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
      <c r="A61" s="42">
        <v>50</v>
      </c>
      <c r="B61" s="43">
        <v>99.55</v>
      </c>
      <c r="C61" s="43">
        <v>50.87</v>
      </c>
      <c r="D61" s="43">
        <v>34.659999999999997</v>
      </c>
      <c r="E61" s="43">
        <v>26.57</v>
      </c>
      <c r="F61" s="43">
        <v>21.73</v>
      </c>
      <c r="G61" s="43">
        <v>18.52</v>
      </c>
      <c r="H61" s="43">
        <v>16.23</v>
      </c>
      <c r="I61" s="43">
        <v>14.52</v>
      </c>
      <c r="J61" s="43">
        <v>13.21</v>
      </c>
      <c r="K61" s="43">
        <v>12.16</v>
      </c>
      <c r="L61" s="43">
        <v>11.31</v>
      </c>
      <c r="M61" s="43">
        <v>10.61</v>
      </c>
      <c r="N61" s="43">
        <v>10.029999999999999</v>
      </c>
      <c r="O61" s="43">
        <v>9.5299999999999994</v>
      </c>
      <c r="P61" s="43">
        <v>9.11</v>
      </c>
      <c r="Q61" s="43">
        <v>8.75</v>
      </c>
      <c r="R61" s="43">
        <v>8.43</v>
      </c>
      <c r="S61" s="43">
        <v>8.16</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
      <c r="A62" s="42">
        <v>51</v>
      </c>
      <c r="B62" s="43">
        <v>101.26</v>
      </c>
      <c r="C62" s="43">
        <v>51.76</v>
      </c>
      <c r="D62" s="43">
        <v>35.29</v>
      </c>
      <c r="E62" s="43">
        <v>27.06</v>
      </c>
      <c r="F62" s="43">
        <v>22.14</v>
      </c>
      <c r="G62" s="43">
        <v>18.88</v>
      </c>
      <c r="H62" s="43">
        <v>16.55</v>
      </c>
      <c r="I62" s="43">
        <v>14.82</v>
      </c>
      <c r="J62" s="43">
        <v>13.49</v>
      </c>
      <c r="K62" s="43">
        <v>12.43</v>
      </c>
      <c r="L62" s="43">
        <v>11.57</v>
      </c>
      <c r="M62" s="43">
        <v>10.86</v>
      </c>
      <c r="N62" s="43">
        <v>10.26</v>
      </c>
      <c r="O62" s="43">
        <v>9.76</v>
      </c>
      <c r="P62" s="43">
        <v>9.34</v>
      </c>
      <c r="Q62" s="43">
        <v>8.9700000000000006</v>
      </c>
      <c r="R62" s="43">
        <v>8.65</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
      <c r="A63" s="42">
        <v>52</v>
      </c>
      <c r="B63" s="43">
        <v>103.02</v>
      </c>
      <c r="C63" s="43">
        <v>52.69</v>
      </c>
      <c r="D63" s="43">
        <v>35.93</v>
      </c>
      <c r="E63" s="43">
        <v>27.57</v>
      </c>
      <c r="F63" s="43">
        <v>22.57</v>
      </c>
      <c r="G63" s="43">
        <v>19.25</v>
      </c>
      <c r="H63" s="43">
        <v>16.89</v>
      </c>
      <c r="I63" s="43">
        <v>15.14</v>
      </c>
      <c r="J63" s="43">
        <v>13.78</v>
      </c>
      <c r="K63" s="43">
        <v>12.7</v>
      </c>
      <c r="L63" s="43">
        <v>11.83</v>
      </c>
      <c r="M63" s="43">
        <v>11.11</v>
      </c>
      <c r="N63" s="43">
        <v>10.51</v>
      </c>
      <c r="O63" s="43">
        <v>10</v>
      </c>
      <c r="P63" s="43">
        <v>9.57</v>
      </c>
      <c r="Q63" s="43">
        <v>9.1999999999999993</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
      <c r="A64" s="42">
        <v>53</v>
      </c>
      <c r="B64" s="43">
        <v>104.81</v>
      </c>
      <c r="C64" s="43">
        <v>53.63</v>
      </c>
      <c r="D64" s="43">
        <v>36.590000000000003</v>
      </c>
      <c r="E64" s="43">
        <v>28.09</v>
      </c>
      <c r="F64" s="43">
        <v>23.01</v>
      </c>
      <c r="G64" s="43">
        <v>19.64</v>
      </c>
      <c r="H64" s="43">
        <v>17.239999999999998</v>
      </c>
      <c r="I64" s="43">
        <v>15.46</v>
      </c>
      <c r="J64" s="43">
        <v>14.08</v>
      </c>
      <c r="K64" s="43">
        <v>12.99</v>
      </c>
      <c r="L64" s="43">
        <v>12.11</v>
      </c>
      <c r="M64" s="43">
        <v>11.38</v>
      </c>
      <c r="N64" s="43">
        <v>10.77</v>
      </c>
      <c r="O64" s="43">
        <v>10.26</v>
      </c>
      <c r="P64" s="43">
        <v>9.82</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
      <c r="A65" s="42">
        <v>54</v>
      </c>
      <c r="B65" s="43">
        <v>106.61</v>
      </c>
      <c r="C65" s="43">
        <v>54.58</v>
      </c>
      <c r="D65" s="43">
        <v>37.26</v>
      </c>
      <c r="E65" s="43">
        <v>28.62</v>
      </c>
      <c r="F65" s="43">
        <v>23.46</v>
      </c>
      <c r="G65" s="43">
        <v>20.03</v>
      </c>
      <c r="H65" s="43">
        <v>17.600000000000001</v>
      </c>
      <c r="I65" s="43">
        <v>15.79</v>
      </c>
      <c r="J65" s="43">
        <v>14.39</v>
      </c>
      <c r="K65" s="43">
        <v>13.29</v>
      </c>
      <c r="L65" s="43">
        <v>12.39</v>
      </c>
      <c r="M65" s="43">
        <v>11.65</v>
      </c>
      <c r="N65" s="43">
        <v>11.04</v>
      </c>
      <c r="O65" s="43">
        <v>10.52</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
      <c r="A66" s="42">
        <v>55</v>
      </c>
      <c r="B66" s="43">
        <v>108.43</v>
      </c>
      <c r="C66" s="43">
        <v>55.54</v>
      </c>
      <c r="D66" s="43">
        <v>37.94</v>
      </c>
      <c r="E66" s="43">
        <v>29.17</v>
      </c>
      <c r="F66" s="43">
        <v>23.92</v>
      </c>
      <c r="G66" s="43">
        <v>20.45</v>
      </c>
      <c r="H66" s="43">
        <v>17.98</v>
      </c>
      <c r="I66" s="43">
        <v>16.14</v>
      </c>
      <c r="J66" s="43">
        <v>14.72</v>
      </c>
      <c r="K66" s="43">
        <v>13.59</v>
      </c>
      <c r="L66" s="43">
        <v>12.68</v>
      </c>
      <c r="M66" s="43">
        <v>11.94</v>
      </c>
      <c r="N66" s="43">
        <v>11.32</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
      <c r="A67" s="42">
        <v>56</v>
      </c>
      <c r="B67" s="43">
        <v>110.29</v>
      </c>
      <c r="C67" s="43">
        <v>56.53</v>
      </c>
      <c r="D67" s="43">
        <v>38.65</v>
      </c>
      <c r="E67" s="43">
        <v>29.73</v>
      </c>
      <c r="F67" s="43">
        <v>24.41</v>
      </c>
      <c r="G67" s="43">
        <v>20.87</v>
      </c>
      <c r="H67" s="43">
        <v>18.36</v>
      </c>
      <c r="I67" s="43">
        <v>16.489999999999998</v>
      </c>
      <c r="J67" s="43">
        <v>15.05</v>
      </c>
      <c r="K67" s="43">
        <v>13.91</v>
      </c>
      <c r="L67" s="43">
        <v>13</v>
      </c>
      <c r="M67" s="43">
        <v>12.24</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
      <c r="A68" s="42">
        <v>57</v>
      </c>
      <c r="B68" s="43">
        <v>112.21</v>
      </c>
      <c r="C68" s="43">
        <v>57.56</v>
      </c>
      <c r="D68" s="43">
        <v>39.39</v>
      </c>
      <c r="E68" s="43">
        <v>30.32</v>
      </c>
      <c r="F68" s="43">
        <v>24.91</v>
      </c>
      <c r="G68" s="43">
        <v>21.32</v>
      </c>
      <c r="H68" s="43">
        <v>18.77</v>
      </c>
      <c r="I68" s="43">
        <v>16.87</v>
      </c>
      <c r="J68" s="43">
        <v>15.41</v>
      </c>
      <c r="K68" s="43">
        <v>14.25</v>
      </c>
      <c r="L68" s="43">
        <v>13.32</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
      <c r="A69" s="42">
        <v>58</v>
      </c>
      <c r="B69" s="43">
        <v>114.21</v>
      </c>
      <c r="C69" s="43">
        <v>58.63</v>
      </c>
      <c r="D69" s="43">
        <v>40.15</v>
      </c>
      <c r="E69" s="43">
        <v>30.94</v>
      </c>
      <c r="F69" s="43">
        <v>25.43</v>
      </c>
      <c r="G69" s="43">
        <v>21.77</v>
      </c>
      <c r="H69" s="43">
        <v>19.18</v>
      </c>
      <c r="I69" s="43">
        <v>17.260000000000002</v>
      </c>
      <c r="J69" s="43">
        <v>15.78</v>
      </c>
      <c r="K69" s="43">
        <v>14.61</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
      <c r="A70" s="42">
        <v>59</v>
      </c>
      <c r="B70" s="43">
        <v>116.26</v>
      </c>
      <c r="C70" s="43">
        <v>59.74</v>
      </c>
      <c r="D70" s="43">
        <v>40.93</v>
      </c>
      <c r="E70" s="43">
        <v>31.56</v>
      </c>
      <c r="F70" s="43">
        <v>25.95</v>
      </c>
      <c r="G70" s="43">
        <v>22.24</v>
      </c>
      <c r="H70" s="43">
        <v>19.61</v>
      </c>
      <c r="I70" s="43">
        <v>17.66</v>
      </c>
      <c r="J70" s="43">
        <v>16.16</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
      <c r="A71" s="42">
        <v>60</v>
      </c>
      <c r="B71" s="43">
        <v>118.39</v>
      </c>
      <c r="C71" s="43">
        <v>60.87</v>
      </c>
      <c r="D71" s="43">
        <v>41.74</v>
      </c>
      <c r="E71" s="43">
        <v>32.19</v>
      </c>
      <c r="F71" s="43">
        <v>26.5</v>
      </c>
      <c r="G71" s="43">
        <v>22.73</v>
      </c>
      <c r="H71" s="43">
        <v>20.059999999999999</v>
      </c>
      <c r="I71" s="43">
        <v>18.079999999999998</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
      <c r="A72" s="42">
        <v>61</v>
      </c>
      <c r="B72" s="43">
        <v>120.6</v>
      </c>
      <c r="C72" s="43">
        <v>62.04</v>
      </c>
      <c r="D72" s="43">
        <v>42.56</v>
      </c>
      <c r="E72" s="43">
        <v>32.86</v>
      </c>
      <c r="F72" s="43">
        <v>27.07</v>
      </c>
      <c r="G72" s="43">
        <v>23.25</v>
      </c>
      <c r="H72" s="43">
        <v>20.53</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
      <c r="A73" s="42">
        <v>62</v>
      </c>
      <c r="B73" s="43">
        <v>122.92</v>
      </c>
      <c r="C73" s="43">
        <v>63.27</v>
      </c>
      <c r="D73" s="43">
        <v>43.45</v>
      </c>
      <c r="E73" s="43">
        <v>33.58</v>
      </c>
      <c r="F73" s="43">
        <v>27.71</v>
      </c>
      <c r="G73" s="43">
        <v>23.8</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
      <c r="A74" s="42">
        <v>63</v>
      </c>
      <c r="B74" s="43">
        <v>125.41</v>
      </c>
      <c r="C74" s="43">
        <v>64.63</v>
      </c>
      <c r="D74" s="43">
        <v>44.45</v>
      </c>
      <c r="E74" s="43">
        <v>34.4</v>
      </c>
      <c r="F74" s="43">
        <v>28.4</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
      <c r="A75" s="42">
        <v>64</v>
      </c>
      <c r="B75" s="43">
        <v>128.19999999999999</v>
      </c>
      <c r="C75" s="43">
        <v>66.180000000000007</v>
      </c>
      <c r="D75" s="43">
        <v>45.57</v>
      </c>
      <c r="E75" s="43">
        <v>35.33</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
      <c r="A76" s="42">
        <v>65</v>
      </c>
      <c r="B76" s="43">
        <v>131.28</v>
      </c>
      <c r="C76" s="43">
        <v>67.86</v>
      </c>
      <c r="D76" s="43">
        <v>46.83</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
      <c r="A77" s="42">
        <v>66</v>
      </c>
      <c r="B77" s="43">
        <v>134.49</v>
      </c>
      <c r="C77" s="43">
        <v>69.62</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
      <c r="A78" s="42">
        <v>67</v>
      </c>
      <c r="B78" s="43">
        <v>137.94999999999999</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9TNWB12StQ6En3Zg/mxB0Abd5mgVlBtPUA7dY/2/tqDk1xgJvkGeyA8+zXWw9DZ/E1/rigPZgKUwM/O/0kDvFg==" saltValue="n3TlpuF066XQUoLt+ZBC5A==" spinCount="100000" sheet="1" objects="1" scenarios="1"/>
  <conditionalFormatting sqref="A6:A21">
    <cfRule type="expression" dxfId="69" priority="13" stopIfTrue="1">
      <formula>MOD(ROW(),2)=0</formula>
    </cfRule>
    <cfRule type="expression" dxfId="68" priority="14" stopIfTrue="1">
      <formula>MOD(ROW(),2)&lt;&gt;0</formula>
    </cfRule>
  </conditionalFormatting>
  <conditionalFormatting sqref="A26:A78">
    <cfRule type="expression" dxfId="67" priority="9" stopIfTrue="1">
      <formula>MOD(ROW(),2)=0</formula>
    </cfRule>
    <cfRule type="expression" dxfId="66" priority="10" stopIfTrue="1">
      <formula>MOD(ROW(),2)&lt;&gt;0</formula>
    </cfRule>
  </conditionalFormatting>
  <conditionalFormatting sqref="B6:BA21">
    <cfRule type="expression" dxfId="65" priority="15" stopIfTrue="1">
      <formula>MOD(ROW(),2)=0</formula>
    </cfRule>
    <cfRule type="expression" dxfId="64" priority="16" stopIfTrue="1">
      <formula>MOD(ROW(),2)&lt;&gt;0</formula>
    </cfRule>
  </conditionalFormatting>
  <conditionalFormatting sqref="B26:BA78">
    <cfRule type="expression" dxfId="63" priority="11" stopIfTrue="1">
      <formula>MOD(ROW(),2)=0</formula>
    </cfRule>
    <cfRule type="expression" dxfId="62" priority="12"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FC90-8644-4137-A4B5-55121A5953CD}">
  <sheetPr codeName="Sheet71"/>
  <dimension ref="A1:BA78"/>
  <sheetViews>
    <sheetView showGridLines="0" workbookViewId="0">
      <selection activeCell="A6" sqref="A6"/>
    </sheetView>
  </sheetViews>
  <sheetFormatPr defaultRowHeight="12.75" x14ac:dyDescent="0.2"/>
  <cols>
    <col min="1" max="1" width="31.5703125" customWidth="1"/>
    <col min="2" max="53" width="22.5703125" customWidth="1"/>
  </cols>
  <sheetData>
    <row r="1" spans="1:53" s="1" customFormat="1" ht="20.25" x14ac:dyDescent="0.3">
      <c r="A1" s="2" t="s">
        <v>0</v>
      </c>
    </row>
    <row r="2" spans="1:53" s="1" customFormat="1" ht="15.75" x14ac:dyDescent="0.25">
      <c r="A2" s="30" t="s">
        <v>1</v>
      </c>
      <c r="B2" s="3" t="str">
        <f>wb_title</f>
        <v>LGPS_S - Consolidated Factor Spreadsheet</v>
      </c>
    </row>
    <row r="3" spans="1:53" s="1" customFormat="1" ht="15.75" x14ac:dyDescent="0.25">
      <c r="A3" s="30" t="s">
        <v>2</v>
      </c>
      <c r="B3" s="3" t="str">
        <f>TABLE_FACTOR_TYPE_1 &amp; " - x-" &amp; TABLE_SERIES_NUMBER_1</f>
        <v>Added pension - x-720</v>
      </c>
    </row>
    <row r="6" spans="1:53" x14ac:dyDescent="0.2">
      <c r="A6" s="40" t="s">
        <v>380</v>
      </c>
      <c r="B6" s="46" t="s">
        <v>381</v>
      </c>
      <c r="C6" s="46"/>
      <c r="D6" s="46"/>
      <c r="E6" s="46"/>
      <c r="F6" s="46"/>
      <c r="G6" s="46"/>
      <c r="H6" s="46"/>
      <c r="I6" s="46"/>
      <c r="J6" s="46"/>
      <c r="K6" s="46"/>
      <c r="L6" s="46"/>
      <c r="M6" s="46"/>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row>
    <row r="7" spans="1:53" x14ac:dyDescent="0.2">
      <c r="A7" s="40" t="s">
        <v>382</v>
      </c>
      <c r="B7" s="46" t="s">
        <v>166</v>
      </c>
      <c r="C7" s="46"/>
      <c r="D7" s="46"/>
      <c r="E7" s="46"/>
      <c r="F7" s="46"/>
      <c r="G7" s="46"/>
      <c r="H7" s="46"/>
      <c r="I7" s="46"/>
      <c r="J7" s="46"/>
      <c r="K7" s="46"/>
      <c r="L7" s="46"/>
      <c r="M7" s="46"/>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row>
    <row r="8" spans="1:53" x14ac:dyDescent="0.2">
      <c r="A8" s="40" t="s">
        <v>153</v>
      </c>
      <c r="B8" s="46" t="s">
        <v>337</v>
      </c>
      <c r="C8" s="46"/>
      <c r="D8" s="46"/>
      <c r="E8" s="46"/>
      <c r="F8" s="46"/>
      <c r="G8" s="46"/>
      <c r="H8" s="46"/>
      <c r="I8" s="46"/>
      <c r="J8" s="46"/>
      <c r="K8" s="46"/>
      <c r="L8" s="46"/>
      <c r="M8" s="46"/>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row>
    <row r="9" spans="1:53" x14ac:dyDescent="0.2">
      <c r="A9" s="40" t="s">
        <v>154</v>
      </c>
      <c r="B9" s="46" t="s">
        <v>315</v>
      </c>
      <c r="C9" s="46"/>
      <c r="D9" s="46"/>
      <c r="E9" s="46"/>
      <c r="F9" s="46"/>
      <c r="G9" s="46"/>
      <c r="H9" s="46"/>
      <c r="I9" s="46"/>
      <c r="J9" s="46"/>
      <c r="K9" s="46"/>
      <c r="L9" s="46"/>
      <c r="M9" s="46"/>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row>
    <row r="10" spans="1:53" x14ac:dyDescent="0.2">
      <c r="A10" s="40" t="s">
        <v>6</v>
      </c>
      <c r="B10" s="46" t="s">
        <v>360</v>
      </c>
      <c r="C10" s="46"/>
      <c r="D10" s="46"/>
      <c r="E10" s="46"/>
      <c r="F10" s="46"/>
      <c r="G10" s="46"/>
      <c r="H10" s="46"/>
      <c r="I10" s="46"/>
      <c r="J10" s="46"/>
      <c r="K10" s="46"/>
      <c r="L10" s="46"/>
      <c r="M10" s="46"/>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row>
    <row r="11" spans="1:53" x14ac:dyDescent="0.2">
      <c r="A11" s="40" t="s">
        <v>155</v>
      </c>
      <c r="B11" s="46" t="s">
        <v>175</v>
      </c>
      <c r="C11" s="46"/>
      <c r="D11" s="46"/>
      <c r="E11" s="46"/>
      <c r="F11" s="46"/>
      <c r="G11" s="46"/>
      <c r="H11" s="46"/>
      <c r="I11" s="46"/>
      <c r="J11" s="46"/>
      <c r="K11" s="46"/>
      <c r="L11" s="46"/>
      <c r="M11" s="46"/>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row>
    <row r="12" spans="1:53" x14ac:dyDescent="0.2">
      <c r="A12" s="40" t="s">
        <v>156</v>
      </c>
      <c r="B12" s="46" t="s">
        <v>317</v>
      </c>
      <c r="C12" s="46"/>
      <c r="D12" s="46"/>
      <c r="E12" s="46"/>
      <c r="F12" s="46"/>
      <c r="G12" s="46"/>
      <c r="H12" s="46"/>
      <c r="I12" s="46"/>
      <c r="J12" s="46"/>
      <c r="K12" s="46"/>
      <c r="L12" s="46"/>
      <c r="M12" s="46"/>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row>
    <row r="13" spans="1:53" x14ac:dyDescent="0.2">
      <c r="A13" s="40" t="s">
        <v>383</v>
      </c>
      <c r="B13" s="46">
        <v>0</v>
      </c>
      <c r="C13" s="46"/>
      <c r="D13" s="46"/>
      <c r="E13" s="46"/>
      <c r="F13" s="46"/>
      <c r="G13" s="46"/>
      <c r="H13" s="46"/>
      <c r="I13" s="46"/>
      <c r="J13" s="46"/>
      <c r="K13" s="46"/>
      <c r="L13" s="46"/>
      <c r="M13" s="46"/>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row>
    <row r="14" spans="1:53" x14ac:dyDescent="0.2">
      <c r="A14" s="40" t="s">
        <v>158</v>
      </c>
      <c r="B14" s="46">
        <v>720</v>
      </c>
      <c r="C14" s="46"/>
      <c r="D14" s="46"/>
      <c r="E14" s="46"/>
      <c r="F14" s="46"/>
      <c r="G14" s="46"/>
      <c r="H14" s="46"/>
      <c r="I14" s="46"/>
      <c r="J14" s="46"/>
      <c r="K14" s="46"/>
      <c r="L14" s="46"/>
      <c r="M14" s="46"/>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row>
    <row r="15" spans="1:53" x14ac:dyDescent="0.2">
      <c r="A15" s="40" t="s">
        <v>384</v>
      </c>
      <c r="B15" s="46" t="s">
        <v>361</v>
      </c>
      <c r="C15" s="46"/>
      <c r="D15" s="46"/>
      <c r="E15" s="46"/>
      <c r="F15" s="46"/>
      <c r="G15" s="46"/>
      <c r="H15" s="46"/>
      <c r="I15" s="46"/>
      <c r="J15" s="46"/>
      <c r="K15" s="46"/>
      <c r="L15" s="46"/>
      <c r="M15" s="46"/>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row>
    <row r="16" spans="1:53" x14ac:dyDescent="0.2">
      <c r="A16" s="40" t="s">
        <v>160</v>
      </c>
      <c r="B16" s="46" t="s">
        <v>362</v>
      </c>
      <c r="C16" s="46"/>
      <c r="D16" s="46"/>
      <c r="E16" s="46"/>
      <c r="F16" s="46"/>
      <c r="G16" s="46"/>
      <c r="H16" s="46"/>
      <c r="I16" s="46"/>
      <c r="J16" s="46"/>
      <c r="K16" s="46"/>
      <c r="L16" s="46"/>
      <c r="M16" s="46"/>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row>
    <row r="17" spans="1:53" x14ac:dyDescent="0.2">
      <c r="A17" s="41" t="s">
        <v>385</v>
      </c>
      <c r="B17" s="46"/>
      <c r="C17" s="46"/>
      <c r="D17" s="46"/>
      <c r="E17" s="46"/>
      <c r="F17" s="46"/>
      <c r="G17" s="46"/>
      <c r="H17" s="46"/>
      <c r="I17" s="46"/>
      <c r="J17" s="46"/>
      <c r="K17" s="46"/>
      <c r="L17" s="46"/>
      <c r="M17" s="46"/>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row>
    <row r="18" spans="1:53" x14ac:dyDescent="0.2">
      <c r="A18" s="40" t="s">
        <v>162</v>
      </c>
      <c r="B18" s="47">
        <v>46224</v>
      </c>
      <c r="C18" s="47"/>
      <c r="D18" s="47"/>
      <c r="E18" s="47"/>
      <c r="F18" s="47"/>
      <c r="G18" s="47"/>
      <c r="H18" s="47"/>
      <c r="I18" s="47"/>
      <c r="J18" s="47"/>
      <c r="K18" s="47"/>
      <c r="L18" s="47"/>
      <c r="M18" s="47"/>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row>
    <row r="19" spans="1:53" x14ac:dyDescent="0.2">
      <c r="A19" s="40" t="s">
        <v>163</v>
      </c>
      <c r="B19" s="47">
        <v>46225</v>
      </c>
      <c r="C19" s="46"/>
      <c r="D19" s="46"/>
      <c r="E19" s="46"/>
      <c r="F19" s="46"/>
      <c r="G19" s="46"/>
      <c r="H19" s="46"/>
      <c r="I19" s="46"/>
      <c r="J19" s="46"/>
      <c r="K19" s="46"/>
      <c r="L19" s="46"/>
      <c r="M19" s="46"/>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row>
    <row r="20" spans="1:53" x14ac:dyDescent="0.2">
      <c r="A20" s="40" t="s">
        <v>164</v>
      </c>
      <c r="B20" s="46" t="s">
        <v>174</v>
      </c>
      <c r="C20" s="46"/>
      <c r="D20" s="46"/>
      <c r="E20" s="46"/>
      <c r="F20" s="46"/>
      <c r="G20" s="46"/>
      <c r="H20" s="46"/>
      <c r="I20" s="46"/>
      <c r="J20" s="46"/>
      <c r="K20" s="46"/>
      <c r="L20" s="46"/>
      <c r="M20" s="46"/>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row>
    <row r="21" spans="1:53" x14ac:dyDescent="0.2">
      <c r="A21" s="40" t="s">
        <v>386</v>
      </c>
      <c r="B21" s="46" t="s">
        <v>88</v>
      </c>
      <c r="C21" s="46"/>
      <c r="D21" s="46"/>
      <c r="E21" s="46"/>
      <c r="F21" s="46"/>
      <c r="G21" s="46"/>
      <c r="H21" s="46"/>
      <c r="I21" s="46"/>
      <c r="J21" s="46"/>
      <c r="K21" s="46"/>
      <c r="L21" s="46"/>
      <c r="M21" s="46"/>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row>
    <row r="23" spans="1:53" x14ac:dyDescent="0.2">
      <c r="A23" s="23" t="str">
        <f>HYPERLINK("#'Factor List'!A1", "Back to Factor List")</f>
        <v>Back to Factor List</v>
      </c>
      <c r="B23" s="23" t="str">
        <f>HYPERLINK("#'Assumptions'!A1", "Assumptions")</f>
        <v>Assumptions</v>
      </c>
    </row>
    <row r="26" spans="1:53" s="54" customFormat="1" ht="25.5" x14ac:dyDescent="0.2">
      <c r="A26" s="53" t="s">
        <v>387</v>
      </c>
      <c r="B26" s="53" t="s">
        <v>487</v>
      </c>
      <c r="C26" s="53" t="s">
        <v>488</v>
      </c>
      <c r="D26" s="53" t="s">
        <v>489</v>
      </c>
      <c r="E26" s="53" t="s">
        <v>490</v>
      </c>
      <c r="F26" s="53" t="s">
        <v>491</v>
      </c>
      <c r="G26" s="53" t="s">
        <v>492</v>
      </c>
      <c r="H26" s="53" t="s">
        <v>493</v>
      </c>
      <c r="I26" s="53" t="s">
        <v>494</v>
      </c>
      <c r="J26" s="53" t="s">
        <v>495</v>
      </c>
      <c r="K26" s="53" t="s">
        <v>496</v>
      </c>
      <c r="L26" s="53" t="s">
        <v>497</v>
      </c>
      <c r="M26" s="53" t="s">
        <v>498</v>
      </c>
      <c r="N26" s="53" t="s">
        <v>499</v>
      </c>
      <c r="O26" s="53" t="s">
        <v>500</v>
      </c>
      <c r="P26" s="53" t="s">
        <v>501</v>
      </c>
      <c r="Q26" s="53" t="s">
        <v>502</v>
      </c>
      <c r="R26" s="53" t="s">
        <v>503</v>
      </c>
      <c r="S26" s="53" t="s">
        <v>504</v>
      </c>
      <c r="T26" s="53" t="s">
        <v>505</v>
      </c>
      <c r="U26" s="53" t="s">
        <v>506</v>
      </c>
      <c r="V26" s="53" t="s">
        <v>507</v>
      </c>
      <c r="W26" s="53" t="s">
        <v>508</v>
      </c>
      <c r="X26" s="53" t="s">
        <v>509</v>
      </c>
      <c r="Y26" s="53" t="s">
        <v>510</v>
      </c>
      <c r="Z26" s="53" t="s">
        <v>511</v>
      </c>
      <c r="AA26" s="53" t="s">
        <v>512</v>
      </c>
      <c r="AB26" s="53" t="s">
        <v>513</v>
      </c>
      <c r="AC26" s="53" t="s">
        <v>514</v>
      </c>
      <c r="AD26" s="53" t="s">
        <v>515</v>
      </c>
      <c r="AE26" s="53" t="s">
        <v>516</v>
      </c>
      <c r="AF26" s="53" t="s">
        <v>517</v>
      </c>
      <c r="AG26" s="53" t="s">
        <v>518</v>
      </c>
      <c r="AH26" s="53" t="s">
        <v>519</v>
      </c>
      <c r="AI26" s="53" t="s">
        <v>520</v>
      </c>
      <c r="AJ26" s="53" t="s">
        <v>521</v>
      </c>
      <c r="AK26" s="53" t="s">
        <v>522</v>
      </c>
      <c r="AL26" s="53" t="s">
        <v>523</v>
      </c>
      <c r="AM26" s="53" t="s">
        <v>524</v>
      </c>
      <c r="AN26" s="53" t="s">
        <v>525</v>
      </c>
      <c r="AO26" s="53" t="s">
        <v>526</v>
      </c>
      <c r="AP26" s="53" t="s">
        <v>527</v>
      </c>
      <c r="AQ26" s="53" t="s">
        <v>528</v>
      </c>
      <c r="AR26" s="53" t="s">
        <v>529</v>
      </c>
      <c r="AS26" s="53" t="s">
        <v>530</v>
      </c>
      <c r="AT26" s="53" t="s">
        <v>531</v>
      </c>
      <c r="AU26" s="53" t="s">
        <v>532</v>
      </c>
      <c r="AV26" s="53" t="s">
        <v>533</v>
      </c>
      <c r="AW26" s="53" t="s">
        <v>534</v>
      </c>
      <c r="AX26" s="53" t="s">
        <v>535</v>
      </c>
      <c r="AY26" s="53" t="s">
        <v>536</v>
      </c>
      <c r="AZ26" s="53" t="s">
        <v>537</v>
      </c>
      <c r="BA26" s="53" t="s">
        <v>538</v>
      </c>
    </row>
    <row r="27" spans="1:53" x14ac:dyDescent="0.2">
      <c r="A27" s="42">
        <v>16</v>
      </c>
      <c r="B27" s="43">
        <v>55.49</v>
      </c>
      <c r="C27" s="43">
        <v>28.3</v>
      </c>
      <c r="D27" s="43">
        <v>19.239999999999998</v>
      </c>
      <c r="E27" s="43">
        <v>14.71</v>
      </c>
      <c r="F27" s="43">
        <v>12</v>
      </c>
      <c r="G27" s="43">
        <v>10.19</v>
      </c>
      <c r="H27" s="43">
        <v>8.9</v>
      </c>
      <c r="I27" s="43">
        <v>7.94</v>
      </c>
      <c r="J27" s="43">
        <v>7.19</v>
      </c>
      <c r="K27" s="43">
        <v>6.59</v>
      </c>
      <c r="L27" s="43">
        <v>6.11</v>
      </c>
      <c r="M27" s="43">
        <v>5.7</v>
      </c>
      <c r="N27" s="43">
        <v>5.36</v>
      </c>
      <c r="O27" s="43">
        <v>5.07</v>
      </c>
      <c r="P27" s="43">
        <v>4.82</v>
      </c>
      <c r="Q27" s="43">
        <v>4.5999999999999996</v>
      </c>
      <c r="R27" s="43">
        <v>4.4000000000000004</v>
      </c>
      <c r="S27" s="43">
        <v>4.2300000000000004</v>
      </c>
      <c r="T27" s="43">
        <v>4.08</v>
      </c>
      <c r="U27" s="43">
        <v>3.95</v>
      </c>
      <c r="V27" s="43">
        <v>3.82</v>
      </c>
      <c r="W27" s="43">
        <v>3.71</v>
      </c>
      <c r="X27" s="43">
        <v>3.61</v>
      </c>
      <c r="Y27" s="43">
        <v>3.52</v>
      </c>
      <c r="Z27" s="43">
        <v>3.44</v>
      </c>
      <c r="AA27" s="43">
        <v>3.36</v>
      </c>
      <c r="AB27" s="43">
        <v>3.29</v>
      </c>
      <c r="AC27" s="43">
        <v>3.23</v>
      </c>
      <c r="AD27" s="43">
        <v>3.17</v>
      </c>
      <c r="AE27" s="43">
        <v>3.11</v>
      </c>
      <c r="AF27" s="43">
        <v>3.06</v>
      </c>
      <c r="AG27" s="43">
        <v>3.01</v>
      </c>
      <c r="AH27" s="43">
        <v>2.97</v>
      </c>
      <c r="AI27" s="43">
        <v>2.93</v>
      </c>
      <c r="AJ27" s="43">
        <v>2.89</v>
      </c>
      <c r="AK27" s="43">
        <v>2.85</v>
      </c>
      <c r="AL27" s="43">
        <v>2.82</v>
      </c>
      <c r="AM27" s="43">
        <v>2.79</v>
      </c>
      <c r="AN27" s="43">
        <v>2.76</v>
      </c>
      <c r="AO27" s="43">
        <v>2.73</v>
      </c>
      <c r="AP27" s="43">
        <v>2.71</v>
      </c>
      <c r="AQ27" s="43">
        <v>2.68</v>
      </c>
      <c r="AR27" s="43">
        <v>2.66</v>
      </c>
      <c r="AS27" s="43">
        <v>2.64</v>
      </c>
      <c r="AT27" s="43">
        <v>2.62</v>
      </c>
      <c r="AU27" s="43">
        <v>2.6</v>
      </c>
      <c r="AV27" s="43">
        <v>2.59</v>
      </c>
      <c r="AW27" s="43">
        <v>2.57</v>
      </c>
      <c r="AX27" s="43">
        <v>2.56</v>
      </c>
      <c r="AY27" s="43">
        <v>2.54</v>
      </c>
      <c r="AZ27" s="43">
        <v>2.5299999999999998</v>
      </c>
      <c r="BA27" s="43">
        <v>2.5099999999999998</v>
      </c>
    </row>
    <row r="28" spans="1:53" x14ac:dyDescent="0.2">
      <c r="A28" s="42">
        <v>17</v>
      </c>
      <c r="B28" s="43">
        <v>56.48</v>
      </c>
      <c r="C28" s="43">
        <v>28.8</v>
      </c>
      <c r="D28" s="43">
        <v>19.579999999999998</v>
      </c>
      <c r="E28" s="43">
        <v>14.97</v>
      </c>
      <c r="F28" s="43">
        <v>12.21</v>
      </c>
      <c r="G28" s="43">
        <v>10.37</v>
      </c>
      <c r="H28" s="43">
        <v>9.06</v>
      </c>
      <c r="I28" s="43">
        <v>8.08</v>
      </c>
      <c r="J28" s="43">
        <v>7.32</v>
      </c>
      <c r="K28" s="43">
        <v>6.71</v>
      </c>
      <c r="L28" s="43">
        <v>6.21</v>
      </c>
      <c r="M28" s="43">
        <v>5.8</v>
      </c>
      <c r="N28" s="43">
        <v>5.46</v>
      </c>
      <c r="O28" s="43">
        <v>5.16</v>
      </c>
      <c r="P28" s="43">
        <v>4.9000000000000004</v>
      </c>
      <c r="Q28" s="43">
        <v>4.68</v>
      </c>
      <c r="R28" s="43">
        <v>4.4800000000000004</v>
      </c>
      <c r="S28" s="43">
        <v>4.3099999999999996</v>
      </c>
      <c r="T28" s="43">
        <v>4.1500000000000004</v>
      </c>
      <c r="U28" s="43">
        <v>4.0199999999999996</v>
      </c>
      <c r="V28" s="43">
        <v>3.89</v>
      </c>
      <c r="W28" s="43">
        <v>3.78</v>
      </c>
      <c r="X28" s="43">
        <v>3.68</v>
      </c>
      <c r="Y28" s="43">
        <v>3.59</v>
      </c>
      <c r="Z28" s="43">
        <v>3.5</v>
      </c>
      <c r="AA28" s="43">
        <v>3.42</v>
      </c>
      <c r="AB28" s="43">
        <v>3.35</v>
      </c>
      <c r="AC28" s="43">
        <v>3.29</v>
      </c>
      <c r="AD28" s="43">
        <v>3.22</v>
      </c>
      <c r="AE28" s="43">
        <v>3.17</v>
      </c>
      <c r="AF28" s="43">
        <v>3.12</v>
      </c>
      <c r="AG28" s="43">
        <v>3.07</v>
      </c>
      <c r="AH28" s="43">
        <v>3.02</v>
      </c>
      <c r="AI28" s="43">
        <v>2.98</v>
      </c>
      <c r="AJ28" s="43">
        <v>2.94</v>
      </c>
      <c r="AK28" s="43">
        <v>2.91</v>
      </c>
      <c r="AL28" s="43">
        <v>2.87</v>
      </c>
      <c r="AM28" s="43">
        <v>2.84</v>
      </c>
      <c r="AN28" s="43">
        <v>2.81</v>
      </c>
      <c r="AO28" s="43">
        <v>2.78</v>
      </c>
      <c r="AP28" s="43">
        <v>2.76</v>
      </c>
      <c r="AQ28" s="43">
        <v>2.73</v>
      </c>
      <c r="AR28" s="43">
        <v>2.71</v>
      </c>
      <c r="AS28" s="43">
        <v>2.69</v>
      </c>
      <c r="AT28" s="43">
        <v>2.67</v>
      </c>
      <c r="AU28" s="43">
        <v>2.65</v>
      </c>
      <c r="AV28" s="43">
        <v>2.64</v>
      </c>
      <c r="AW28" s="43">
        <v>2.62</v>
      </c>
      <c r="AX28" s="43">
        <v>2.61</v>
      </c>
      <c r="AY28" s="43">
        <v>2.59</v>
      </c>
      <c r="AZ28" s="43">
        <v>2.57</v>
      </c>
      <c r="BA28" s="43"/>
    </row>
    <row r="29" spans="1:53" x14ac:dyDescent="0.2">
      <c r="A29" s="42">
        <v>18</v>
      </c>
      <c r="B29" s="43">
        <v>57.48</v>
      </c>
      <c r="C29" s="43">
        <v>29.31</v>
      </c>
      <c r="D29" s="43">
        <v>19.93</v>
      </c>
      <c r="E29" s="43">
        <v>15.24</v>
      </c>
      <c r="F29" s="43">
        <v>12.43</v>
      </c>
      <c r="G29" s="43">
        <v>10.56</v>
      </c>
      <c r="H29" s="43">
        <v>9.2200000000000006</v>
      </c>
      <c r="I29" s="43">
        <v>8.2200000000000006</v>
      </c>
      <c r="J29" s="43">
        <v>7.45</v>
      </c>
      <c r="K29" s="43">
        <v>6.83</v>
      </c>
      <c r="L29" s="43">
        <v>6.33</v>
      </c>
      <c r="M29" s="43">
        <v>5.91</v>
      </c>
      <c r="N29" s="43">
        <v>5.55</v>
      </c>
      <c r="O29" s="43">
        <v>5.25</v>
      </c>
      <c r="P29" s="43">
        <v>4.99</v>
      </c>
      <c r="Q29" s="43">
        <v>4.76</v>
      </c>
      <c r="R29" s="43">
        <v>4.5599999999999996</v>
      </c>
      <c r="S29" s="43">
        <v>4.3899999999999997</v>
      </c>
      <c r="T29" s="43">
        <v>4.2300000000000004</v>
      </c>
      <c r="U29" s="43">
        <v>4.09</v>
      </c>
      <c r="V29" s="43">
        <v>3.96</v>
      </c>
      <c r="W29" s="43">
        <v>3.85</v>
      </c>
      <c r="X29" s="43">
        <v>3.74</v>
      </c>
      <c r="Y29" s="43">
        <v>3.65</v>
      </c>
      <c r="Z29" s="43">
        <v>3.56</v>
      </c>
      <c r="AA29" s="43">
        <v>3.48</v>
      </c>
      <c r="AB29" s="43">
        <v>3.41</v>
      </c>
      <c r="AC29" s="43">
        <v>3.35</v>
      </c>
      <c r="AD29" s="43">
        <v>3.28</v>
      </c>
      <c r="AE29" s="43">
        <v>3.23</v>
      </c>
      <c r="AF29" s="43">
        <v>3.17</v>
      </c>
      <c r="AG29" s="43">
        <v>3.12</v>
      </c>
      <c r="AH29" s="43">
        <v>3.08</v>
      </c>
      <c r="AI29" s="43">
        <v>3.04</v>
      </c>
      <c r="AJ29" s="43">
        <v>3</v>
      </c>
      <c r="AK29" s="43">
        <v>2.96</v>
      </c>
      <c r="AL29" s="43">
        <v>2.93</v>
      </c>
      <c r="AM29" s="43">
        <v>2.89</v>
      </c>
      <c r="AN29" s="43">
        <v>2.86</v>
      </c>
      <c r="AO29" s="43">
        <v>2.84</v>
      </c>
      <c r="AP29" s="43">
        <v>2.81</v>
      </c>
      <c r="AQ29" s="43">
        <v>2.79</v>
      </c>
      <c r="AR29" s="43">
        <v>2.76</v>
      </c>
      <c r="AS29" s="43">
        <v>2.74</v>
      </c>
      <c r="AT29" s="43">
        <v>2.72</v>
      </c>
      <c r="AU29" s="43">
        <v>2.71</v>
      </c>
      <c r="AV29" s="43">
        <v>2.69</v>
      </c>
      <c r="AW29" s="43">
        <v>2.67</v>
      </c>
      <c r="AX29" s="43">
        <v>2.66</v>
      </c>
      <c r="AY29" s="43">
        <v>2.64</v>
      </c>
      <c r="AZ29" s="43"/>
      <c r="BA29" s="43"/>
    </row>
    <row r="30" spans="1:53" x14ac:dyDescent="0.2">
      <c r="A30" s="42">
        <v>19</v>
      </c>
      <c r="B30" s="43">
        <v>58.51</v>
      </c>
      <c r="C30" s="43">
        <v>29.84</v>
      </c>
      <c r="D30" s="43">
        <v>20.28</v>
      </c>
      <c r="E30" s="43">
        <v>15.51</v>
      </c>
      <c r="F30" s="43">
        <v>12.65</v>
      </c>
      <c r="G30" s="43">
        <v>10.75</v>
      </c>
      <c r="H30" s="43">
        <v>9.39</v>
      </c>
      <c r="I30" s="43">
        <v>8.3699999999999992</v>
      </c>
      <c r="J30" s="43">
        <v>7.58</v>
      </c>
      <c r="K30" s="43">
        <v>6.95</v>
      </c>
      <c r="L30" s="43">
        <v>6.44</v>
      </c>
      <c r="M30" s="43">
        <v>6.01</v>
      </c>
      <c r="N30" s="43">
        <v>5.65</v>
      </c>
      <c r="O30" s="43">
        <v>5.35</v>
      </c>
      <c r="P30" s="43">
        <v>5.08</v>
      </c>
      <c r="Q30" s="43">
        <v>4.8499999999999996</v>
      </c>
      <c r="R30" s="43">
        <v>4.6500000000000004</v>
      </c>
      <c r="S30" s="43">
        <v>4.47</v>
      </c>
      <c r="T30" s="43">
        <v>4.3099999999999996</v>
      </c>
      <c r="U30" s="43">
        <v>4.16</v>
      </c>
      <c r="V30" s="43">
        <v>4.03</v>
      </c>
      <c r="W30" s="43">
        <v>3.92</v>
      </c>
      <c r="X30" s="43">
        <v>3.81</v>
      </c>
      <c r="Y30" s="43">
        <v>3.72</v>
      </c>
      <c r="Z30" s="43">
        <v>3.63</v>
      </c>
      <c r="AA30" s="43">
        <v>3.55</v>
      </c>
      <c r="AB30" s="43">
        <v>3.47</v>
      </c>
      <c r="AC30" s="43">
        <v>3.41</v>
      </c>
      <c r="AD30" s="43">
        <v>3.34</v>
      </c>
      <c r="AE30" s="43">
        <v>3.29</v>
      </c>
      <c r="AF30" s="43">
        <v>3.23</v>
      </c>
      <c r="AG30" s="43">
        <v>3.18</v>
      </c>
      <c r="AH30" s="43">
        <v>3.14</v>
      </c>
      <c r="AI30" s="43">
        <v>3.09</v>
      </c>
      <c r="AJ30" s="43">
        <v>3.05</v>
      </c>
      <c r="AK30" s="43">
        <v>3.02</v>
      </c>
      <c r="AL30" s="43">
        <v>2.98</v>
      </c>
      <c r="AM30" s="43">
        <v>2.95</v>
      </c>
      <c r="AN30" s="43">
        <v>2.92</v>
      </c>
      <c r="AO30" s="43">
        <v>2.89</v>
      </c>
      <c r="AP30" s="43">
        <v>2.86</v>
      </c>
      <c r="AQ30" s="43">
        <v>2.84</v>
      </c>
      <c r="AR30" s="43">
        <v>2.82</v>
      </c>
      <c r="AS30" s="43">
        <v>2.8</v>
      </c>
      <c r="AT30" s="43">
        <v>2.78</v>
      </c>
      <c r="AU30" s="43">
        <v>2.76</v>
      </c>
      <c r="AV30" s="43">
        <v>2.74</v>
      </c>
      <c r="AW30" s="43">
        <v>2.73</v>
      </c>
      <c r="AX30" s="43">
        <v>2.71</v>
      </c>
      <c r="AY30" s="43"/>
      <c r="AZ30" s="43"/>
      <c r="BA30" s="43"/>
    </row>
    <row r="31" spans="1:53" x14ac:dyDescent="0.2">
      <c r="A31" s="42">
        <v>20</v>
      </c>
      <c r="B31" s="43">
        <v>59.55</v>
      </c>
      <c r="C31" s="43">
        <v>30.37</v>
      </c>
      <c r="D31" s="43">
        <v>20.65</v>
      </c>
      <c r="E31" s="43">
        <v>15.79</v>
      </c>
      <c r="F31" s="43">
        <v>12.88</v>
      </c>
      <c r="G31" s="43">
        <v>10.94</v>
      </c>
      <c r="H31" s="43">
        <v>9.56</v>
      </c>
      <c r="I31" s="43">
        <v>8.52</v>
      </c>
      <c r="J31" s="43">
        <v>7.72</v>
      </c>
      <c r="K31" s="43">
        <v>7.08</v>
      </c>
      <c r="L31" s="43">
        <v>6.56</v>
      </c>
      <c r="M31" s="43">
        <v>6.12</v>
      </c>
      <c r="N31" s="43">
        <v>5.75</v>
      </c>
      <c r="O31" s="43">
        <v>5.44</v>
      </c>
      <c r="P31" s="43">
        <v>5.17</v>
      </c>
      <c r="Q31" s="43">
        <v>4.9400000000000004</v>
      </c>
      <c r="R31" s="43">
        <v>4.7300000000000004</v>
      </c>
      <c r="S31" s="43">
        <v>4.55</v>
      </c>
      <c r="T31" s="43">
        <v>4.38</v>
      </c>
      <c r="U31" s="43">
        <v>4.24</v>
      </c>
      <c r="V31" s="43">
        <v>4.1100000000000003</v>
      </c>
      <c r="W31" s="43">
        <v>3.99</v>
      </c>
      <c r="X31" s="43">
        <v>3.88</v>
      </c>
      <c r="Y31" s="43">
        <v>3.78</v>
      </c>
      <c r="Z31" s="43">
        <v>3.69</v>
      </c>
      <c r="AA31" s="43">
        <v>3.61</v>
      </c>
      <c r="AB31" s="43">
        <v>3.54</v>
      </c>
      <c r="AC31" s="43">
        <v>3.47</v>
      </c>
      <c r="AD31" s="43">
        <v>3.41</v>
      </c>
      <c r="AE31" s="43">
        <v>3.35</v>
      </c>
      <c r="AF31" s="43">
        <v>3.29</v>
      </c>
      <c r="AG31" s="43">
        <v>3.24</v>
      </c>
      <c r="AH31" s="43">
        <v>3.19</v>
      </c>
      <c r="AI31" s="43">
        <v>3.15</v>
      </c>
      <c r="AJ31" s="43">
        <v>3.11</v>
      </c>
      <c r="AK31" s="43">
        <v>3.07</v>
      </c>
      <c r="AL31" s="43">
        <v>3.04</v>
      </c>
      <c r="AM31" s="43">
        <v>3.01</v>
      </c>
      <c r="AN31" s="43">
        <v>2.97</v>
      </c>
      <c r="AO31" s="43">
        <v>2.95</v>
      </c>
      <c r="AP31" s="43">
        <v>2.92</v>
      </c>
      <c r="AQ31" s="43">
        <v>2.9</v>
      </c>
      <c r="AR31" s="43">
        <v>2.87</v>
      </c>
      <c r="AS31" s="43">
        <v>2.85</v>
      </c>
      <c r="AT31" s="43">
        <v>2.83</v>
      </c>
      <c r="AU31" s="43">
        <v>2.82</v>
      </c>
      <c r="AV31" s="43">
        <v>2.8</v>
      </c>
      <c r="AW31" s="43">
        <v>2.78</v>
      </c>
      <c r="AX31" s="43"/>
      <c r="AY31" s="43"/>
      <c r="AZ31" s="43"/>
      <c r="BA31" s="43"/>
    </row>
    <row r="32" spans="1:53" x14ac:dyDescent="0.2">
      <c r="A32" s="42">
        <v>21</v>
      </c>
      <c r="B32" s="43">
        <v>60.62</v>
      </c>
      <c r="C32" s="43">
        <v>30.91</v>
      </c>
      <c r="D32" s="43">
        <v>21.02</v>
      </c>
      <c r="E32" s="43">
        <v>16.07</v>
      </c>
      <c r="F32" s="43">
        <v>13.11</v>
      </c>
      <c r="G32" s="43">
        <v>11.14</v>
      </c>
      <c r="H32" s="43">
        <v>9.73</v>
      </c>
      <c r="I32" s="43">
        <v>8.68</v>
      </c>
      <c r="J32" s="43">
        <v>7.86</v>
      </c>
      <c r="K32" s="43">
        <v>7.21</v>
      </c>
      <c r="L32" s="43">
        <v>6.67</v>
      </c>
      <c r="M32" s="43">
        <v>6.23</v>
      </c>
      <c r="N32" s="43">
        <v>5.86</v>
      </c>
      <c r="O32" s="43">
        <v>5.54</v>
      </c>
      <c r="P32" s="43">
        <v>5.27</v>
      </c>
      <c r="Q32" s="43">
        <v>5.03</v>
      </c>
      <c r="R32" s="43">
        <v>4.82</v>
      </c>
      <c r="S32" s="43">
        <v>4.63</v>
      </c>
      <c r="T32" s="43">
        <v>4.46</v>
      </c>
      <c r="U32" s="43">
        <v>4.32</v>
      </c>
      <c r="V32" s="43">
        <v>4.18</v>
      </c>
      <c r="W32" s="43">
        <v>4.0599999999999996</v>
      </c>
      <c r="X32" s="43">
        <v>3.95</v>
      </c>
      <c r="Y32" s="43">
        <v>3.85</v>
      </c>
      <c r="Z32" s="43">
        <v>3.76</v>
      </c>
      <c r="AA32" s="43">
        <v>3.68</v>
      </c>
      <c r="AB32" s="43">
        <v>3.6</v>
      </c>
      <c r="AC32" s="43">
        <v>3.53</v>
      </c>
      <c r="AD32" s="43">
        <v>3.47</v>
      </c>
      <c r="AE32" s="43">
        <v>3.41</v>
      </c>
      <c r="AF32" s="43">
        <v>3.35</v>
      </c>
      <c r="AG32" s="43">
        <v>3.3</v>
      </c>
      <c r="AH32" s="43">
        <v>3.25</v>
      </c>
      <c r="AI32" s="43">
        <v>3.21</v>
      </c>
      <c r="AJ32" s="43">
        <v>3.17</v>
      </c>
      <c r="AK32" s="43">
        <v>3.13</v>
      </c>
      <c r="AL32" s="43">
        <v>3.1</v>
      </c>
      <c r="AM32" s="43">
        <v>3.06</v>
      </c>
      <c r="AN32" s="43">
        <v>3.03</v>
      </c>
      <c r="AO32" s="43">
        <v>3</v>
      </c>
      <c r="AP32" s="43">
        <v>2.98</v>
      </c>
      <c r="AQ32" s="43">
        <v>2.95</v>
      </c>
      <c r="AR32" s="43">
        <v>2.93</v>
      </c>
      <c r="AS32" s="43">
        <v>2.91</v>
      </c>
      <c r="AT32" s="43">
        <v>2.89</v>
      </c>
      <c r="AU32" s="43">
        <v>2.87</v>
      </c>
      <c r="AV32" s="43">
        <v>2.86</v>
      </c>
      <c r="AW32" s="43"/>
      <c r="AX32" s="43"/>
      <c r="AY32" s="43"/>
      <c r="AZ32" s="43"/>
      <c r="BA32" s="43"/>
    </row>
    <row r="33" spans="1:53" x14ac:dyDescent="0.2">
      <c r="A33" s="42">
        <v>22</v>
      </c>
      <c r="B33" s="43">
        <v>61.69</v>
      </c>
      <c r="C33" s="43">
        <v>31.46</v>
      </c>
      <c r="D33" s="43">
        <v>21.39</v>
      </c>
      <c r="E33" s="43">
        <v>16.36</v>
      </c>
      <c r="F33" s="43">
        <v>13.34</v>
      </c>
      <c r="G33" s="43">
        <v>11.33</v>
      </c>
      <c r="H33" s="43">
        <v>9.9</v>
      </c>
      <c r="I33" s="43">
        <v>8.83</v>
      </c>
      <c r="J33" s="43">
        <v>8</v>
      </c>
      <c r="K33" s="43">
        <v>7.33</v>
      </c>
      <c r="L33" s="43">
        <v>6.79</v>
      </c>
      <c r="M33" s="43">
        <v>6.34</v>
      </c>
      <c r="N33" s="43">
        <v>5.96</v>
      </c>
      <c r="O33" s="43">
        <v>5.64</v>
      </c>
      <c r="P33" s="43">
        <v>5.36</v>
      </c>
      <c r="Q33" s="43">
        <v>5.12</v>
      </c>
      <c r="R33" s="43">
        <v>4.9000000000000004</v>
      </c>
      <c r="S33" s="43">
        <v>4.71</v>
      </c>
      <c r="T33" s="43">
        <v>4.54</v>
      </c>
      <c r="U33" s="43">
        <v>4.3899999999999997</v>
      </c>
      <c r="V33" s="43">
        <v>4.26</v>
      </c>
      <c r="W33" s="43">
        <v>4.1399999999999997</v>
      </c>
      <c r="X33" s="43">
        <v>4.0199999999999996</v>
      </c>
      <c r="Y33" s="43">
        <v>3.92</v>
      </c>
      <c r="Z33" s="43">
        <v>3.83</v>
      </c>
      <c r="AA33" s="43">
        <v>3.75</v>
      </c>
      <c r="AB33" s="43">
        <v>3.67</v>
      </c>
      <c r="AC33" s="43">
        <v>3.6</v>
      </c>
      <c r="AD33" s="43">
        <v>3.53</v>
      </c>
      <c r="AE33" s="43">
        <v>3.47</v>
      </c>
      <c r="AF33" s="43">
        <v>3.41</v>
      </c>
      <c r="AG33" s="43">
        <v>3.36</v>
      </c>
      <c r="AH33" s="43">
        <v>3.31</v>
      </c>
      <c r="AI33" s="43">
        <v>3.27</v>
      </c>
      <c r="AJ33" s="43">
        <v>3.23</v>
      </c>
      <c r="AK33" s="43">
        <v>3.19</v>
      </c>
      <c r="AL33" s="43">
        <v>3.15</v>
      </c>
      <c r="AM33" s="43">
        <v>3.12</v>
      </c>
      <c r="AN33" s="43">
        <v>3.09</v>
      </c>
      <c r="AO33" s="43">
        <v>3.06</v>
      </c>
      <c r="AP33" s="43">
        <v>3.04</v>
      </c>
      <c r="AQ33" s="43">
        <v>3.01</v>
      </c>
      <c r="AR33" s="43">
        <v>2.99</v>
      </c>
      <c r="AS33" s="43">
        <v>2.97</v>
      </c>
      <c r="AT33" s="43">
        <v>2.95</v>
      </c>
      <c r="AU33" s="43">
        <v>2.93</v>
      </c>
      <c r="AV33" s="43"/>
      <c r="AW33" s="43"/>
      <c r="AX33" s="43"/>
      <c r="AY33" s="43"/>
      <c r="AZ33" s="43"/>
      <c r="BA33" s="43"/>
    </row>
    <row r="34" spans="1:53" x14ac:dyDescent="0.2">
      <c r="A34" s="42">
        <v>23</v>
      </c>
      <c r="B34" s="43">
        <v>62.78</v>
      </c>
      <c r="C34" s="43">
        <v>32.01</v>
      </c>
      <c r="D34" s="43">
        <v>21.76</v>
      </c>
      <c r="E34" s="43">
        <v>16.64</v>
      </c>
      <c r="F34" s="43">
        <v>13.58</v>
      </c>
      <c r="G34" s="43">
        <v>11.53</v>
      </c>
      <c r="H34" s="43">
        <v>10.08</v>
      </c>
      <c r="I34" s="43">
        <v>8.98</v>
      </c>
      <c r="J34" s="43">
        <v>8.14</v>
      </c>
      <c r="K34" s="43">
        <v>7.46</v>
      </c>
      <c r="L34" s="43">
        <v>6.91</v>
      </c>
      <c r="M34" s="43">
        <v>6.45</v>
      </c>
      <c r="N34" s="43">
        <v>6.07</v>
      </c>
      <c r="O34" s="43">
        <v>5.74</v>
      </c>
      <c r="P34" s="43">
        <v>5.45</v>
      </c>
      <c r="Q34" s="43">
        <v>5.21</v>
      </c>
      <c r="R34" s="43">
        <v>4.99</v>
      </c>
      <c r="S34" s="43">
        <v>4.8</v>
      </c>
      <c r="T34" s="43">
        <v>4.63</v>
      </c>
      <c r="U34" s="43">
        <v>4.47</v>
      </c>
      <c r="V34" s="43">
        <v>4.33</v>
      </c>
      <c r="W34" s="43">
        <v>4.21</v>
      </c>
      <c r="X34" s="43">
        <v>4.0999999999999996</v>
      </c>
      <c r="Y34" s="43">
        <v>3.99</v>
      </c>
      <c r="Z34" s="43">
        <v>3.9</v>
      </c>
      <c r="AA34" s="43">
        <v>3.81</v>
      </c>
      <c r="AB34" s="43">
        <v>3.74</v>
      </c>
      <c r="AC34" s="43">
        <v>3.66</v>
      </c>
      <c r="AD34" s="43">
        <v>3.6</v>
      </c>
      <c r="AE34" s="43">
        <v>3.53</v>
      </c>
      <c r="AF34" s="43">
        <v>3.48</v>
      </c>
      <c r="AG34" s="43">
        <v>3.43</v>
      </c>
      <c r="AH34" s="43">
        <v>3.38</v>
      </c>
      <c r="AI34" s="43">
        <v>3.33</v>
      </c>
      <c r="AJ34" s="43">
        <v>3.29</v>
      </c>
      <c r="AK34" s="43">
        <v>3.25</v>
      </c>
      <c r="AL34" s="43">
        <v>3.22</v>
      </c>
      <c r="AM34" s="43">
        <v>3.18</v>
      </c>
      <c r="AN34" s="43">
        <v>3.15</v>
      </c>
      <c r="AO34" s="43">
        <v>3.12</v>
      </c>
      <c r="AP34" s="43">
        <v>3.1</v>
      </c>
      <c r="AQ34" s="43">
        <v>3.07</v>
      </c>
      <c r="AR34" s="43">
        <v>3.05</v>
      </c>
      <c r="AS34" s="43">
        <v>3.03</v>
      </c>
      <c r="AT34" s="43">
        <v>3.01</v>
      </c>
      <c r="AU34" s="43"/>
      <c r="AV34" s="43"/>
      <c r="AW34" s="43"/>
      <c r="AX34" s="43"/>
      <c r="AY34" s="43"/>
      <c r="AZ34" s="43"/>
      <c r="BA34" s="43"/>
    </row>
    <row r="35" spans="1:53" x14ac:dyDescent="0.2">
      <c r="A35" s="42">
        <v>24</v>
      </c>
      <c r="B35" s="43">
        <v>63.88</v>
      </c>
      <c r="C35" s="43">
        <v>32.57</v>
      </c>
      <c r="D35" s="43">
        <v>22.15</v>
      </c>
      <c r="E35" s="43">
        <v>16.940000000000001</v>
      </c>
      <c r="F35" s="43">
        <v>13.81</v>
      </c>
      <c r="G35" s="43">
        <v>11.73</v>
      </c>
      <c r="H35" s="43">
        <v>10.25</v>
      </c>
      <c r="I35" s="43">
        <v>9.14</v>
      </c>
      <c r="J35" s="43">
        <v>8.2799999999999994</v>
      </c>
      <c r="K35" s="43">
        <v>7.59</v>
      </c>
      <c r="L35" s="43">
        <v>7.03</v>
      </c>
      <c r="M35" s="43">
        <v>6.57</v>
      </c>
      <c r="N35" s="43">
        <v>6.18</v>
      </c>
      <c r="O35" s="43">
        <v>5.84</v>
      </c>
      <c r="P35" s="43">
        <v>5.55</v>
      </c>
      <c r="Q35" s="43">
        <v>5.3</v>
      </c>
      <c r="R35" s="43">
        <v>5.08</v>
      </c>
      <c r="S35" s="43">
        <v>4.88</v>
      </c>
      <c r="T35" s="43">
        <v>4.71</v>
      </c>
      <c r="U35" s="43">
        <v>4.55</v>
      </c>
      <c r="V35" s="43">
        <v>4.41</v>
      </c>
      <c r="W35" s="43">
        <v>4.29</v>
      </c>
      <c r="X35" s="43">
        <v>4.17</v>
      </c>
      <c r="Y35" s="43">
        <v>4.07</v>
      </c>
      <c r="Z35" s="43">
        <v>3.97</v>
      </c>
      <c r="AA35" s="43">
        <v>3.88</v>
      </c>
      <c r="AB35" s="43">
        <v>3.8</v>
      </c>
      <c r="AC35" s="43">
        <v>3.73</v>
      </c>
      <c r="AD35" s="43">
        <v>3.66</v>
      </c>
      <c r="AE35" s="43">
        <v>3.6</v>
      </c>
      <c r="AF35" s="43">
        <v>3.54</v>
      </c>
      <c r="AG35" s="43">
        <v>3.49</v>
      </c>
      <c r="AH35" s="43">
        <v>3.44</v>
      </c>
      <c r="AI35" s="43">
        <v>3.39</v>
      </c>
      <c r="AJ35" s="43">
        <v>3.35</v>
      </c>
      <c r="AK35" s="43">
        <v>3.31</v>
      </c>
      <c r="AL35" s="43">
        <v>3.28</v>
      </c>
      <c r="AM35" s="43">
        <v>3.24</v>
      </c>
      <c r="AN35" s="43">
        <v>3.21</v>
      </c>
      <c r="AO35" s="43">
        <v>3.18</v>
      </c>
      <c r="AP35" s="43">
        <v>3.16</v>
      </c>
      <c r="AQ35" s="43">
        <v>3.13</v>
      </c>
      <c r="AR35" s="43">
        <v>3.11</v>
      </c>
      <c r="AS35" s="43">
        <v>3.09</v>
      </c>
      <c r="AT35" s="43"/>
      <c r="AU35" s="43"/>
      <c r="AV35" s="43"/>
      <c r="AW35" s="43"/>
      <c r="AX35" s="43"/>
      <c r="AY35" s="43"/>
      <c r="AZ35" s="43"/>
      <c r="BA35" s="43"/>
    </row>
    <row r="36" spans="1:53" x14ac:dyDescent="0.2">
      <c r="A36" s="42">
        <v>25</v>
      </c>
      <c r="B36" s="43">
        <v>65</v>
      </c>
      <c r="C36" s="43">
        <v>33.15</v>
      </c>
      <c r="D36" s="43">
        <v>22.53</v>
      </c>
      <c r="E36" s="43">
        <v>17.23</v>
      </c>
      <c r="F36" s="43">
        <v>14.06</v>
      </c>
      <c r="G36" s="43">
        <v>11.94</v>
      </c>
      <c r="H36" s="43">
        <v>10.43</v>
      </c>
      <c r="I36" s="43">
        <v>9.3000000000000007</v>
      </c>
      <c r="J36" s="43">
        <v>8.43</v>
      </c>
      <c r="K36" s="43">
        <v>7.73</v>
      </c>
      <c r="L36" s="43">
        <v>7.16</v>
      </c>
      <c r="M36" s="43">
        <v>6.69</v>
      </c>
      <c r="N36" s="43">
        <v>6.29</v>
      </c>
      <c r="O36" s="43">
        <v>5.94</v>
      </c>
      <c r="P36" s="43">
        <v>5.65</v>
      </c>
      <c r="Q36" s="43">
        <v>5.39</v>
      </c>
      <c r="R36" s="43">
        <v>5.17</v>
      </c>
      <c r="S36" s="43">
        <v>4.97</v>
      </c>
      <c r="T36" s="43">
        <v>4.79</v>
      </c>
      <c r="U36" s="43">
        <v>4.63</v>
      </c>
      <c r="V36" s="43">
        <v>4.49</v>
      </c>
      <c r="W36" s="43">
        <v>4.3600000000000003</v>
      </c>
      <c r="X36" s="43">
        <v>4.25</v>
      </c>
      <c r="Y36" s="43">
        <v>4.1399999999999997</v>
      </c>
      <c r="Z36" s="43">
        <v>4.04</v>
      </c>
      <c r="AA36" s="43">
        <v>3.95</v>
      </c>
      <c r="AB36" s="43">
        <v>3.87</v>
      </c>
      <c r="AC36" s="43">
        <v>3.8</v>
      </c>
      <c r="AD36" s="43">
        <v>3.73</v>
      </c>
      <c r="AE36" s="43">
        <v>3.67</v>
      </c>
      <c r="AF36" s="43">
        <v>3.61</v>
      </c>
      <c r="AG36" s="43">
        <v>3.56</v>
      </c>
      <c r="AH36" s="43">
        <v>3.51</v>
      </c>
      <c r="AI36" s="43">
        <v>3.46</v>
      </c>
      <c r="AJ36" s="43">
        <v>3.42</v>
      </c>
      <c r="AK36" s="43">
        <v>3.38</v>
      </c>
      <c r="AL36" s="43">
        <v>3.34</v>
      </c>
      <c r="AM36" s="43">
        <v>3.31</v>
      </c>
      <c r="AN36" s="43">
        <v>3.28</v>
      </c>
      <c r="AO36" s="43">
        <v>3.25</v>
      </c>
      <c r="AP36" s="43">
        <v>3.22</v>
      </c>
      <c r="AQ36" s="43">
        <v>3.2</v>
      </c>
      <c r="AR36" s="43">
        <v>3.18</v>
      </c>
      <c r="AS36" s="43"/>
      <c r="AT36" s="43"/>
      <c r="AU36" s="43"/>
      <c r="AV36" s="43"/>
      <c r="AW36" s="43"/>
      <c r="AX36" s="43"/>
      <c r="AY36" s="43"/>
      <c r="AZ36" s="43"/>
      <c r="BA36" s="43"/>
    </row>
    <row r="37" spans="1:53" x14ac:dyDescent="0.2">
      <c r="A37" s="42">
        <v>26</v>
      </c>
      <c r="B37" s="43">
        <v>66.13</v>
      </c>
      <c r="C37" s="43">
        <v>33.729999999999997</v>
      </c>
      <c r="D37" s="43">
        <v>22.93</v>
      </c>
      <c r="E37" s="43">
        <v>17.54</v>
      </c>
      <c r="F37" s="43">
        <v>14.3</v>
      </c>
      <c r="G37" s="43">
        <v>12.15</v>
      </c>
      <c r="H37" s="43">
        <v>10.62</v>
      </c>
      <c r="I37" s="43">
        <v>9.4700000000000006</v>
      </c>
      <c r="J37" s="43">
        <v>8.58</v>
      </c>
      <c r="K37" s="43">
        <v>7.87</v>
      </c>
      <c r="L37" s="43">
        <v>7.29</v>
      </c>
      <c r="M37" s="43">
        <v>6.8</v>
      </c>
      <c r="N37" s="43">
        <v>6.4</v>
      </c>
      <c r="O37" s="43">
        <v>6.05</v>
      </c>
      <c r="P37" s="43">
        <v>5.75</v>
      </c>
      <c r="Q37" s="43">
        <v>5.49</v>
      </c>
      <c r="R37" s="43">
        <v>5.26</v>
      </c>
      <c r="S37" s="43">
        <v>5.0599999999999996</v>
      </c>
      <c r="T37" s="43">
        <v>4.88</v>
      </c>
      <c r="U37" s="43">
        <v>4.72</v>
      </c>
      <c r="V37" s="43">
        <v>4.57</v>
      </c>
      <c r="W37" s="43">
        <v>4.4400000000000004</v>
      </c>
      <c r="X37" s="43">
        <v>4.32</v>
      </c>
      <c r="Y37" s="43">
        <v>4.22</v>
      </c>
      <c r="Z37" s="43">
        <v>4.12</v>
      </c>
      <c r="AA37" s="43">
        <v>4.03</v>
      </c>
      <c r="AB37" s="43">
        <v>3.94</v>
      </c>
      <c r="AC37" s="43">
        <v>3.87</v>
      </c>
      <c r="AD37" s="43">
        <v>3.8</v>
      </c>
      <c r="AE37" s="43">
        <v>3.74</v>
      </c>
      <c r="AF37" s="43">
        <v>3.68</v>
      </c>
      <c r="AG37" s="43">
        <v>3.62</v>
      </c>
      <c r="AH37" s="43">
        <v>3.57</v>
      </c>
      <c r="AI37" s="43">
        <v>3.53</v>
      </c>
      <c r="AJ37" s="43">
        <v>3.48</v>
      </c>
      <c r="AK37" s="43">
        <v>3.44</v>
      </c>
      <c r="AL37" s="43">
        <v>3.41</v>
      </c>
      <c r="AM37" s="43">
        <v>3.37</v>
      </c>
      <c r="AN37" s="43">
        <v>3.34</v>
      </c>
      <c r="AO37" s="43">
        <v>3.32</v>
      </c>
      <c r="AP37" s="43">
        <v>3.29</v>
      </c>
      <c r="AQ37" s="43">
        <v>3.26</v>
      </c>
      <c r="AR37" s="43"/>
      <c r="AS37" s="43"/>
      <c r="AT37" s="43"/>
      <c r="AU37" s="43"/>
      <c r="AV37" s="43"/>
      <c r="AW37" s="43"/>
      <c r="AX37" s="43"/>
      <c r="AY37" s="43"/>
      <c r="AZ37" s="43"/>
      <c r="BA37" s="43"/>
    </row>
    <row r="38" spans="1:53" x14ac:dyDescent="0.2">
      <c r="A38" s="42">
        <v>27</v>
      </c>
      <c r="B38" s="43">
        <v>67.290000000000006</v>
      </c>
      <c r="C38" s="43">
        <v>34.32</v>
      </c>
      <c r="D38" s="43">
        <v>23.33</v>
      </c>
      <c r="E38" s="43">
        <v>17.84</v>
      </c>
      <c r="F38" s="43">
        <v>14.55</v>
      </c>
      <c r="G38" s="43">
        <v>12.37</v>
      </c>
      <c r="H38" s="43">
        <v>10.8</v>
      </c>
      <c r="I38" s="43">
        <v>9.64</v>
      </c>
      <c r="J38" s="43">
        <v>8.73</v>
      </c>
      <c r="K38" s="43">
        <v>8.01</v>
      </c>
      <c r="L38" s="43">
        <v>7.42</v>
      </c>
      <c r="M38" s="43">
        <v>6.92</v>
      </c>
      <c r="N38" s="43">
        <v>6.51</v>
      </c>
      <c r="O38" s="43">
        <v>6.16</v>
      </c>
      <c r="P38" s="43">
        <v>5.85</v>
      </c>
      <c r="Q38" s="43">
        <v>5.59</v>
      </c>
      <c r="R38" s="43">
        <v>5.36</v>
      </c>
      <c r="S38" s="43">
        <v>5.15</v>
      </c>
      <c r="T38" s="43">
        <v>4.97</v>
      </c>
      <c r="U38" s="43">
        <v>4.8</v>
      </c>
      <c r="V38" s="43">
        <v>4.66</v>
      </c>
      <c r="W38" s="43">
        <v>4.5199999999999996</v>
      </c>
      <c r="X38" s="43">
        <v>4.4000000000000004</v>
      </c>
      <c r="Y38" s="43">
        <v>4.29</v>
      </c>
      <c r="Z38" s="43">
        <v>4.1900000000000004</v>
      </c>
      <c r="AA38" s="43">
        <v>4.0999999999999996</v>
      </c>
      <c r="AB38" s="43">
        <v>4.0199999999999996</v>
      </c>
      <c r="AC38" s="43">
        <v>3.94</v>
      </c>
      <c r="AD38" s="43">
        <v>3.87</v>
      </c>
      <c r="AE38" s="43">
        <v>3.81</v>
      </c>
      <c r="AF38" s="43">
        <v>3.75</v>
      </c>
      <c r="AG38" s="43">
        <v>3.69</v>
      </c>
      <c r="AH38" s="43">
        <v>3.64</v>
      </c>
      <c r="AI38" s="43">
        <v>3.6</v>
      </c>
      <c r="AJ38" s="43">
        <v>3.55</v>
      </c>
      <c r="AK38" s="43">
        <v>3.51</v>
      </c>
      <c r="AL38" s="43">
        <v>3.48</v>
      </c>
      <c r="AM38" s="43">
        <v>3.44</v>
      </c>
      <c r="AN38" s="43">
        <v>3.41</v>
      </c>
      <c r="AO38" s="43">
        <v>3.38</v>
      </c>
      <c r="AP38" s="43">
        <v>3.36</v>
      </c>
      <c r="AQ38" s="43"/>
      <c r="AR38" s="43"/>
      <c r="AS38" s="43"/>
      <c r="AT38" s="43"/>
      <c r="AU38" s="43"/>
      <c r="AV38" s="43"/>
      <c r="AW38" s="43"/>
      <c r="AX38" s="43"/>
      <c r="AY38" s="43"/>
      <c r="AZ38" s="43"/>
      <c r="BA38" s="43"/>
    </row>
    <row r="39" spans="1:53" x14ac:dyDescent="0.2">
      <c r="A39" s="42">
        <v>28</v>
      </c>
      <c r="B39" s="43">
        <v>68.459999999999994</v>
      </c>
      <c r="C39" s="43">
        <v>34.92</v>
      </c>
      <c r="D39" s="43">
        <v>23.74</v>
      </c>
      <c r="E39" s="43">
        <v>18.16</v>
      </c>
      <c r="F39" s="43">
        <v>14.81</v>
      </c>
      <c r="G39" s="43">
        <v>12.58</v>
      </c>
      <c r="H39" s="43">
        <v>10.99</v>
      </c>
      <c r="I39" s="43">
        <v>9.81</v>
      </c>
      <c r="J39" s="43">
        <v>8.8800000000000008</v>
      </c>
      <c r="K39" s="43">
        <v>8.15</v>
      </c>
      <c r="L39" s="43">
        <v>7.55</v>
      </c>
      <c r="M39" s="43">
        <v>7.05</v>
      </c>
      <c r="N39" s="43">
        <v>6.63</v>
      </c>
      <c r="O39" s="43">
        <v>6.27</v>
      </c>
      <c r="P39" s="43">
        <v>5.96</v>
      </c>
      <c r="Q39" s="43">
        <v>5.69</v>
      </c>
      <c r="R39" s="43">
        <v>5.45</v>
      </c>
      <c r="S39" s="43">
        <v>5.24</v>
      </c>
      <c r="T39" s="43">
        <v>5.0599999999999996</v>
      </c>
      <c r="U39" s="43">
        <v>4.8899999999999997</v>
      </c>
      <c r="V39" s="43">
        <v>4.74</v>
      </c>
      <c r="W39" s="43">
        <v>4.5999999999999996</v>
      </c>
      <c r="X39" s="43">
        <v>4.4800000000000004</v>
      </c>
      <c r="Y39" s="43">
        <v>4.37</v>
      </c>
      <c r="Z39" s="43">
        <v>4.2699999999999996</v>
      </c>
      <c r="AA39" s="43">
        <v>4.18</v>
      </c>
      <c r="AB39" s="43">
        <v>4.09</v>
      </c>
      <c r="AC39" s="43">
        <v>4.0199999999999996</v>
      </c>
      <c r="AD39" s="43">
        <v>3.94</v>
      </c>
      <c r="AE39" s="43">
        <v>3.88</v>
      </c>
      <c r="AF39" s="43">
        <v>3.82</v>
      </c>
      <c r="AG39" s="43">
        <v>3.76</v>
      </c>
      <c r="AH39" s="43">
        <v>3.71</v>
      </c>
      <c r="AI39" s="43">
        <v>3.67</v>
      </c>
      <c r="AJ39" s="43">
        <v>3.62</v>
      </c>
      <c r="AK39" s="43">
        <v>3.58</v>
      </c>
      <c r="AL39" s="43">
        <v>3.55</v>
      </c>
      <c r="AM39" s="43">
        <v>3.51</v>
      </c>
      <c r="AN39" s="43">
        <v>3.48</v>
      </c>
      <c r="AO39" s="43">
        <v>3.46</v>
      </c>
      <c r="AP39" s="43"/>
      <c r="AQ39" s="43"/>
      <c r="AR39" s="43"/>
      <c r="AS39" s="43"/>
      <c r="AT39" s="43"/>
      <c r="AU39" s="43"/>
      <c r="AV39" s="43"/>
      <c r="AW39" s="43"/>
      <c r="AX39" s="43"/>
      <c r="AY39" s="43"/>
      <c r="AZ39" s="43"/>
      <c r="BA39" s="43"/>
    </row>
    <row r="40" spans="1:53" x14ac:dyDescent="0.2">
      <c r="A40" s="42">
        <v>29</v>
      </c>
      <c r="B40" s="43">
        <v>69.650000000000006</v>
      </c>
      <c r="C40" s="43">
        <v>35.520000000000003</v>
      </c>
      <c r="D40" s="43">
        <v>24.15</v>
      </c>
      <c r="E40" s="43">
        <v>18.47</v>
      </c>
      <c r="F40" s="43">
        <v>15.07</v>
      </c>
      <c r="G40" s="43">
        <v>12.8</v>
      </c>
      <c r="H40" s="43">
        <v>11.19</v>
      </c>
      <c r="I40" s="43">
        <v>9.98</v>
      </c>
      <c r="J40" s="43">
        <v>9.0399999999999991</v>
      </c>
      <c r="K40" s="43">
        <v>8.2899999999999991</v>
      </c>
      <c r="L40" s="43">
        <v>7.68</v>
      </c>
      <c r="M40" s="43">
        <v>7.17</v>
      </c>
      <c r="N40" s="43">
        <v>6.74</v>
      </c>
      <c r="O40" s="43">
        <v>6.38</v>
      </c>
      <c r="P40" s="43">
        <v>6.06</v>
      </c>
      <c r="Q40" s="43">
        <v>5.79</v>
      </c>
      <c r="R40" s="43">
        <v>5.55</v>
      </c>
      <c r="S40" s="43">
        <v>5.34</v>
      </c>
      <c r="T40" s="43">
        <v>5.15</v>
      </c>
      <c r="U40" s="43">
        <v>4.9800000000000004</v>
      </c>
      <c r="V40" s="43">
        <v>4.83</v>
      </c>
      <c r="W40" s="43">
        <v>4.6900000000000004</v>
      </c>
      <c r="X40" s="43">
        <v>4.5599999999999996</v>
      </c>
      <c r="Y40" s="43">
        <v>4.45</v>
      </c>
      <c r="Z40" s="43">
        <v>4.3499999999999996</v>
      </c>
      <c r="AA40" s="43">
        <v>4.26</v>
      </c>
      <c r="AB40" s="43">
        <v>4.17</v>
      </c>
      <c r="AC40" s="43">
        <v>4.09</v>
      </c>
      <c r="AD40" s="43">
        <v>4.0199999999999996</v>
      </c>
      <c r="AE40" s="43">
        <v>3.95</v>
      </c>
      <c r="AF40" s="43">
        <v>3.89</v>
      </c>
      <c r="AG40" s="43">
        <v>3.84</v>
      </c>
      <c r="AH40" s="43">
        <v>3.79</v>
      </c>
      <c r="AI40" s="43">
        <v>3.74</v>
      </c>
      <c r="AJ40" s="43">
        <v>3.7</v>
      </c>
      <c r="AK40" s="43">
        <v>3.66</v>
      </c>
      <c r="AL40" s="43">
        <v>3.62</v>
      </c>
      <c r="AM40" s="43">
        <v>3.59</v>
      </c>
      <c r="AN40" s="43">
        <v>3.56</v>
      </c>
      <c r="AO40" s="43"/>
      <c r="AP40" s="43"/>
      <c r="AQ40" s="43"/>
      <c r="AR40" s="43"/>
      <c r="AS40" s="43"/>
      <c r="AT40" s="43"/>
      <c r="AU40" s="43"/>
      <c r="AV40" s="43"/>
      <c r="AW40" s="43"/>
      <c r="AX40" s="43"/>
      <c r="AY40" s="43"/>
      <c r="AZ40" s="43"/>
      <c r="BA40" s="43"/>
    </row>
    <row r="41" spans="1:53" x14ac:dyDescent="0.2">
      <c r="A41" s="42">
        <v>30</v>
      </c>
      <c r="B41" s="43">
        <v>70.86</v>
      </c>
      <c r="C41" s="43">
        <v>36.14</v>
      </c>
      <c r="D41" s="43">
        <v>24.57</v>
      </c>
      <c r="E41" s="43">
        <v>18.79</v>
      </c>
      <c r="F41" s="43">
        <v>15.33</v>
      </c>
      <c r="G41" s="43">
        <v>13.03</v>
      </c>
      <c r="H41" s="43">
        <v>11.38</v>
      </c>
      <c r="I41" s="43">
        <v>10.15</v>
      </c>
      <c r="J41" s="43">
        <v>9.1999999999999993</v>
      </c>
      <c r="K41" s="43">
        <v>8.44</v>
      </c>
      <c r="L41" s="43">
        <v>7.81</v>
      </c>
      <c r="M41" s="43">
        <v>7.3</v>
      </c>
      <c r="N41" s="43">
        <v>6.86</v>
      </c>
      <c r="O41" s="43">
        <v>6.49</v>
      </c>
      <c r="P41" s="43">
        <v>6.17</v>
      </c>
      <c r="Q41" s="43">
        <v>5.89</v>
      </c>
      <c r="R41" s="43">
        <v>5.65</v>
      </c>
      <c r="S41" s="43">
        <v>5.43</v>
      </c>
      <c r="T41" s="43">
        <v>5.24</v>
      </c>
      <c r="U41" s="43">
        <v>5.07</v>
      </c>
      <c r="V41" s="43">
        <v>4.91</v>
      </c>
      <c r="W41" s="43">
        <v>4.7699999999999996</v>
      </c>
      <c r="X41" s="43">
        <v>4.6500000000000004</v>
      </c>
      <c r="Y41" s="43">
        <v>4.53</v>
      </c>
      <c r="Z41" s="43">
        <v>4.43</v>
      </c>
      <c r="AA41" s="43">
        <v>4.34</v>
      </c>
      <c r="AB41" s="43">
        <v>4.25</v>
      </c>
      <c r="AC41" s="43">
        <v>4.17</v>
      </c>
      <c r="AD41" s="43">
        <v>4.0999999999999996</v>
      </c>
      <c r="AE41" s="43">
        <v>4.03</v>
      </c>
      <c r="AF41" s="43">
        <v>3.97</v>
      </c>
      <c r="AG41" s="43">
        <v>3.91</v>
      </c>
      <c r="AH41" s="43">
        <v>3.86</v>
      </c>
      <c r="AI41" s="43">
        <v>3.82</v>
      </c>
      <c r="AJ41" s="43">
        <v>3.77</v>
      </c>
      <c r="AK41" s="43">
        <v>3.73</v>
      </c>
      <c r="AL41" s="43">
        <v>3.7</v>
      </c>
      <c r="AM41" s="43">
        <v>3.66</v>
      </c>
      <c r="AN41" s="43"/>
      <c r="AO41" s="43"/>
      <c r="AP41" s="43"/>
      <c r="AQ41" s="43"/>
      <c r="AR41" s="43"/>
      <c r="AS41" s="43"/>
      <c r="AT41" s="43"/>
      <c r="AU41" s="43"/>
      <c r="AV41" s="43"/>
      <c r="AW41" s="43"/>
      <c r="AX41" s="43"/>
      <c r="AY41" s="43"/>
      <c r="AZ41" s="43"/>
      <c r="BA41" s="43"/>
    </row>
    <row r="42" spans="1:53" x14ac:dyDescent="0.2">
      <c r="A42" s="42">
        <v>31</v>
      </c>
      <c r="B42" s="43">
        <v>72.069999999999993</v>
      </c>
      <c r="C42" s="43">
        <v>36.76</v>
      </c>
      <c r="D42" s="43">
        <v>25</v>
      </c>
      <c r="E42" s="43">
        <v>19.12</v>
      </c>
      <c r="F42" s="43">
        <v>15.6</v>
      </c>
      <c r="G42" s="43">
        <v>13.25</v>
      </c>
      <c r="H42" s="43">
        <v>11.58</v>
      </c>
      <c r="I42" s="43">
        <v>10.33</v>
      </c>
      <c r="J42" s="43">
        <v>9.36</v>
      </c>
      <c r="K42" s="43">
        <v>8.58</v>
      </c>
      <c r="L42" s="43">
        <v>7.95</v>
      </c>
      <c r="M42" s="43">
        <v>7.43</v>
      </c>
      <c r="N42" s="43">
        <v>6.98</v>
      </c>
      <c r="O42" s="43">
        <v>6.61</v>
      </c>
      <c r="P42" s="43">
        <v>6.28</v>
      </c>
      <c r="Q42" s="43">
        <v>6</v>
      </c>
      <c r="R42" s="43">
        <v>5.75</v>
      </c>
      <c r="S42" s="43">
        <v>5.53</v>
      </c>
      <c r="T42" s="43">
        <v>5.33</v>
      </c>
      <c r="U42" s="43">
        <v>5.16</v>
      </c>
      <c r="V42" s="43">
        <v>5</v>
      </c>
      <c r="W42" s="43">
        <v>4.8600000000000003</v>
      </c>
      <c r="X42" s="43">
        <v>4.7300000000000004</v>
      </c>
      <c r="Y42" s="43">
        <v>4.62</v>
      </c>
      <c r="Z42" s="43">
        <v>4.51</v>
      </c>
      <c r="AA42" s="43">
        <v>4.42</v>
      </c>
      <c r="AB42" s="43">
        <v>4.33</v>
      </c>
      <c r="AC42" s="43">
        <v>4.25</v>
      </c>
      <c r="AD42" s="43">
        <v>4.18</v>
      </c>
      <c r="AE42" s="43">
        <v>4.1100000000000003</v>
      </c>
      <c r="AF42" s="43">
        <v>4.05</v>
      </c>
      <c r="AG42" s="43">
        <v>3.99</v>
      </c>
      <c r="AH42" s="43">
        <v>3.94</v>
      </c>
      <c r="AI42" s="43">
        <v>3.89</v>
      </c>
      <c r="AJ42" s="43">
        <v>3.85</v>
      </c>
      <c r="AK42" s="43">
        <v>3.81</v>
      </c>
      <c r="AL42" s="43">
        <v>3.77</v>
      </c>
      <c r="AM42" s="43"/>
      <c r="AN42" s="43"/>
      <c r="AO42" s="43"/>
      <c r="AP42" s="43"/>
      <c r="AQ42" s="43"/>
      <c r="AR42" s="43"/>
      <c r="AS42" s="43"/>
      <c r="AT42" s="43"/>
      <c r="AU42" s="43"/>
      <c r="AV42" s="43"/>
      <c r="AW42" s="43"/>
      <c r="AX42" s="43"/>
      <c r="AY42" s="43"/>
      <c r="AZ42" s="43"/>
      <c r="BA42" s="43"/>
    </row>
    <row r="43" spans="1:53" x14ac:dyDescent="0.2">
      <c r="A43" s="42">
        <v>32</v>
      </c>
      <c r="B43" s="43">
        <v>73.31</v>
      </c>
      <c r="C43" s="43">
        <v>37.39</v>
      </c>
      <c r="D43" s="43">
        <v>25.43</v>
      </c>
      <c r="E43" s="43">
        <v>19.45</v>
      </c>
      <c r="F43" s="43">
        <v>15.87</v>
      </c>
      <c r="G43" s="43">
        <v>13.48</v>
      </c>
      <c r="H43" s="43">
        <v>11.78</v>
      </c>
      <c r="I43" s="43">
        <v>10.51</v>
      </c>
      <c r="J43" s="43">
        <v>9.52</v>
      </c>
      <c r="K43" s="43">
        <v>8.73</v>
      </c>
      <c r="L43" s="43">
        <v>8.09</v>
      </c>
      <c r="M43" s="43">
        <v>7.56</v>
      </c>
      <c r="N43" s="43">
        <v>7.11</v>
      </c>
      <c r="O43" s="43">
        <v>6.72</v>
      </c>
      <c r="P43" s="43">
        <v>6.39</v>
      </c>
      <c r="Q43" s="43">
        <v>6.1</v>
      </c>
      <c r="R43" s="43">
        <v>5.85</v>
      </c>
      <c r="S43" s="43">
        <v>5.63</v>
      </c>
      <c r="T43" s="43">
        <v>5.43</v>
      </c>
      <c r="U43" s="43">
        <v>5.25</v>
      </c>
      <c r="V43" s="43">
        <v>5.09</v>
      </c>
      <c r="W43" s="43">
        <v>4.95</v>
      </c>
      <c r="X43" s="43">
        <v>4.82</v>
      </c>
      <c r="Y43" s="43">
        <v>4.7</v>
      </c>
      <c r="Z43" s="43">
        <v>4.5999999999999996</v>
      </c>
      <c r="AA43" s="43">
        <v>4.5</v>
      </c>
      <c r="AB43" s="43">
        <v>4.41</v>
      </c>
      <c r="AC43" s="43">
        <v>4.33</v>
      </c>
      <c r="AD43" s="43">
        <v>4.26</v>
      </c>
      <c r="AE43" s="43">
        <v>4.1900000000000004</v>
      </c>
      <c r="AF43" s="43">
        <v>4.13</v>
      </c>
      <c r="AG43" s="43">
        <v>4.07</v>
      </c>
      <c r="AH43" s="43">
        <v>4.0199999999999996</v>
      </c>
      <c r="AI43" s="43">
        <v>3.97</v>
      </c>
      <c r="AJ43" s="43">
        <v>3.93</v>
      </c>
      <c r="AK43" s="43">
        <v>3.89</v>
      </c>
      <c r="AL43" s="43"/>
      <c r="AM43" s="43"/>
      <c r="AN43" s="43"/>
      <c r="AO43" s="43"/>
      <c r="AP43" s="43"/>
      <c r="AQ43" s="43"/>
      <c r="AR43" s="43"/>
      <c r="AS43" s="43"/>
      <c r="AT43" s="43"/>
      <c r="AU43" s="43"/>
      <c r="AV43" s="43"/>
      <c r="AW43" s="43"/>
      <c r="AX43" s="43"/>
      <c r="AY43" s="43"/>
      <c r="AZ43" s="43"/>
      <c r="BA43" s="43"/>
    </row>
    <row r="44" spans="1:53" x14ac:dyDescent="0.2">
      <c r="A44" s="42">
        <v>33</v>
      </c>
      <c r="B44" s="43">
        <v>74.56</v>
      </c>
      <c r="C44" s="43">
        <v>38.03</v>
      </c>
      <c r="D44" s="43">
        <v>25.86</v>
      </c>
      <c r="E44" s="43">
        <v>19.78</v>
      </c>
      <c r="F44" s="43">
        <v>16.14</v>
      </c>
      <c r="G44" s="43">
        <v>13.71</v>
      </c>
      <c r="H44" s="43">
        <v>11.98</v>
      </c>
      <c r="I44" s="43">
        <v>10.69</v>
      </c>
      <c r="J44" s="43">
        <v>9.69</v>
      </c>
      <c r="K44" s="43">
        <v>8.8800000000000008</v>
      </c>
      <c r="L44" s="43">
        <v>8.23</v>
      </c>
      <c r="M44" s="43">
        <v>7.69</v>
      </c>
      <c r="N44" s="43">
        <v>7.23</v>
      </c>
      <c r="O44" s="43">
        <v>6.84</v>
      </c>
      <c r="P44" s="43">
        <v>6.51</v>
      </c>
      <c r="Q44" s="43">
        <v>6.21</v>
      </c>
      <c r="R44" s="43">
        <v>5.96</v>
      </c>
      <c r="S44" s="43">
        <v>5.73</v>
      </c>
      <c r="T44" s="43">
        <v>5.53</v>
      </c>
      <c r="U44" s="43">
        <v>5.35</v>
      </c>
      <c r="V44" s="43">
        <v>5.19</v>
      </c>
      <c r="W44" s="43">
        <v>5.04</v>
      </c>
      <c r="X44" s="43">
        <v>4.91</v>
      </c>
      <c r="Y44" s="43">
        <v>4.79</v>
      </c>
      <c r="Z44" s="43">
        <v>4.68</v>
      </c>
      <c r="AA44" s="43">
        <v>4.59</v>
      </c>
      <c r="AB44" s="43">
        <v>4.5</v>
      </c>
      <c r="AC44" s="43">
        <v>4.42</v>
      </c>
      <c r="AD44" s="43">
        <v>4.34</v>
      </c>
      <c r="AE44" s="43">
        <v>4.28</v>
      </c>
      <c r="AF44" s="43">
        <v>4.21</v>
      </c>
      <c r="AG44" s="43">
        <v>4.16</v>
      </c>
      <c r="AH44" s="43">
        <v>4.1100000000000003</v>
      </c>
      <c r="AI44" s="43">
        <v>4.0599999999999996</v>
      </c>
      <c r="AJ44" s="43">
        <v>4.0199999999999996</v>
      </c>
      <c r="AK44" s="43"/>
      <c r="AL44" s="43"/>
      <c r="AM44" s="43"/>
      <c r="AN44" s="43"/>
      <c r="AO44" s="43"/>
      <c r="AP44" s="43"/>
      <c r="AQ44" s="43"/>
      <c r="AR44" s="43"/>
      <c r="AS44" s="43"/>
      <c r="AT44" s="43"/>
      <c r="AU44" s="43"/>
      <c r="AV44" s="43"/>
      <c r="AW44" s="43"/>
      <c r="AX44" s="43"/>
      <c r="AY44" s="43"/>
      <c r="AZ44" s="43"/>
      <c r="BA44" s="43"/>
    </row>
    <row r="45" spans="1:53" x14ac:dyDescent="0.2">
      <c r="A45" s="42">
        <v>34</v>
      </c>
      <c r="B45" s="43">
        <v>75.84</v>
      </c>
      <c r="C45" s="43">
        <v>38.68</v>
      </c>
      <c r="D45" s="43">
        <v>26.31</v>
      </c>
      <c r="E45" s="43">
        <v>20.12</v>
      </c>
      <c r="F45" s="43">
        <v>16.420000000000002</v>
      </c>
      <c r="G45" s="43">
        <v>13.95</v>
      </c>
      <c r="H45" s="43">
        <v>12.19</v>
      </c>
      <c r="I45" s="43">
        <v>10.88</v>
      </c>
      <c r="J45" s="43">
        <v>9.85</v>
      </c>
      <c r="K45" s="43">
        <v>9.0399999999999991</v>
      </c>
      <c r="L45" s="43">
        <v>8.3800000000000008</v>
      </c>
      <c r="M45" s="43">
        <v>7.82</v>
      </c>
      <c r="N45" s="43">
        <v>7.36</v>
      </c>
      <c r="O45" s="43">
        <v>6.96</v>
      </c>
      <c r="P45" s="43">
        <v>6.62</v>
      </c>
      <c r="Q45" s="43">
        <v>6.32</v>
      </c>
      <c r="R45" s="43">
        <v>6.06</v>
      </c>
      <c r="S45" s="43">
        <v>5.83</v>
      </c>
      <c r="T45" s="43">
        <v>5.63</v>
      </c>
      <c r="U45" s="43">
        <v>5.45</v>
      </c>
      <c r="V45" s="43">
        <v>5.28</v>
      </c>
      <c r="W45" s="43">
        <v>5.14</v>
      </c>
      <c r="X45" s="43">
        <v>5</v>
      </c>
      <c r="Y45" s="43">
        <v>4.88</v>
      </c>
      <c r="Z45" s="43">
        <v>4.78</v>
      </c>
      <c r="AA45" s="43">
        <v>4.68</v>
      </c>
      <c r="AB45" s="43">
        <v>4.59</v>
      </c>
      <c r="AC45" s="43">
        <v>4.51</v>
      </c>
      <c r="AD45" s="43">
        <v>4.43</v>
      </c>
      <c r="AE45" s="43">
        <v>4.3600000000000003</v>
      </c>
      <c r="AF45" s="43">
        <v>4.3</v>
      </c>
      <c r="AG45" s="43">
        <v>4.25</v>
      </c>
      <c r="AH45" s="43">
        <v>4.1900000000000004</v>
      </c>
      <c r="AI45" s="43">
        <v>4.1500000000000004</v>
      </c>
      <c r="AJ45" s="43"/>
      <c r="AK45" s="43"/>
      <c r="AL45" s="43"/>
      <c r="AM45" s="43"/>
      <c r="AN45" s="43"/>
      <c r="AO45" s="43"/>
      <c r="AP45" s="43"/>
      <c r="AQ45" s="43"/>
      <c r="AR45" s="43"/>
      <c r="AS45" s="43"/>
      <c r="AT45" s="43"/>
      <c r="AU45" s="43"/>
      <c r="AV45" s="43"/>
      <c r="AW45" s="43"/>
      <c r="AX45" s="43"/>
      <c r="AY45" s="43"/>
      <c r="AZ45" s="43"/>
      <c r="BA45" s="43"/>
    </row>
    <row r="46" spans="1:53" x14ac:dyDescent="0.2">
      <c r="A46" s="42">
        <v>35</v>
      </c>
      <c r="B46" s="43">
        <v>77.14</v>
      </c>
      <c r="C46" s="43">
        <v>39.35</v>
      </c>
      <c r="D46" s="43">
        <v>26.76</v>
      </c>
      <c r="E46" s="43">
        <v>20.47</v>
      </c>
      <c r="F46" s="43">
        <v>16.7</v>
      </c>
      <c r="G46" s="43">
        <v>14.19</v>
      </c>
      <c r="H46" s="43">
        <v>12.4</v>
      </c>
      <c r="I46" s="43">
        <v>11.06</v>
      </c>
      <c r="J46" s="43">
        <v>10.029999999999999</v>
      </c>
      <c r="K46" s="43">
        <v>9.1999999999999993</v>
      </c>
      <c r="L46" s="43">
        <v>8.52</v>
      </c>
      <c r="M46" s="43">
        <v>7.96</v>
      </c>
      <c r="N46" s="43">
        <v>7.49</v>
      </c>
      <c r="O46" s="43">
        <v>7.09</v>
      </c>
      <c r="P46" s="43">
        <v>6.74</v>
      </c>
      <c r="Q46" s="43">
        <v>6.44</v>
      </c>
      <c r="R46" s="43">
        <v>6.17</v>
      </c>
      <c r="S46" s="43">
        <v>5.94</v>
      </c>
      <c r="T46" s="43">
        <v>5.73</v>
      </c>
      <c r="U46" s="43">
        <v>5.55</v>
      </c>
      <c r="V46" s="43">
        <v>5.38</v>
      </c>
      <c r="W46" s="43">
        <v>5.23</v>
      </c>
      <c r="X46" s="43">
        <v>5.0999999999999996</v>
      </c>
      <c r="Y46" s="43">
        <v>4.9800000000000004</v>
      </c>
      <c r="Z46" s="43">
        <v>4.87</v>
      </c>
      <c r="AA46" s="43">
        <v>4.7699999999999996</v>
      </c>
      <c r="AB46" s="43">
        <v>4.68</v>
      </c>
      <c r="AC46" s="43">
        <v>4.5999999999999996</v>
      </c>
      <c r="AD46" s="43">
        <v>4.5199999999999996</v>
      </c>
      <c r="AE46" s="43">
        <v>4.46</v>
      </c>
      <c r="AF46" s="43">
        <v>4.3899999999999997</v>
      </c>
      <c r="AG46" s="43">
        <v>4.34</v>
      </c>
      <c r="AH46" s="43">
        <v>4.29</v>
      </c>
      <c r="AI46" s="43"/>
      <c r="AJ46" s="43"/>
      <c r="AK46" s="43"/>
      <c r="AL46" s="43"/>
      <c r="AM46" s="43"/>
      <c r="AN46" s="43"/>
      <c r="AO46" s="43"/>
      <c r="AP46" s="43"/>
      <c r="AQ46" s="43"/>
      <c r="AR46" s="43"/>
      <c r="AS46" s="43"/>
      <c r="AT46" s="43"/>
      <c r="AU46" s="43"/>
      <c r="AV46" s="43"/>
      <c r="AW46" s="43"/>
      <c r="AX46" s="43"/>
      <c r="AY46" s="43"/>
      <c r="AZ46" s="43"/>
      <c r="BA46" s="43"/>
    </row>
    <row r="47" spans="1:53" x14ac:dyDescent="0.2">
      <c r="A47" s="42">
        <v>36</v>
      </c>
      <c r="B47" s="43">
        <v>78.45</v>
      </c>
      <c r="C47" s="43">
        <v>40.020000000000003</v>
      </c>
      <c r="D47" s="43">
        <v>27.22</v>
      </c>
      <c r="E47" s="43">
        <v>20.82</v>
      </c>
      <c r="F47" s="43">
        <v>16.989999999999998</v>
      </c>
      <c r="G47" s="43">
        <v>14.44</v>
      </c>
      <c r="H47" s="43">
        <v>12.62</v>
      </c>
      <c r="I47" s="43">
        <v>11.26</v>
      </c>
      <c r="J47" s="43">
        <v>10.199999999999999</v>
      </c>
      <c r="K47" s="43">
        <v>9.36</v>
      </c>
      <c r="L47" s="43">
        <v>8.67</v>
      </c>
      <c r="M47" s="43">
        <v>8.1</v>
      </c>
      <c r="N47" s="43">
        <v>7.62</v>
      </c>
      <c r="O47" s="43">
        <v>7.21</v>
      </c>
      <c r="P47" s="43">
        <v>6.86</v>
      </c>
      <c r="Q47" s="43">
        <v>6.55</v>
      </c>
      <c r="R47" s="43">
        <v>6.29</v>
      </c>
      <c r="S47" s="43">
        <v>6.05</v>
      </c>
      <c r="T47" s="43">
        <v>5.84</v>
      </c>
      <c r="U47" s="43">
        <v>5.65</v>
      </c>
      <c r="V47" s="43">
        <v>5.48</v>
      </c>
      <c r="W47" s="43">
        <v>5.33</v>
      </c>
      <c r="X47" s="43">
        <v>5.2</v>
      </c>
      <c r="Y47" s="43">
        <v>5.08</v>
      </c>
      <c r="Z47" s="43">
        <v>4.97</v>
      </c>
      <c r="AA47" s="43">
        <v>4.87</v>
      </c>
      <c r="AB47" s="43">
        <v>4.78</v>
      </c>
      <c r="AC47" s="43">
        <v>4.6900000000000004</v>
      </c>
      <c r="AD47" s="43">
        <v>4.62</v>
      </c>
      <c r="AE47" s="43">
        <v>4.55</v>
      </c>
      <c r="AF47" s="43">
        <v>4.49</v>
      </c>
      <c r="AG47" s="43">
        <v>4.43</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
      <c r="A48" s="42">
        <v>37</v>
      </c>
      <c r="B48" s="43">
        <v>79.790000000000006</v>
      </c>
      <c r="C48" s="43">
        <v>40.700000000000003</v>
      </c>
      <c r="D48" s="43">
        <v>27.68</v>
      </c>
      <c r="E48" s="43">
        <v>21.18</v>
      </c>
      <c r="F48" s="43">
        <v>17.28</v>
      </c>
      <c r="G48" s="43">
        <v>14.69</v>
      </c>
      <c r="H48" s="43">
        <v>12.84</v>
      </c>
      <c r="I48" s="43">
        <v>11.45</v>
      </c>
      <c r="J48" s="43">
        <v>10.38</v>
      </c>
      <c r="K48" s="43">
        <v>9.52</v>
      </c>
      <c r="L48" s="43">
        <v>8.83</v>
      </c>
      <c r="M48" s="43">
        <v>8.25</v>
      </c>
      <c r="N48" s="43">
        <v>7.76</v>
      </c>
      <c r="O48" s="43">
        <v>7.34</v>
      </c>
      <c r="P48" s="43">
        <v>6.98</v>
      </c>
      <c r="Q48" s="43">
        <v>6.67</v>
      </c>
      <c r="R48" s="43">
        <v>6.4</v>
      </c>
      <c r="S48" s="43">
        <v>6.16</v>
      </c>
      <c r="T48" s="43">
        <v>5.95</v>
      </c>
      <c r="U48" s="43">
        <v>5.76</v>
      </c>
      <c r="V48" s="43">
        <v>5.59</v>
      </c>
      <c r="W48" s="43">
        <v>5.44</v>
      </c>
      <c r="X48" s="43">
        <v>5.3</v>
      </c>
      <c r="Y48" s="43">
        <v>5.18</v>
      </c>
      <c r="Z48" s="43">
        <v>5.07</v>
      </c>
      <c r="AA48" s="43">
        <v>4.97</v>
      </c>
      <c r="AB48" s="43">
        <v>4.88</v>
      </c>
      <c r="AC48" s="43">
        <v>4.79</v>
      </c>
      <c r="AD48" s="43">
        <v>4.72</v>
      </c>
      <c r="AE48" s="43">
        <v>4.6500000000000004</v>
      </c>
      <c r="AF48" s="43">
        <v>4.59</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
      <c r="A49" s="42">
        <v>38</v>
      </c>
      <c r="B49" s="43">
        <v>81.150000000000006</v>
      </c>
      <c r="C49" s="43">
        <v>41.4</v>
      </c>
      <c r="D49" s="43">
        <v>28.16</v>
      </c>
      <c r="E49" s="43">
        <v>21.54</v>
      </c>
      <c r="F49" s="43">
        <v>17.579999999999998</v>
      </c>
      <c r="G49" s="43">
        <v>14.94</v>
      </c>
      <c r="H49" s="43">
        <v>13.06</v>
      </c>
      <c r="I49" s="43">
        <v>11.65</v>
      </c>
      <c r="J49" s="43">
        <v>10.56</v>
      </c>
      <c r="K49" s="43">
        <v>9.69</v>
      </c>
      <c r="L49" s="43">
        <v>8.98</v>
      </c>
      <c r="M49" s="43">
        <v>8.39</v>
      </c>
      <c r="N49" s="43">
        <v>7.9</v>
      </c>
      <c r="O49" s="43">
        <v>7.48</v>
      </c>
      <c r="P49" s="43">
        <v>7.11</v>
      </c>
      <c r="Q49" s="43">
        <v>6.8</v>
      </c>
      <c r="R49" s="43">
        <v>6.52</v>
      </c>
      <c r="S49" s="43">
        <v>6.28</v>
      </c>
      <c r="T49" s="43">
        <v>6.06</v>
      </c>
      <c r="U49" s="43">
        <v>5.87</v>
      </c>
      <c r="V49" s="43">
        <v>5.7</v>
      </c>
      <c r="W49" s="43">
        <v>5.55</v>
      </c>
      <c r="X49" s="43">
        <v>5.41</v>
      </c>
      <c r="Y49" s="43">
        <v>5.28</v>
      </c>
      <c r="Z49" s="43">
        <v>5.17</v>
      </c>
      <c r="AA49" s="43">
        <v>5.07</v>
      </c>
      <c r="AB49" s="43">
        <v>4.9800000000000004</v>
      </c>
      <c r="AC49" s="43">
        <v>4.9000000000000004</v>
      </c>
      <c r="AD49" s="43">
        <v>4.82</v>
      </c>
      <c r="AE49" s="43">
        <v>4.75</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
      <c r="A50" s="42">
        <v>39</v>
      </c>
      <c r="B50" s="43">
        <v>82.54</v>
      </c>
      <c r="C50" s="43">
        <v>42.11</v>
      </c>
      <c r="D50" s="43">
        <v>28.64</v>
      </c>
      <c r="E50" s="43">
        <v>21.91</v>
      </c>
      <c r="F50" s="43">
        <v>17.88</v>
      </c>
      <c r="G50" s="43">
        <v>15.2</v>
      </c>
      <c r="H50" s="43">
        <v>13.29</v>
      </c>
      <c r="I50" s="43">
        <v>11.86</v>
      </c>
      <c r="J50" s="43">
        <v>10.75</v>
      </c>
      <c r="K50" s="43">
        <v>9.86</v>
      </c>
      <c r="L50" s="43">
        <v>9.14</v>
      </c>
      <c r="M50" s="43">
        <v>8.5500000000000007</v>
      </c>
      <c r="N50" s="43">
        <v>8.0399999999999991</v>
      </c>
      <c r="O50" s="43">
        <v>7.61</v>
      </c>
      <c r="P50" s="43">
        <v>7.24</v>
      </c>
      <c r="Q50" s="43">
        <v>6.92</v>
      </c>
      <c r="R50" s="43">
        <v>6.64</v>
      </c>
      <c r="S50" s="43">
        <v>6.4</v>
      </c>
      <c r="T50" s="43">
        <v>6.18</v>
      </c>
      <c r="U50" s="43">
        <v>5.99</v>
      </c>
      <c r="V50" s="43">
        <v>5.81</v>
      </c>
      <c r="W50" s="43">
        <v>5.66</v>
      </c>
      <c r="X50" s="43">
        <v>5.52</v>
      </c>
      <c r="Y50" s="43">
        <v>5.4</v>
      </c>
      <c r="Z50" s="43">
        <v>5.28</v>
      </c>
      <c r="AA50" s="43">
        <v>5.18</v>
      </c>
      <c r="AB50" s="43">
        <v>5.09</v>
      </c>
      <c r="AC50" s="43">
        <v>5.01</v>
      </c>
      <c r="AD50" s="43">
        <v>4.93</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
      <c r="A51" s="42">
        <v>40</v>
      </c>
      <c r="B51" s="43">
        <v>83.96</v>
      </c>
      <c r="C51" s="43">
        <v>42.83</v>
      </c>
      <c r="D51" s="43">
        <v>29.14</v>
      </c>
      <c r="E51" s="43">
        <v>22.29</v>
      </c>
      <c r="F51" s="43">
        <v>18.2</v>
      </c>
      <c r="G51" s="43">
        <v>15.47</v>
      </c>
      <c r="H51" s="43">
        <v>13.52</v>
      </c>
      <c r="I51" s="43">
        <v>12.07</v>
      </c>
      <c r="J51" s="43">
        <v>10.94</v>
      </c>
      <c r="K51" s="43">
        <v>10.039999999999999</v>
      </c>
      <c r="L51" s="43">
        <v>9.31</v>
      </c>
      <c r="M51" s="43">
        <v>8.6999999999999993</v>
      </c>
      <c r="N51" s="43">
        <v>8.19</v>
      </c>
      <c r="O51" s="43">
        <v>7.76</v>
      </c>
      <c r="P51" s="43">
        <v>7.38</v>
      </c>
      <c r="Q51" s="43">
        <v>7.06</v>
      </c>
      <c r="R51" s="43">
        <v>6.77</v>
      </c>
      <c r="S51" s="43">
        <v>6.52</v>
      </c>
      <c r="T51" s="43">
        <v>6.3</v>
      </c>
      <c r="U51" s="43">
        <v>6.11</v>
      </c>
      <c r="V51" s="43">
        <v>5.93</v>
      </c>
      <c r="W51" s="43">
        <v>5.78</v>
      </c>
      <c r="X51" s="43">
        <v>5.64</v>
      </c>
      <c r="Y51" s="43">
        <v>5.51</v>
      </c>
      <c r="Z51" s="43">
        <v>5.4</v>
      </c>
      <c r="AA51" s="43">
        <v>5.3</v>
      </c>
      <c r="AB51" s="43">
        <v>5.21</v>
      </c>
      <c r="AC51" s="43">
        <v>5.12</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
      <c r="A52" s="42">
        <v>41</v>
      </c>
      <c r="B52" s="43">
        <v>85.4</v>
      </c>
      <c r="C52" s="43">
        <v>43.58</v>
      </c>
      <c r="D52" s="43">
        <v>29.64</v>
      </c>
      <c r="E52" s="43">
        <v>22.68</v>
      </c>
      <c r="F52" s="43">
        <v>18.510000000000002</v>
      </c>
      <c r="G52" s="43">
        <v>15.74</v>
      </c>
      <c r="H52" s="43">
        <v>13.76</v>
      </c>
      <c r="I52" s="43">
        <v>12.28</v>
      </c>
      <c r="J52" s="43">
        <v>11.14</v>
      </c>
      <c r="K52" s="43">
        <v>10.220000000000001</v>
      </c>
      <c r="L52" s="43">
        <v>9.48</v>
      </c>
      <c r="M52" s="43">
        <v>8.86</v>
      </c>
      <c r="N52" s="43">
        <v>8.34</v>
      </c>
      <c r="O52" s="43">
        <v>7.9</v>
      </c>
      <c r="P52" s="43">
        <v>7.52</v>
      </c>
      <c r="Q52" s="43">
        <v>7.19</v>
      </c>
      <c r="R52" s="43">
        <v>6.91</v>
      </c>
      <c r="S52" s="43">
        <v>6.65</v>
      </c>
      <c r="T52" s="43">
        <v>6.43</v>
      </c>
      <c r="U52" s="43">
        <v>6.23</v>
      </c>
      <c r="V52" s="43">
        <v>6.06</v>
      </c>
      <c r="W52" s="43">
        <v>5.9</v>
      </c>
      <c r="X52" s="43">
        <v>5.76</v>
      </c>
      <c r="Y52" s="43">
        <v>5.64</v>
      </c>
      <c r="Z52" s="43">
        <v>5.52</v>
      </c>
      <c r="AA52" s="43">
        <v>5.42</v>
      </c>
      <c r="AB52" s="43">
        <v>5.33</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
      <c r="A53" s="42">
        <v>42</v>
      </c>
      <c r="B53" s="43">
        <v>86.88</v>
      </c>
      <c r="C53" s="43">
        <v>44.33</v>
      </c>
      <c r="D53" s="43">
        <v>30.16</v>
      </c>
      <c r="E53" s="43">
        <v>23.08</v>
      </c>
      <c r="F53" s="43">
        <v>18.84</v>
      </c>
      <c r="G53" s="43">
        <v>16.02</v>
      </c>
      <c r="H53" s="43">
        <v>14.01</v>
      </c>
      <c r="I53" s="43">
        <v>12.51</v>
      </c>
      <c r="J53" s="43">
        <v>11.34</v>
      </c>
      <c r="K53" s="43">
        <v>10.41</v>
      </c>
      <c r="L53" s="43">
        <v>9.66</v>
      </c>
      <c r="M53" s="43">
        <v>9.0299999999999994</v>
      </c>
      <c r="N53" s="43">
        <v>8.5</v>
      </c>
      <c r="O53" s="43">
        <v>8.06</v>
      </c>
      <c r="P53" s="43">
        <v>7.67</v>
      </c>
      <c r="Q53" s="43">
        <v>7.34</v>
      </c>
      <c r="R53" s="43">
        <v>7.05</v>
      </c>
      <c r="S53" s="43">
        <v>6.79</v>
      </c>
      <c r="T53" s="43">
        <v>6.57</v>
      </c>
      <c r="U53" s="43">
        <v>6.37</v>
      </c>
      <c r="V53" s="43">
        <v>6.19</v>
      </c>
      <c r="W53" s="43">
        <v>6.03</v>
      </c>
      <c r="X53" s="43">
        <v>5.89</v>
      </c>
      <c r="Y53" s="43">
        <v>5.76</v>
      </c>
      <c r="Z53" s="43">
        <v>5.65</v>
      </c>
      <c r="AA53" s="43">
        <v>5.55</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
      <c r="A54" s="42">
        <v>43</v>
      </c>
      <c r="B54" s="43">
        <v>88.39</v>
      </c>
      <c r="C54" s="43">
        <v>45.11</v>
      </c>
      <c r="D54" s="43">
        <v>30.69</v>
      </c>
      <c r="E54" s="43">
        <v>23.49</v>
      </c>
      <c r="F54" s="43">
        <v>19.18</v>
      </c>
      <c r="G54" s="43">
        <v>16.309999999999999</v>
      </c>
      <c r="H54" s="43">
        <v>14.26</v>
      </c>
      <c r="I54" s="43">
        <v>12.73</v>
      </c>
      <c r="J54" s="43">
        <v>11.55</v>
      </c>
      <c r="K54" s="43">
        <v>10.61</v>
      </c>
      <c r="L54" s="43">
        <v>9.84</v>
      </c>
      <c r="M54" s="43">
        <v>9.1999999999999993</v>
      </c>
      <c r="N54" s="43">
        <v>8.67</v>
      </c>
      <c r="O54" s="43">
        <v>8.2100000000000009</v>
      </c>
      <c r="P54" s="43">
        <v>7.83</v>
      </c>
      <c r="Q54" s="43">
        <v>7.49</v>
      </c>
      <c r="R54" s="43">
        <v>7.19</v>
      </c>
      <c r="S54" s="43">
        <v>6.94</v>
      </c>
      <c r="T54" s="43">
        <v>6.71</v>
      </c>
      <c r="U54" s="43">
        <v>6.51</v>
      </c>
      <c r="V54" s="43">
        <v>6.33</v>
      </c>
      <c r="W54" s="43">
        <v>6.17</v>
      </c>
      <c r="X54" s="43">
        <v>6.03</v>
      </c>
      <c r="Y54" s="43">
        <v>5.9</v>
      </c>
      <c r="Z54" s="43">
        <v>5.79</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
      <c r="A55" s="42">
        <v>44</v>
      </c>
      <c r="B55" s="43">
        <v>89.92</v>
      </c>
      <c r="C55" s="43">
        <v>45.89</v>
      </c>
      <c r="D55" s="43">
        <v>31.23</v>
      </c>
      <c r="E55" s="43">
        <v>23.91</v>
      </c>
      <c r="F55" s="43">
        <v>19.52</v>
      </c>
      <c r="G55" s="43">
        <v>16.600000000000001</v>
      </c>
      <c r="H55" s="43">
        <v>14.52</v>
      </c>
      <c r="I55" s="43">
        <v>12.97</v>
      </c>
      <c r="J55" s="43">
        <v>11.76</v>
      </c>
      <c r="K55" s="43">
        <v>10.81</v>
      </c>
      <c r="L55" s="43">
        <v>10.029999999999999</v>
      </c>
      <c r="M55" s="43">
        <v>9.3800000000000008</v>
      </c>
      <c r="N55" s="43">
        <v>8.84</v>
      </c>
      <c r="O55" s="43">
        <v>8.3800000000000008</v>
      </c>
      <c r="P55" s="43">
        <v>7.99</v>
      </c>
      <c r="Q55" s="43">
        <v>7.64</v>
      </c>
      <c r="R55" s="43">
        <v>7.35</v>
      </c>
      <c r="S55" s="43">
        <v>7.09</v>
      </c>
      <c r="T55" s="43">
        <v>6.86</v>
      </c>
      <c r="U55" s="43">
        <v>6.66</v>
      </c>
      <c r="V55" s="43">
        <v>6.47</v>
      </c>
      <c r="W55" s="43">
        <v>6.31</v>
      </c>
      <c r="X55" s="43">
        <v>6.17</v>
      </c>
      <c r="Y55" s="43">
        <v>6.04</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
      <c r="A56" s="42">
        <v>45</v>
      </c>
      <c r="B56" s="43">
        <v>91.46</v>
      </c>
      <c r="C56" s="43">
        <v>46.69</v>
      </c>
      <c r="D56" s="43">
        <v>31.77</v>
      </c>
      <c r="E56" s="43">
        <v>24.33</v>
      </c>
      <c r="F56" s="43">
        <v>19.87</v>
      </c>
      <c r="G56" s="43">
        <v>16.899999999999999</v>
      </c>
      <c r="H56" s="43">
        <v>14.79</v>
      </c>
      <c r="I56" s="43">
        <v>13.21</v>
      </c>
      <c r="J56" s="43">
        <v>11.98</v>
      </c>
      <c r="K56" s="43">
        <v>11.01</v>
      </c>
      <c r="L56" s="43">
        <v>10.220000000000001</v>
      </c>
      <c r="M56" s="43">
        <v>9.57</v>
      </c>
      <c r="N56" s="43">
        <v>9.02</v>
      </c>
      <c r="O56" s="43">
        <v>8.5500000000000007</v>
      </c>
      <c r="P56" s="43">
        <v>8.15</v>
      </c>
      <c r="Q56" s="43">
        <v>7.81</v>
      </c>
      <c r="R56" s="43">
        <v>7.51</v>
      </c>
      <c r="S56" s="43">
        <v>7.24</v>
      </c>
      <c r="T56" s="43">
        <v>7.01</v>
      </c>
      <c r="U56" s="43">
        <v>6.81</v>
      </c>
      <c r="V56" s="43">
        <v>6.63</v>
      </c>
      <c r="W56" s="43">
        <v>6.47</v>
      </c>
      <c r="X56" s="43">
        <v>6.32</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
      <c r="A57" s="42">
        <v>46</v>
      </c>
      <c r="B57" s="43">
        <v>93.02</v>
      </c>
      <c r="C57" s="43">
        <v>47.49</v>
      </c>
      <c r="D57" s="43">
        <v>32.32</v>
      </c>
      <c r="E57" s="43">
        <v>24.75</v>
      </c>
      <c r="F57" s="43">
        <v>20.22</v>
      </c>
      <c r="G57" s="43">
        <v>17.2</v>
      </c>
      <c r="H57" s="43">
        <v>15.06</v>
      </c>
      <c r="I57" s="43">
        <v>13.45</v>
      </c>
      <c r="J57" s="43">
        <v>12.21</v>
      </c>
      <c r="K57" s="43">
        <v>11.22</v>
      </c>
      <c r="L57" s="43">
        <v>10.42</v>
      </c>
      <c r="M57" s="43">
        <v>9.76</v>
      </c>
      <c r="N57" s="43">
        <v>9.1999999999999993</v>
      </c>
      <c r="O57" s="43">
        <v>8.73</v>
      </c>
      <c r="P57" s="43">
        <v>8.33</v>
      </c>
      <c r="Q57" s="43">
        <v>7.98</v>
      </c>
      <c r="R57" s="43">
        <v>7.67</v>
      </c>
      <c r="S57" s="43">
        <v>7.41</v>
      </c>
      <c r="T57" s="43">
        <v>7.17</v>
      </c>
      <c r="U57" s="43">
        <v>6.97</v>
      </c>
      <c r="V57" s="43">
        <v>6.79</v>
      </c>
      <c r="W57" s="43">
        <v>6.62</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
      <c r="A58" s="42">
        <v>47</v>
      </c>
      <c r="B58" s="43">
        <v>94.6</v>
      </c>
      <c r="C58" s="43">
        <v>48.31</v>
      </c>
      <c r="D58" s="43">
        <v>32.89</v>
      </c>
      <c r="E58" s="43">
        <v>25.19</v>
      </c>
      <c r="F58" s="43">
        <v>20.58</v>
      </c>
      <c r="G58" s="43">
        <v>17.52</v>
      </c>
      <c r="H58" s="43">
        <v>15.34</v>
      </c>
      <c r="I58" s="43">
        <v>13.71</v>
      </c>
      <c r="J58" s="43">
        <v>12.45</v>
      </c>
      <c r="K58" s="43">
        <v>11.44</v>
      </c>
      <c r="L58" s="43">
        <v>10.63</v>
      </c>
      <c r="M58" s="43">
        <v>9.9600000000000009</v>
      </c>
      <c r="N58" s="43">
        <v>9.39</v>
      </c>
      <c r="O58" s="43">
        <v>8.92</v>
      </c>
      <c r="P58" s="43">
        <v>8.51</v>
      </c>
      <c r="Q58" s="43">
        <v>8.16</v>
      </c>
      <c r="R58" s="43">
        <v>7.85</v>
      </c>
      <c r="S58" s="43">
        <v>7.58</v>
      </c>
      <c r="T58" s="43">
        <v>7.35</v>
      </c>
      <c r="U58" s="43">
        <v>7.14</v>
      </c>
      <c r="V58" s="43">
        <v>6.96</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
      <c r="A59" s="42">
        <v>48</v>
      </c>
      <c r="B59" s="43">
        <v>96.22</v>
      </c>
      <c r="C59" s="43">
        <v>49.15</v>
      </c>
      <c r="D59" s="43">
        <v>33.47</v>
      </c>
      <c r="E59" s="43">
        <v>25.64</v>
      </c>
      <c r="F59" s="43">
        <v>20.95</v>
      </c>
      <c r="G59" s="43">
        <v>17.84</v>
      </c>
      <c r="H59" s="43">
        <v>15.62</v>
      </c>
      <c r="I59" s="43">
        <v>13.97</v>
      </c>
      <c r="J59" s="43">
        <v>12.69</v>
      </c>
      <c r="K59" s="43">
        <v>11.67</v>
      </c>
      <c r="L59" s="43">
        <v>10.85</v>
      </c>
      <c r="M59" s="43">
        <v>10.17</v>
      </c>
      <c r="N59" s="43">
        <v>9.6</v>
      </c>
      <c r="O59" s="43">
        <v>9.11</v>
      </c>
      <c r="P59" s="43">
        <v>8.6999999999999993</v>
      </c>
      <c r="Q59" s="43">
        <v>8.34</v>
      </c>
      <c r="R59" s="43">
        <v>8.0299999999999994</v>
      </c>
      <c r="S59" s="43">
        <v>7.76</v>
      </c>
      <c r="T59" s="43">
        <v>7.53</v>
      </c>
      <c r="U59" s="43">
        <v>7.32</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
      <c r="A60" s="42">
        <v>49</v>
      </c>
      <c r="B60" s="43">
        <v>97.87</v>
      </c>
      <c r="C60" s="43">
        <v>50</v>
      </c>
      <c r="D60" s="43">
        <v>34.06</v>
      </c>
      <c r="E60" s="43">
        <v>26.1</v>
      </c>
      <c r="F60" s="43">
        <v>21.34</v>
      </c>
      <c r="G60" s="43">
        <v>18.170000000000002</v>
      </c>
      <c r="H60" s="43">
        <v>15.92</v>
      </c>
      <c r="I60" s="43">
        <v>14.24</v>
      </c>
      <c r="J60" s="43">
        <v>12.94</v>
      </c>
      <c r="K60" s="43">
        <v>11.91</v>
      </c>
      <c r="L60" s="43">
        <v>11.07</v>
      </c>
      <c r="M60" s="43">
        <v>10.38</v>
      </c>
      <c r="N60" s="43">
        <v>9.81</v>
      </c>
      <c r="O60" s="43">
        <v>9.32</v>
      </c>
      <c r="P60" s="43">
        <v>8.9</v>
      </c>
      <c r="Q60" s="43">
        <v>8.5399999999999991</v>
      </c>
      <c r="R60" s="43">
        <v>8.23</v>
      </c>
      <c r="S60" s="43">
        <v>7.96</v>
      </c>
      <c r="T60" s="43">
        <v>7.72</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
      <c r="A61" s="42">
        <v>50</v>
      </c>
      <c r="B61" s="43">
        <v>99.55</v>
      </c>
      <c r="C61" s="43">
        <v>50.87</v>
      </c>
      <c r="D61" s="43">
        <v>34.659999999999997</v>
      </c>
      <c r="E61" s="43">
        <v>26.57</v>
      </c>
      <c r="F61" s="43">
        <v>21.73</v>
      </c>
      <c r="G61" s="43">
        <v>18.52</v>
      </c>
      <c r="H61" s="43">
        <v>16.23</v>
      </c>
      <c r="I61" s="43">
        <v>14.52</v>
      </c>
      <c r="J61" s="43">
        <v>13.21</v>
      </c>
      <c r="K61" s="43">
        <v>12.16</v>
      </c>
      <c r="L61" s="43">
        <v>11.31</v>
      </c>
      <c r="M61" s="43">
        <v>10.61</v>
      </c>
      <c r="N61" s="43">
        <v>10.029999999999999</v>
      </c>
      <c r="O61" s="43">
        <v>9.5299999999999994</v>
      </c>
      <c r="P61" s="43">
        <v>9.11</v>
      </c>
      <c r="Q61" s="43">
        <v>8.75</v>
      </c>
      <c r="R61" s="43">
        <v>8.43</v>
      </c>
      <c r="S61" s="43">
        <v>8.16</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
      <c r="A62" s="42">
        <v>51</v>
      </c>
      <c r="B62" s="43">
        <v>101.26</v>
      </c>
      <c r="C62" s="43">
        <v>51.76</v>
      </c>
      <c r="D62" s="43">
        <v>35.29</v>
      </c>
      <c r="E62" s="43">
        <v>27.06</v>
      </c>
      <c r="F62" s="43">
        <v>22.14</v>
      </c>
      <c r="G62" s="43">
        <v>18.88</v>
      </c>
      <c r="H62" s="43">
        <v>16.55</v>
      </c>
      <c r="I62" s="43">
        <v>14.82</v>
      </c>
      <c r="J62" s="43">
        <v>13.49</v>
      </c>
      <c r="K62" s="43">
        <v>12.43</v>
      </c>
      <c r="L62" s="43">
        <v>11.57</v>
      </c>
      <c r="M62" s="43">
        <v>10.86</v>
      </c>
      <c r="N62" s="43">
        <v>10.26</v>
      </c>
      <c r="O62" s="43">
        <v>9.76</v>
      </c>
      <c r="P62" s="43">
        <v>9.34</v>
      </c>
      <c r="Q62" s="43">
        <v>8.9700000000000006</v>
      </c>
      <c r="R62" s="43">
        <v>8.65</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
      <c r="A63" s="42">
        <v>52</v>
      </c>
      <c r="B63" s="43">
        <v>103.02</v>
      </c>
      <c r="C63" s="43">
        <v>52.69</v>
      </c>
      <c r="D63" s="43">
        <v>35.93</v>
      </c>
      <c r="E63" s="43">
        <v>27.57</v>
      </c>
      <c r="F63" s="43">
        <v>22.57</v>
      </c>
      <c r="G63" s="43">
        <v>19.25</v>
      </c>
      <c r="H63" s="43">
        <v>16.89</v>
      </c>
      <c r="I63" s="43">
        <v>15.14</v>
      </c>
      <c r="J63" s="43">
        <v>13.78</v>
      </c>
      <c r="K63" s="43">
        <v>12.7</v>
      </c>
      <c r="L63" s="43">
        <v>11.83</v>
      </c>
      <c r="M63" s="43">
        <v>11.11</v>
      </c>
      <c r="N63" s="43">
        <v>10.51</v>
      </c>
      <c r="O63" s="43">
        <v>10</v>
      </c>
      <c r="P63" s="43">
        <v>9.57</v>
      </c>
      <c r="Q63" s="43">
        <v>9.1999999999999993</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
      <c r="A64" s="42">
        <v>53</v>
      </c>
      <c r="B64" s="43">
        <v>104.81</v>
      </c>
      <c r="C64" s="43">
        <v>53.63</v>
      </c>
      <c r="D64" s="43">
        <v>36.590000000000003</v>
      </c>
      <c r="E64" s="43">
        <v>28.09</v>
      </c>
      <c r="F64" s="43">
        <v>23.01</v>
      </c>
      <c r="G64" s="43">
        <v>19.64</v>
      </c>
      <c r="H64" s="43">
        <v>17.239999999999998</v>
      </c>
      <c r="I64" s="43">
        <v>15.46</v>
      </c>
      <c r="J64" s="43">
        <v>14.08</v>
      </c>
      <c r="K64" s="43">
        <v>12.99</v>
      </c>
      <c r="L64" s="43">
        <v>12.11</v>
      </c>
      <c r="M64" s="43">
        <v>11.38</v>
      </c>
      <c r="N64" s="43">
        <v>10.77</v>
      </c>
      <c r="O64" s="43">
        <v>10.26</v>
      </c>
      <c r="P64" s="43">
        <v>9.82</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
      <c r="A65" s="42">
        <v>54</v>
      </c>
      <c r="B65" s="43">
        <v>106.61</v>
      </c>
      <c r="C65" s="43">
        <v>54.58</v>
      </c>
      <c r="D65" s="43">
        <v>37.26</v>
      </c>
      <c r="E65" s="43">
        <v>28.62</v>
      </c>
      <c r="F65" s="43">
        <v>23.46</v>
      </c>
      <c r="G65" s="43">
        <v>20.03</v>
      </c>
      <c r="H65" s="43">
        <v>17.600000000000001</v>
      </c>
      <c r="I65" s="43">
        <v>15.79</v>
      </c>
      <c r="J65" s="43">
        <v>14.39</v>
      </c>
      <c r="K65" s="43">
        <v>13.29</v>
      </c>
      <c r="L65" s="43">
        <v>12.39</v>
      </c>
      <c r="M65" s="43">
        <v>11.65</v>
      </c>
      <c r="N65" s="43">
        <v>11.04</v>
      </c>
      <c r="O65" s="43">
        <v>10.52</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
      <c r="A66" s="42">
        <v>55</v>
      </c>
      <c r="B66" s="43">
        <v>108.43</v>
      </c>
      <c r="C66" s="43">
        <v>55.54</v>
      </c>
      <c r="D66" s="43">
        <v>37.94</v>
      </c>
      <c r="E66" s="43">
        <v>29.17</v>
      </c>
      <c r="F66" s="43">
        <v>23.92</v>
      </c>
      <c r="G66" s="43">
        <v>20.45</v>
      </c>
      <c r="H66" s="43">
        <v>17.98</v>
      </c>
      <c r="I66" s="43">
        <v>16.14</v>
      </c>
      <c r="J66" s="43">
        <v>14.72</v>
      </c>
      <c r="K66" s="43">
        <v>13.59</v>
      </c>
      <c r="L66" s="43">
        <v>12.68</v>
      </c>
      <c r="M66" s="43">
        <v>11.94</v>
      </c>
      <c r="N66" s="43">
        <v>11.32</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
      <c r="A67" s="42">
        <v>56</v>
      </c>
      <c r="B67" s="43">
        <v>110.29</v>
      </c>
      <c r="C67" s="43">
        <v>56.53</v>
      </c>
      <c r="D67" s="43">
        <v>38.65</v>
      </c>
      <c r="E67" s="43">
        <v>29.73</v>
      </c>
      <c r="F67" s="43">
        <v>24.41</v>
      </c>
      <c r="G67" s="43">
        <v>20.87</v>
      </c>
      <c r="H67" s="43">
        <v>18.36</v>
      </c>
      <c r="I67" s="43">
        <v>16.489999999999998</v>
      </c>
      <c r="J67" s="43">
        <v>15.05</v>
      </c>
      <c r="K67" s="43">
        <v>13.91</v>
      </c>
      <c r="L67" s="43">
        <v>13</v>
      </c>
      <c r="M67" s="43">
        <v>12.24</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
      <c r="A68" s="42">
        <v>57</v>
      </c>
      <c r="B68" s="43">
        <v>112.21</v>
      </c>
      <c r="C68" s="43">
        <v>57.56</v>
      </c>
      <c r="D68" s="43">
        <v>39.39</v>
      </c>
      <c r="E68" s="43">
        <v>30.32</v>
      </c>
      <c r="F68" s="43">
        <v>24.91</v>
      </c>
      <c r="G68" s="43">
        <v>21.32</v>
      </c>
      <c r="H68" s="43">
        <v>18.77</v>
      </c>
      <c r="I68" s="43">
        <v>16.87</v>
      </c>
      <c r="J68" s="43">
        <v>15.41</v>
      </c>
      <c r="K68" s="43">
        <v>14.25</v>
      </c>
      <c r="L68" s="43">
        <v>13.32</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
      <c r="A69" s="42">
        <v>58</v>
      </c>
      <c r="B69" s="43">
        <v>114.21</v>
      </c>
      <c r="C69" s="43">
        <v>58.63</v>
      </c>
      <c r="D69" s="43">
        <v>40.15</v>
      </c>
      <c r="E69" s="43">
        <v>30.94</v>
      </c>
      <c r="F69" s="43">
        <v>25.43</v>
      </c>
      <c r="G69" s="43">
        <v>21.77</v>
      </c>
      <c r="H69" s="43">
        <v>19.18</v>
      </c>
      <c r="I69" s="43">
        <v>17.260000000000002</v>
      </c>
      <c r="J69" s="43">
        <v>15.78</v>
      </c>
      <c r="K69" s="43">
        <v>14.61</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
      <c r="A70" s="42">
        <v>59</v>
      </c>
      <c r="B70" s="43">
        <v>116.26</v>
      </c>
      <c r="C70" s="43">
        <v>59.74</v>
      </c>
      <c r="D70" s="43">
        <v>40.93</v>
      </c>
      <c r="E70" s="43">
        <v>31.56</v>
      </c>
      <c r="F70" s="43">
        <v>25.95</v>
      </c>
      <c r="G70" s="43">
        <v>22.24</v>
      </c>
      <c r="H70" s="43">
        <v>19.61</v>
      </c>
      <c r="I70" s="43">
        <v>17.66</v>
      </c>
      <c r="J70" s="43">
        <v>16.16</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
      <c r="A71" s="42">
        <v>60</v>
      </c>
      <c r="B71" s="43">
        <v>118.39</v>
      </c>
      <c r="C71" s="43">
        <v>60.87</v>
      </c>
      <c r="D71" s="43">
        <v>41.74</v>
      </c>
      <c r="E71" s="43">
        <v>32.19</v>
      </c>
      <c r="F71" s="43">
        <v>26.5</v>
      </c>
      <c r="G71" s="43">
        <v>22.73</v>
      </c>
      <c r="H71" s="43">
        <v>20.059999999999999</v>
      </c>
      <c r="I71" s="43">
        <v>18.079999999999998</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
      <c r="A72" s="42">
        <v>61</v>
      </c>
      <c r="B72" s="43">
        <v>120.6</v>
      </c>
      <c r="C72" s="43">
        <v>62.04</v>
      </c>
      <c r="D72" s="43">
        <v>42.56</v>
      </c>
      <c r="E72" s="43">
        <v>32.86</v>
      </c>
      <c r="F72" s="43">
        <v>27.07</v>
      </c>
      <c r="G72" s="43">
        <v>23.25</v>
      </c>
      <c r="H72" s="43">
        <v>20.53</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
      <c r="A73" s="42">
        <v>62</v>
      </c>
      <c r="B73" s="43">
        <v>122.92</v>
      </c>
      <c r="C73" s="43">
        <v>63.27</v>
      </c>
      <c r="D73" s="43">
        <v>43.45</v>
      </c>
      <c r="E73" s="43">
        <v>33.58</v>
      </c>
      <c r="F73" s="43">
        <v>27.71</v>
      </c>
      <c r="G73" s="43">
        <v>23.8</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
      <c r="A74" s="42">
        <v>63</v>
      </c>
      <c r="B74" s="43">
        <v>125.41</v>
      </c>
      <c r="C74" s="43">
        <v>64.63</v>
      </c>
      <c r="D74" s="43">
        <v>44.45</v>
      </c>
      <c r="E74" s="43">
        <v>34.4</v>
      </c>
      <c r="F74" s="43">
        <v>28.4</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
      <c r="A75" s="42">
        <v>64</v>
      </c>
      <c r="B75" s="43">
        <v>128.19999999999999</v>
      </c>
      <c r="C75" s="43">
        <v>66.180000000000007</v>
      </c>
      <c r="D75" s="43">
        <v>45.57</v>
      </c>
      <c r="E75" s="43">
        <v>35.33</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
      <c r="A76" s="42">
        <v>65</v>
      </c>
      <c r="B76" s="43">
        <v>131.28</v>
      </c>
      <c r="C76" s="43">
        <v>67.86</v>
      </c>
      <c r="D76" s="43">
        <v>46.83</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
      <c r="A77" s="42">
        <v>66</v>
      </c>
      <c r="B77" s="43">
        <v>134.49</v>
      </c>
      <c r="C77" s="43">
        <v>69.62</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
      <c r="A78" s="42">
        <v>67</v>
      </c>
      <c r="B78" s="43">
        <v>137.94999999999999</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CE0eOVZYcBobm14JfhqqW5SnwHYxgqId79Kvp4QldqZqPML+KVRpsXd23aDocO9JRHLwIpZxsxHd8rQZXVg5/A==" saltValue="4zNkclvDKxVtTezwcnrc5g==" spinCount="100000" sheet="1" objects="1" scenarios="1"/>
  <conditionalFormatting sqref="A6:A21">
    <cfRule type="expression" dxfId="61" priority="13" stopIfTrue="1">
      <formula>MOD(ROW(),2)=0</formula>
    </cfRule>
    <cfRule type="expression" dxfId="60" priority="14" stopIfTrue="1">
      <formula>MOD(ROW(),2)&lt;&gt;0</formula>
    </cfRule>
  </conditionalFormatting>
  <conditionalFormatting sqref="A26:A78">
    <cfRule type="expression" dxfId="59" priority="9" stopIfTrue="1">
      <formula>MOD(ROW(),2)=0</formula>
    </cfRule>
    <cfRule type="expression" dxfId="58" priority="10" stopIfTrue="1">
      <formula>MOD(ROW(),2)&lt;&gt;0</formula>
    </cfRule>
  </conditionalFormatting>
  <conditionalFormatting sqref="B6:BA21">
    <cfRule type="expression" dxfId="57" priority="15" stopIfTrue="1">
      <formula>MOD(ROW(),2)=0</formula>
    </cfRule>
    <cfRule type="expression" dxfId="56" priority="16" stopIfTrue="1">
      <formula>MOD(ROW(),2)&lt;&gt;0</formula>
    </cfRule>
  </conditionalFormatting>
  <conditionalFormatting sqref="B26:BA78">
    <cfRule type="expression" dxfId="55" priority="11" stopIfTrue="1">
      <formula>MOD(ROW(),2)=0</formula>
    </cfRule>
    <cfRule type="expression" dxfId="54" priority="12"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D8BF-09CD-4851-A933-4C866673B970}">
  <sheetPr codeName="Sheet9"/>
  <dimension ref="A1:G75"/>
  <sheetViews>
    <sheetView showGridLines="0" topLeftCell="A2"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x-202</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169</v>
      </c>
      <c r="C10" s="46"/>
      <c r="D10" s="46"/>
      <c r="E10" s="46"/>
      <c r="F10" s="46"/>
      <c r="G10" s="46"/>
    </row>
    <row r="11" spans="1:7" x14ac:dyDescent="0.2">
      <c r="A11" s="40" t="s">
        <v>155</v>
      </c>
      <c r="B11" s="46" t="s">
        <v>175</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202</v>
      </c>
      <c r="C14" s="46"/>
      <c r="D14" s="46"/>
      <c r="E14" s="46"/>
      <c r="F14" s="46"/>
      <c r="G14" s="46"/>
    </row>
    <row r="15" spans="1:7" x14ac:dyDescent="0.2">
      <c r="A15" s="40" t="s">
        <v>384</v>
      </c>
      <c r="B15" s="46" t="s">
        <v>176</v>
      </c>
      <c r="C15" s="46"/>
      <c r="D15" s="46"/>
      <c r="E15" s="46"/>
      <c r="F15" s="46"/>
      <c r="G15" s="46"/>
    </row>
    <row r="16" spans="1:7" x14ac:dyDescent="0.2">
      <c r="A16" s="40" t="s">
        <v>160</v>
      </c>
      <c r="B16" s="46" t="s">
        <v>177</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7.35</v>
      </c>
      <c r="C27" s="43">
        <v>0.38</v>
      </c>
      <c r="D27" s="43">
        <v>1.22</v>
      </c>
      <c r="E27" s="43">
        <v>-3.96</v>
      </c>
      <c r="F27" s="43">
        <v>-3.96</v>
      </c>
      <c r="G27" s="43">
        <v>0</v>
      </c>
    </row>
    <row r="28" spans="1:7" x14ac:dyDescent="0.2">
      <c r="A28" s="42">
        <v>17</v>
      </c>
      <c r="B28" s="43">
        <v>7.48</v>
      </c>
      <c r="C28" s="43">
        <v>0.39</v>
      </c>
      <c r="D28" s="43">
        <v>1.29</v>
      </c>
      <c r="E28" s="43">
        <v>-3.97</v>
      </c>
      <c r="F28" s="43">
        <v>-3.97</v>
      </c>
      <c r="G28" s="43">
        <v>0</v>
      </c>
    </row>
    <row r="29" spans="1:7" x14ac:dyDescent="0.2">
      <c r="A29" s="42">
        <v>18</v>
      </c>
      <c r="B29" s="43">
        <v>7.61</v>
      </c>
      <c r="C29" s="43">
        <v>0.4</v>
      </c>
      <c r="D29" s="43">
        <v>1.36</v>
      </c>
      <c r="E29" s="43">
        <v>-3.97</v>
      </c>
      <c r="F29" s="43">
        <v>-3.97</v>
      </c>
      <c r="G29" s="43">
        <v>0</v>
      </c>
    </row>
    <row r="30" spans="1:7" x14ac:dyDescent="0.2">
      <c r="A30" s="42">
        <v>19</v>
      </c>
      <c r="B30" s="43">
        <v>7.74</v>
      </c>
      <c r="C30" s="43">
        <v>0.41</v>
      </c>
      <c r="D30" s="43">
        <v>1.41</v>
      </c>
      <c r="E30" s="43">
        <v>-3.98</v>
      </c>
      <c r="F30" s="43">
        <v>-3.98</v>
      </c>
      <c r="G30" s="43">
        <v>0</v>
      </c>
    </row>
    <row r="31" spans="1:7" x14ac:dyDescent="0.2">
      <c r="A31" s="42">
        <v>20</v>
      </c>
      <c r="B31" s="43">
        <v>7.88</v>
      </c>
      <c r="C31" s="43">
        <v>0.41</v>
      </c>
      <c r="D31" s="43">
        <v>1.43</v>
      </c>
      <c r="E31" s="43">
        <v>-3.99</v>
      </c>
      <c r="F31" s="43">
        <v>-3.99</v>
      </c>
      <c r="G31" s="43">
        <v>0</v>
      </c>
    </row>
    <row r="32" spans="1:7" x14ac:dyDescent="0.2">
      <c r="A32" s="42">
        <v>21</v>
      </c>
      <c r="B32" s="43">
        <v>8.02</v>
      </c>
      <c r="C32" s="43">
        <v>0.42</v>
      </c>
      <c r="D32" s="43">
        <v>1.46</v>
      </c>
      <c r="E32" s="43">
        <v>-4</v>
      </c>
      <c r="F32" s="43">
        <v>-4</v>
      </c>
      <c r="G32" s="43">
        <v>0</v>
      </c>
    </row>
    <row r="33" spans="1:7" x14ac:dyDescent="0.2">
      <c r="A33" s="42">
        <v>22</v>
      </c>
      <c r="B33" s="43">
        <v>8.16</v>
      </c>
      <c r="C33" s="43">
        <v>0.43</v>
      </c>
      <c r="D33" s="43">
        <v>1.48</v>
      </c>
      <c r="E33" s="43">
        <v>-4.01</v>
      </c>
      <c r="F33" s="43">
        <v>-4.01</v>
      </c>
      <c r="G33" s="43">
        <v>0</v>
      </c>
    </row>
    <row r="34" spans="1:7" x14ac:dyDescent="0.2">
      <c r="A34" s="42">
        <v>23</v>
      </c>
      <c r="B34" s="43">
        <v>8.31</v>
      </c>
      <c r="C34" s="43">
        <v>0.44</v>
      </c>
      <c r="D34" s="43">
        <v>1.51</v>
      </c>
      <c r="E34" s="43">
        <v>-4.0199999999999996</v>
      </c>
      <c r="F34" s="43">
        <v>-4.0199999999999996</v>
      </c>
      <c r="G34" s="43">
        <v>0</v>
      </c>
    </row>
    <row r="35" spans="1:7" x14ac:dyDescent="0.2">
      <c r="A35" s="42">
        <v>24</v>
      </c>
      <c r="B35" s="43">
        <v>8.4600000000000009</v>
      </c>
      <c r="C35" s="43">
        <v>0.45</v>
      </c>
      <c r="D35" s="43">
        <v>1.53</v>
      </c>
      <c r="E35" s="43">
        <v>-4.03</v>
      </c>
      <c r="F35" s="43">
        <v>-4.03</v>
      </c>
      <c r="G35" s="43">
        <v>0</v>
      </c>
    </row>
    <row r="36" spans="1:7" x14ac:dyDescent="0.2">
      <c r="A36" s="42">
        <v>25</v>
      </c>
      <c r="B36" s="43">
        <v>8.61</v>
      </c>
      <c r="C36" s="43">
        <v>0.46</v>
      </c>
      <c r="D36" s="43">
        <v>1.56</v>
      </c>
      <c r="E36" s="43">
        <v>-4.04</v>
      </c>
      <c r="F36" s="43">
        <v>-4.04</v>
      </c>
      <c r="G36" s="43">
        <v>0</v>
      </c>
    </row>
    <row r="37" spans="1:7" x14ac:dyDescent="0.2">
      <c r="A37" s="42">
        <v>26</v>
      </c>
      <c r="B37" s="43">
        <v>8.76</v>
      </c>
      <c r="C37" s="43">
        <v>0.47</v>
      </c>
      <c r="D37" s="43">
        <v>1.58</v>
      </c>
      <c r="E37" s="43">
        <v>-4.04</v>
      </c>
      <c r="F37" s="43">
        <v>-4.04</v>
      </c>
      <c r="G37" s="43">
        <v>0</v>
      </c>
    </row>
    <row r="38" spans="1:7" x14ac:dyDescent="0.2">
      <c r="A38" s="42">
        <v>27</v>
      </c>
      <c r="B38" s="43">
        <v>8.92</v>
      </c>
      <c r="C38" s="43">
        <v>0.48</v>
      </c>
      <c r="D38" s="43">
        <v>1.61</v>
      </c>
      <c r="E38" s="43">
        <v>-4.05</v>
      </c>
      <c r="F38" s="43">
        <v>-4.05</v>
      </c>
      <c r="G38" s="43">
        <v>0</v>
      </c>
    </row>
    <row r="39" spans="1:7" x14ac:dyDescent="0.2">
      <c r="A39" s="42">
        <v>28</v>
      </c>
      <c r="B39" s="43">
        <v>9.08</v>
      </c>
      <c r="C39" s="43">
        <v>0.49</v>
      </c>
      <c r="D39" s="43">
        <v>1.64</v>
      </c>
      <c r="E39" s="43">
        <v>-4.0599999999999996</v>
      </c>
      <c r="F39" s="43">
        <v>-4.0599999999999996</v>
      </c>
      <c r="G39" s="43">
        <v>0</v>
      </c>
    </row>
    <row r="40" spans="1:7" x14ac:dyDescent="0.2">
      <c r="A40" s="42">
        <v>29</v>
      </c>
      <c r="B40" s="43">
        <v>9.24</v>
      </c>
      <c r="C40" s="43">
        <v>0.5</v>
      </c>
      <c r="D40" s="43">
        <v>1.67</v>
      </c>
      <c r="E40" s="43">
        <v>-4.07</v>
      </c>
      <c r="F40" s="43">
        <v>-4.07</v>
      </c>
      <c r="G40" s="43">
        <v>0</v>
      </c>
    </row>
    <row r="41" spans="1:7" x14ac:dyDescent="0.2">
      <c r="A41" s="42">
        <v>30</v>
      </c>
      <c r="B41" s="43">
        <v>9.4</v>
      </c>
      <c r="C41" s="43">
        <v>0.51</v>
      </c>
      <c r="D41" s="43">
        <v>1.69</v>
      </c>
      <c r="E41" s="43">
        <v>-4.08</v>
      </c>
      <c r="F41" s="43">
        <v>-4.08</v>
      </c>
      <c r="G41" s="43">
        <v>0</v>
      </c>
    </row>
    <row r="42" spans="1:7" x14ac:dyDescent="0.2">
      <c r="A42" s="42">
        <v>31</v>
      </c>
      <c r="B42" s="43">
        <v>9.57</v>
      </c>
      <c r="C42" s="43">
        <v>0.52</v>
      </c>
      <c r="D42" s="43">
        <v>1.72</v>
      </c>
      <c r="E42" s="43">
        <v>-4.09</v>
      </c>
      <c r="F42" s="43">
        <v>-4.09</v>
      </c>
      <c r="G42" s="43">
        <v>0</v>
      </c>
    </row>
    <row r="43" spans="1:7" x14ac:dyDescent="0.2">
      <c r="A43" s="42">
        <v>32</v>
      </c>
      <c r="B43" s="43">
        <v>9.74</v>
      </c>
      <c r="C43" s="43">
        <v>0.53</v>
      </c>
      <c r="D43" s="43">
        <v>1.75</v>
      </c>
      <c r="E43" s="43">
        <v>-4.0999999999999996</v>
      </c>
      <c r="F43" s="43">
        <v>-4.0999999999999996</v>
      </c>
      <c r="G43" s="43">
        <v>0</v>
      </c>
    </row>
    <row r="44" spans="1:7" x14ac:dyDescent="0.2">
      <c r="A44" s="42">
        <v>33</v>
      </c>
      <c r="B44" s="43">
        <v>9.91</v>
      </c>
      <c r="C44" s="43">
        <v>0.54</v>
      </c>
      <c r="D44" s="43">
        <v>1.78</v>
      </c>
      <c r="E44" s="43">
        <v>-4.1100000000000003</v>
      </c>
      <c r="F44" s="43">
        <v>-4.1100000000000003</v>
      </c>
      <c r="G44" s="43">
        <v>0</v>
      </c>
    </row>
    <row r="45" spans="1:7" x14ac:dyDescent="0.2">
      <c r="A45" s="42">
        <v>34</v>
      </c>
      <c r="B45" s="43">
        <v>10.09</v>
      </c>
      <c r="C45" s="43">
        <v>0.55000000000000004</v>
      </c>
      <c r="D45" s="43">
        <v>1.81</v>
      </c>
      <c r="E45" s="43">
        <v>-4.12</v>
      </c>
      <c r="F45" s="43">
        <v>-4.12</v>
      </c>
      <c r="G45" s="43">
        <v>0</v>
      </c>
    </row>
    <row r="46" spans="1:7" x14ac:dyDescent="0.2">
      <c r="A46" s="42">
        <v>35</v>
      </c>
      <c r="B46" s="43">
        <v>10.27</v>
      </c>
      <c r="C46" s="43">
        <v>0.56000000000000005</v>
      </c>
      <c r="D46" s="43">
        <v>1.84</v>
      </c>
      <c r="E46" s="43">
        <v>-4.13</v>
      </c>
      <c r="F46" s="43">
        <v>-4.13</v>
      </c>
      <c r="G46" s="43">
        <v>0</v>
      </c>
    </row>
    <row r="47" spans="1:7" x14ac:dyDescent="0.2">
      <c r="A47" s="42">
        <v>36</v>
      </c>
      <c r="B47" s="43">
        <v>10.45</v>
      </c>
      <c r="C47" s="43">
        <v>0.56999999999999995</v>
      </c>
      <c r="D47" s="43">
        <v>1.87</v>
      </c>
      <c r="E47" s="43">
        <v>-4.1399999999999997</v>
      </c>
      <c r="F47" s="43">
        <v>-4.1399999999999997</v>
      </c>
      <c r="G47" s="43">
        <v>0</v>
      </c>
    </row>
    <row r="48" spans="1:7" x14ac:dyDescent="0.2">
      <c r="A48" s="42">
        <v>37</v>
      </c>
      <c r="B48" s="43">
        <v>10.64</v>
      </c>
      <c r="C48" s="43">
        <v>0.57999999999999996</v>
      </c>
      <c r="D48" s="43">
        <v>1.9</v>
      </c>
      <c r="E48" s="43">
        <v>-4.1500000000000004</v>
      </c>
      <c r="F48" s="43">
        <v>-4.1500000000000004</v>
      </c>
      <c r="G48" s="43">
        <v>0</v>
      </c>
    </row>
    <row r="49" spans="1:7" x14ac:dyDescent="0.2">
      <c r="A49" s="42">
        <v>38</v>
      </c>
      <c r="B49" s="43">
        <v>10.83</v>
      </c>
      <c r="C49" s="43">
        <v>0.59</v>
      </c>
      <c r="D49" s="43">
        <v>1.93</v>
      </c>
      <c r="E49" s="43">
        <v>-4.16</v>
      </c>
      <c r="F49" s="43">
        <v>-4.16</v>
      </c>
      <c r="G49" s="43">
        <v>0</v>
      </c>
    </row>
    <row r="50" spans="1:7" x14ac:dyDescent="0.2">
      <c r="A50" s="42">
        <v>39</v>
      </c>
      <c r="B50" s="43">
        <v>11.02</v>
      </c>
      <c r="C50" s="43">
        <v>0.6</v>
      </c>
      <c r="D50" s="43">
        <v>1.96</v>
      </c>
      <c r="E50" s="43">
        <v>-4.17</v>
      </c>
      <c r="F50" s="43">
        <v>-4.17</v>
      </c>
      <c r="G50" s="43">
        <v>0</v>
      </c>
    </row>
    <row r="51" spans="1:7" x14ac:dyDescent="0.2">
      <c r="A51" s="42">
        <v>40</v>
      </c>
      <c r="B51" s="43">
        <v>11.22</v>
      </c>
      <c r="C51" s="43">
        <v>0.62</v>
      </c>
      <c r="D51" s="43">
        <v>1.99</v>
      </c>
      <c r="E51" s="43">
        <v>-4.18</v>
      </c>
      <c r="F51" s="43">
        <v>-4.18</v>
      </c>
      <c r="G51" s="43">
        <v>0</v>
      </c>
    </row>
    <row r="52" spans="1:7" x14ac:dyDescent="0.2">
      <c r="A52" s="42">
        <v>41</v>
      </c>
      <c r="B52" s="43">
        <v>11.42</v>
      </c>
      <c r="C52" s="43">
        <v>0.63</v>
      </c>
      <c r="D52" s="43">
        <v>2.02</v>
      </c>
      <c r="E52" s="43">
        <v>-4.1900000000000004</v>
      </c>
      <c r="F52" s="43">
        <v>-4.1900000000000004</v>
      </c>
      <c r="G52" s="43">
        <v>0</v>
      </c>
    </row>
    <row r="53" spans="1:7" x14ac:dyDescent="0.2">
      <c r="A53" s="42">
        <v>42</v>
      </c>
      <c r="B53" s="43">
        <v>11.62</v>
      </c>
      <c r="C53" s="43">
        <v>0.64</v>
      </c>
      <c r="D53" s="43">
        <v>2.0499999999999998</v>
      </c>
      <c r="E53" s="43">
        <v>-4.2</v>
      </c>
      <c r="F53" s="43">
        <v>-4.2</v>
      </c>
      <c r="G53" s="43">
        <v>0</v>
      </c>
    </row>
    <row r="54" spans="1:7" x14ac:dyDescent="0.2">
      <c r="A54" s="42">
        <v>43</v>
      </c>
      <c r="B54" s="43">
        <v>11.83</v>
      </c>
      <c r="C54" s="43">
        <v>0.65</v>
      </c>
      <c r="D54" s="43">
        <v>2.08</v>
      </c>
      <c r="E54" s="43">
        <v>-4.22</v>
      </c>
      <c r="F54" s="43">
        <v>-4.22</v>
      </c>
      <c r="G54" s="43">
        <v>0</v>
      </c>
    </row>
    <row r="55" spans="1:7" x14ac:dyDescent="0.2">
      <c r="A55" s="42">
        <v>44</v>
      </c>
      <c r="B55" s="43">
        <v>12.05</v>
      </c>
      <c r="C55" s="43">
        <v>0.67</v>
      </c>
      <c r="D55" s="43">
        <v>2.11</v>
      </c>
      <c r="E55" s="43">
        <v>-4.2300000000000004</v>
      </c>
      <c r="F55" s="43">
        <v>-4.2300000000000004</v>
      </c>
      <c r="G55" s="43">
        <v>0</v>
      </c>
    </row>
    <row r="56" spans="1:7" x14ac:dyDescent="0.2">
      <c r="A56" s="42">
        <v>45</v>
      </c>
      <c r="B56" s="43">
        <v>12.27</v>
      </c>
      <c r="C56" s="43">
        <v>0.68</v>
      </c>
      <c r="D56" s="43">
        <v>2.13</v>
      </c>
      <c r="E56" s="43">
        <v>-4.24</v>
      </c>
      <c r="F56" s="43">
        <v>-4.24</v>
      </c>
      <c r="G56" s="43">
        <v>0</v>
      </c>
    </row>
    <row r="57" spans="1:7" x14ac:dyDescent="0.2">
      <c r="A57" s="42">
        <v>46</v>
      </c>
      <c r="B57" s="43">
        <v>12.49</v>
      </c>
      <c r="C57" s="43">
        <v>0.69</v>
      </c>
      <c r="D57" s="43">
        <v>2.16</v>
      </c>
      <c r="E57" s="43">
        <v>-4.25</v>
      </c>
      <c r="F57" s="43">
        <v>-4.25</v>
      </c>
      <c r="G57" s="43">
        <v>0</v>
      </c>
    </row>
    <row r="58" spans="1:7" x14ac:dyDescent="0.2">
      <c r="A58" s="42">
        <v>47</v>
      </c>
      <c r="B58" s="43">
        <v>12.72</v>
      </c>
      <c r="C58" s="43">
        <v>0.71</v>
      </c>
      <c r="D58" s="43">
        <v>2.1800000000000002</v>
      </c>
      <c r="E58" s="43">
        <v>-4.2699999999999996</v>
      </c>
      <c r="F58" s="43">
        <v>-4.2699999999999996</v>
      </c>
      <c r="G58" s="43">
        <v>0</v>
      </c>
    </row>
    <row r="59" spans="1:7" x14ac:dyDescent="0.2">
      <c r="A59" s="42">
        <v>48</v>
      </c>
      <c r="B59" s="43">
        <v>12.96</v>
      </c>
      <c r="C59" s="43">
        <v>0.72</v>
      </c>
      <c r="D59" s="43">
        <v>2.21</v>
      </c>
      <c r="E59" s="43">
        <v>-4.28</v>
      </c>
      <c r="F59" s="43">
        <v>-4.28</v>
      </c>
      <c r="G59" s="43">
        <v>0</v>
      </c>
    </row>
    <row r="60" spans="1:7" x14ac:dyDescent="0.2">
      <c r="A60" s="42">
        <v>49</v>
      </c>
      <c r="B60" s="43">
        <v>13.2</v>
      </c>
      <c r="C60" s="43">
        <v>0.74</v>
      </c>
      <c r="D60" s="43">
        <v>2.23</v>
      </c>
      <c r="E60" s="43">
        <v>-4.3</v>
      </c>
      <c r="F60" s="43">
        <v>-4.3</v>
      </c>
      <c r="G60" s="43">
        <v>0</v>
      </c>
    </row>
    <row r="61" spans="1:7" x14ac:dyDescent="0.2">
      <c r="A61" s="42">
        <v>50</v>
      </c>
      <c r="B61" s="43">
        <v>13.45</v>
      </c>
      <c r="C61" s="43">
        <v>0.75</v>
      </c>
      <c r="D61" s="43">
        <v>2.25</v>
      </c>
      <c r="E61" s="43">
        <v>-4.3099999999999996</v>
      </c>
      <c r="F61" s="43">
        <v>-4.3099999999999996</v>
      </c>
      <c r="G61" s="43">
        <v>0</v>
      </c>
    </row>
    <row r="62" spans="1:7" x14ac:dyDescent="0.2">
      <c r="A62" s="42">
        <v>51</v>
      </c>
      <c r="B62" s="43">
        <v>13.7</v>
      </c>
      <c r="C62" s="43">
        <v>0.77</v>
      </c>
      <c r="D62" s="43">
        <v>2.27</v>
      </c>
      <c r="E62" s="43">
        <v>-4.33</v>
      </c>
      <c r="F62" s="43">
        <v>-4.33</v>
      </c>
      <c r="G62" s="43">
        <v>0</v>
      </c>
    </row>
    <row r="63" spans="1:7" x14ac:dyDescent="0.2">
      <c r="A63" s="42">
        <v>52</v>
      </c>
      <c r="B63" s="43">
        <v>13.97</v>
      </c>
      <c r="C63" s="43">
        <v>0.78</v>
      </c>
      <c r="D63" s="43">
        <v>2.29</v>
      </c>
      <c r="E63" s="43">
        <v>-4.34</v>
      </c>
      <c r="F63" s="43">
        <v>-4.34</v>
      </c>
      <c r="G63" s="43">
        <v>0</v>
      </c>
    </row>
    <row r="64" spans="1:7" x14ac:dyDescent="0.2">
      <c r="A64" s="42">
        <v>53</v>
      </c>
      <c r="B64" s="43">
        <v>14.23</v>
      </c>
      <c r="C64" s="43">
        <v>0.8</v>
      </c>
      <c r="D64" s="43">
        <v>2.2999999999999998</v>
      </c>
      <c r="E64" s="43">
        <v>-4.3600000000000003</v>
      </c>
      <c r="F64" s="43">
        <v>-4.3600000000000003</v>
      </c>
      <c r="G64" s="43">
        <v>0</v>
      </c>
    </row>
    <row r="65" spans="1:7" x14ac:dyDescent="0.2">
      <c r="A65" s="42">
        <v>54</v>
      </c>
      <c r="B65" s="43">
        <v>14.51</v>
      </c>
      <c r="C65" s="43">
        <v>0.81</v>
      </c>
      <c r="D65" s="43">
        <v>2.3199999999999998</v>
      </c>
      <c r="E65" s="43">
        <v>-4.38</v>
      </c>
      <c r="F65" s="43">
        <v>-4.38</v>
      </c>
      <c r="G65" s="43">
        <v>0</v>
      </c>
    </row>
    <row r="66" spans="1:7" x14ac:dyDescent="0.2">
      <c r="A66" s="42">
        <v>55</v>
      </c>
      <c r="B66" s="43">
        <v>14.8</v>
      </c>
      <c r="C66" s="43">
        <v>0.83</v>
      </c>
      <c r="D66" s="43">
        <v>2.33</v>
      </c>
      <c r="E66" s="43">
        <v>-4.4000000000000004</v>
      </c>
      <c r="F66" s="43">
        <v>-4.4000000000000004</v>
      </c>
      <c r="G66" s="43">
        <v>0</v>
      </c>
    </row>
    <row r="67" spans="1:7" x14ac:dyDescent="0.2">
      <c r="A67" s="42">
        <v>56</v>
      </c>
      <c r="B67" s="43">
        <v>15.1</v>
      </c>
      <c r="C67" s="43">
        <v>0.85</v>
      </c>
      <c r="D67" s="43">
        <v>2.33</v>
      </c>
      <c r="E67" s="43">
        <v>-4.42</v>
      </c>
      <c r="F67" s="43">
        <v>-4.42</v>
      </c>
      <c r="G67" s="43">
        <v>0</v>
      </c>
    </row>
    <row r="68" spans="1:7" x14ac:dyDescent="0.2">
      <c r="A68" s="42">
        <v>57</v>
      </c>
      <c r="B68" s="43">
        <v>15.41</v>
      </c>
      <c r="C68" s="43">
        <v>0.86</v>
      </c>
      <c r="D68" s="43">
        <v>2.34</v>
      </c>
      <c r="E68" s="43">
        <v>-4.45</v>
      </c>
      <c r="F68" s="43">
        <v>-4.45</v>
      </c>
      <c r="G68" s="43">
        <v>0</v>
      </c>
    </row>
    <row r="69" spans="1:7" x14ac:dyDescent="0.2">
      <c r="A69" s="42">
        <v>58</v>
      </c>
      <c r="B69" s="43">
        <v>15.72</v>
      </c>
      <c r="C69" s="43">
        <v>0.88</v>
      </c>
      <c r="D69" s="43">
        <v>2.34</v>
      </c>
      <c r="E69" s="43">
        <v>-4.47</v>
      </c>
      <c r="F69" s="43">
        <v>-4.47</v>
      </c>
      <c r="G69" s="43">
        <v>0</v>
      </c>
    </row>
    <row r="70" spans="1:7" x14ac:dyDescent="0.2">
      <c r="A70" s="42">
        <v>59</v>
      </c>
      <c r="B70" s="43">
        <v>16.05</v>
      </c>
      <c r="C70" s="43">
        <v>0.9</v>
      </c>
      <c r="D70" s="43">
        <v>2.34</v>
      </c>
      <c r="E70" s="43">
        <v>-4.5</v>
      </c>
      <c r="F70" s="43">
        <v>-4.5</v>
      </c>
      <c r="G70" s="43">
        <v>0</v>
      </c>
    </row>
    <row r="71" spans="1:7" x14ac:dyDescent="0.2">
      <c r="A71" s="42">
        <v>60</v>
      </c>
      <c r="B71" s="43">
        <v>16.399999999999999</v>
      </c>
      <c r="C71" s="43">
        <v>0.91</v>
      </c>
      <c r="D71" s="43">
        <v>2.34</v>
      </c>
      <c r="E71" s="43">
        <v>-4.53</v>
      </c>
      <c r="F71" s="43">
        <v>-4.53</v>
      </c>
      <c r="G71" s="43">
        <v>0</v>
      </c>
    </row>
    <row r="72" spans="1:7" x14ac:dyDescent="0.2">
      <c r="A72" s="42">
        <v>61</v>
      </c>
      <c r="B72" s="43">
        <v>16.760000000000002</v>
      </c>
      <c r="C72" s="43">
        <v>0.93</v>
      </c>
      <c r="D72" s="43">
        <v>2.33</v>
      </c>
      <c r="E72" s="43">
        <v>-3.81</v>
      </c>
      <c r="F72" s="43">
        <v>-3.81</v>
      </c>
      <c r="G72" s="43">
        <v>0</v>
      </c>
    </row>
    <row r="73" spans="1:7" x14ac:dyDescent="0.2">
      <c r="A73" s="42">
        <v>62</v>
      </c>
      <c r="B73" s="43">
        <v>17.13</v>
      </c>
      <c r="C73" s="43">
        <v>0.95</v>
      </c>
      <c r="D73" s="43">
        <v>2.3199999999999998</v>
      </c>
      <c r="E73" s="43">
        <v>-2.89</v>
      </c>
      <c r="F73" s="43">
        <v>-2.89</v>
      </c>
      <c r="G73" s="43">
        <v>0</v>
      </c>
    </row>
    <row r="74" spans="1:7" x14ac:dyDescent="0.2">
      <c r="A74" s="42">
        <v>63</v>
      </c>
      <c r="B74" s="43">
        <v>17.53</v>
      </c>
      <c r="C74" s="43">
        <v>0.97</v>
      </c>
      <c r="D74" s="43">
        <v>2.2999999999999998</v>
      </c>
      <c r="E74" s="43">
        <v>-1.95</v>
      </c>
      <c r="F74" s="43">
        <v>-1.95</v>
      </c>
      <c r="G74" s="43">
        <v>0</v>
      </c>
    </row>
    <row r="75" spans="1:7" x14ac:dyDescent="0.2">
      <c r="A75" s="42">
        <v>64</v>
      </c>
      <c r="B75" s="43">
        <v>17.940000000000001</v>
      </c>
      <c r="C75" s="43">
        <v>0.99</v>
      </c>
      <c r="D75" s="43">
        <v>2.2799999999999998</v>
      </c>
      <c r="E75" s="43">
        <v>-0.99</v>
      </c>
      <c r="F75" s="43">
        <v>-0.99</v>
      </c>
      <c r="G75" s="43">
        <v>0</v>
      </c>
    </row>
  </sheetData>
  <sheetProtection algorithmName="SHA-512" hashValue="ithx6pWeRN7GhjMPUp/Okfxp30FwRTRfoFg7ZSeBzNN9QDdfD7q3QsaGUSAhAYNW6Ekm7eF435WhXu37F+iiFg==" saltValue="bMCp4F0itNV24gXMZzVu/g==" spinCount="100000" sheet="1" objects="1" scenarios="1"/>
  <conditionalFormatting sqref="A6:A21">
    <cfRule type="expression" dxfId="575" priority="9" stopIfTrue="1">
      <formula>MOD(ROW(),2)=0</formula>
    </cfRule>
    <cfRule type="expression" dxfId="574" priority="10" stopIfTrue="1">
      <formula>MOD(ROW(),2)&lt;&gt;0</formula>
    </cfRule>
  </conditionalFormatting>
  <conditionalFormatting sqref="A26:A75">
    <cfRule type="expression" dxfId="573" priority="13" stopIfTrue="1">
      <formula>MOD(ROW(),2)=0</formula>
    </cfRule>
    <cfRule type="expression" dxfId="572" priority="14" stopIfTrue="1">
      <formula>MOD(ROW(),2)&lt;&gt;0</formula>
    </cfRule>
  </conditionalFormatting>
  <conditionalFormatting sqref="B6:G21">
    <cfRule type="expression" dxfId="571" priority="11" stopIfTrue="1">
      <formula>MOD(ROW(),2)=0</formula>
    </cfRule>
    <cfRule type="expression" dxfId="570" priority="12" stopIfTrue="1">
      <formula>MOD(ROW(),2)&lt;&gt;0</formula>
    </cfRule>
  </conditionalFormatting>
  <conditionalFormatting sqref="B26:G75">
    <cfRule type="expression" dxfId="569" priority="15" stopIfTrue="1">
      <formula>MOD(ROW(),2)=0</formula>
    </cfRule>
    <cfRule type="expression" dxfId="568" priority="16"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C382F-D936-4EDC-9E3F-75A7E6ACD2F7}">
  <sheetPr codeName="Sheet72"/>
  <dimension ref="A1:AC54"/>
  <sheetViews>
    <sheetView showGridLines="0" workbookViewId="0">
      <selection activeCell="A6" sqref="A6"/>
    </sheetView>
  </sheetViews>
  <sheetFormatPr defaultRowHeight="12.75" x14ac:dyDescent="0.2"/>
  <cols>
    <col min="1" max="1" width="31.5703125" customWidth="1"/>
    <col min="2" max="29" width="22.5703125" customWidth="1"/>
  </cols>
  <sheetData>
    <row r="1" spans="1:13" s="1" customFormat="1" ht="20.25" x14ac:dyDescent="0.3">
      <c r="A1" s="2" t="s">
        <v>0</v>
      </c>
    </row>
    <row r="2" spans="1:13" s="1" customFormat="1" ht="15.75" x14ac:dyDescent="0.25">
      <c r="A2" s="30" t="s">
        <v>1</v>
      </c>
      <c r="B2" s="3" t="str">
        <f>wb_title</f>
        <v>LGPS_S - Consolidated Factor Spreadsheet</v>
      </c>
    </row>
    <row r="3" spans="1:13" s="1" customFormat="1" ht="15.75" x14ac:dyDescent="0.25">
      <c r="A3" s="30" t="s">
        <v>2</v>
      </c>
      <c r="B3" s="3" t="str">
        <f>TABLE_FACTOR_TYPE_1 &amp; " - x-" &amp; TABLE_SERIES_NUMBER_1</f>
        <v>Additional survivor benefits - x-801</v>
      </c>
    </row>
    <row r="6" spans="1:13" x14ac:dyDescent="0.2">
      <c r="A6" s="40" t="s">
        <v>380</v>
      </c>
      <c r="B6" s="46" t="s">
        <v>381</v>
      </c>
      <c r="C6" s="46"/>
      <c r="D6" s="46"/>
      <c r="E6" s="46"/>
      <c r="F6" s="46"/>
      <c r="G6" s="46"/>
      <c r="H6" s="46"/>
      <c r="I6" s="46"/>
      <c r="J6" s="46"/>
      <c r="K6" s="46"/>
      <c r="L6" s="46"/>
      <c r="M6" s="46"/>
    </row>
    <row r="7" spans="1:13" x14ac:dyDescent="0.2">
      <c r="A7" s="40" t="s">
        <v>382</v>
      </c>
      <c r="B7" s="46" t="s">
        <v>166</v>
      </c>
      <c r="C7" s="46"/>
      <c r="D7" s="46"/>
      <c r="E7" s="46"/>
      <c r="F7" s="46"/>
      <c r="G7" s="46"/>
      <c r="H7" s="46"/>
      <c r="I7" s="46"/>
      <c r="J7" s="46"/>
      <c r="K7" s="46"/>
      <c r="L7" s="46"/>
      <c r="M7" s="46"/>
    </row>
    <row r="8" spans="1:13" x14ac:dyDescent="0.2">
      <c r="A8" s="40" t="s">
        <v>153</v>
      </c>
      <c r="B8" s="46" t="s">
        <v>167</v>
      </c>
      <c r="C8" s="46"/>
      <c r="D8" s="46"/>
      <c r="E8" s="46"/>
      <c r="F8" s="46"/>
      <c r="G8" s="46"/>
      <c r="H8" s="46"/>
      <c r="I8" s="46"/>
      <c r="J8" s="46"/>
      <c r="K8" s="46"/>
      <c r="L8" s="46"/>
      <c r="M8" s="46"/>
    </row>
    <row r="9" spans="1:13" x14ac:dyDescent="0.2">
      <c r="A9" s="40" t="s">
        <v>154</v>
      </c>
      <c r="B9" s="46" t="s">
        <v>363</v>
      </c>
      <c r="C9" s="46"/>
      <c r="D9" s="46"/>
      <c r="E9" s="46"/>
      <c r="F9" s="46"/>
      <c r="G9" s="46"/>
      <c r="H9" s="46"/>
      <c r="I9" s="46"/>
      <c r="J9" s="46"/>
      <c r="K9" s="46"/>
      <c r="L9" s="46"/>
      <c r="M9" s="46"/>
    </row>
    <row r="10" spans="1:13" x14ac:dyDescent="0.2">
      <c r="A10" s="40" t="s">
        <v>6</v>
      </c>
      <c r="B10" s="46" t="s">
        <v>364</v>
      </c>
      <c r="C10" s="46"/>
      <c r="D10" s="46"/>
      <c r="E10" s="46"/>
      <c r="F10" s="46"/>
      <c r="G10" s="46"/>
      <c r="H10" s="46"/>
      <c r="I10" s="46"/>
      <c r="J10" s="46"/>
      <c r="K10" s="46"/>
      <c r="L10" s="46"/>
      <c r="M10" s="46"/>
    </row>
    <row r="11" spans="1:13" x14ac:dyDescent="0.2">
      <c r="A11" s="40" t="s">
        <v>155</v>
      </c>
      <c r="B11" s="46" t="s">
        <v>170</v>
      </c>
      <c r="C11" s="46"/>
      <c r="D11" s="46"/>
      <c r="E11" s="46"/>
      <c r="F11" s="46"/>
      <c r="G11" s="46"/>
      <c r="H11" s="46"/>
      <c r="I11" s="46"/>
      <c r="J11" s="46"/>
      <c r="K11" s="46"/>
      <c r="L11" s="46"/>
      <c r="M11" s="46"/>
    </row>
    <row r="12" spans="1:13" x14ac:dyDescent="0.2">
      <c r="A12" s="40" t="s">
        <v>156</v>
      </c>
      <c r="B12" s="46" t="s">
        <v>317</v>
      </c>
      <c r="C12" s="46"/>
      <c r="D12" s="46"/>
      <c r="E12" s="46"/>
      <c r="F12" s="46"/>
      <c r="G12" s="46"/>
      <c r="H12" s="46"/>
      <c r="I12" s="46"/>
      <c r="J12" s="46"/>
      <c r="K12" s="46"/>
      <c r="L12" s="46"/>
      <c r="M12" s="46"/>
    </row>
    <row r="13" spans="1:13" x14ac:dyDescent="0.2">
      <c r="A13" s="40" t="s">
        <v>383</v>
      </c>
      <c r="B13" s="46">
        <v>0</v>
      </c>
      <c r="C13" s="46"/>
      <c r="D13" s="46"/>
      <c r="E13" s="46"/>
      <c r="F13" s="46"/>
      <c r="G13" s="46"/>
      <c r="H13" s="46"/>
      <c r="I13" s="46"/>
      <c r="J13" s="46"/>
      <c r="K13" s="46"/>
      <c r="L13" s="46"/>
      <c r="M13" s="46"/>
    </row>
    <row r="14" spans="1:13" x14ac:dyDescent="0.2">
      <c r="A14" s="40" t="s">
        <v>158</v>
      </c>
      <c r="B14" s="46">
        <v>801</v>
      </c>
      <c r="C14" s="46"/>
      <c r="D14" s="46"/>
      <c r="E14" s="46"/>
      <c r="F14" s="46"/>
      <c r="G14" s="46"/>
      <c r="H14" s="46"/>
      <c r="I14" s="46"/>
      <c r="J14" s="46"/>
      <c r="K14" s="46"/>
      <c r="L14" s="46"/>
      <c r="M14" s="46"/>
    </row>
    <row r="15" spans="1:13" x14ac:dyDescent="0.2">
      <c r="A15" s="40" t="s">
        <v>384</v>
      </c>
      <c r="B15" s="46" t="s">
        <v>365</v>
      </c>
      <c r="C15" s="46"/>
      <c r="D15" s="46"/>
      <c r="E15" s="46"/>
      <c r="F15" s="46"/>
      <c r="G15" s="46"/>
      <c r="H15" s="46"/>
      <c r="I15" s="46"/>
      <c r="J15" s="46"/>
      <c r="K15" s="46"/>
      <c r="L15" s="46"/>
      <c r="M15" s="46"/>
    </row>
    <row r="16" spans="1:13" x14ac:dyDescent="0.2">
      <c r="A16" s="40" t="s">
        <v>160</v>
      </c>
      <c r="B16" s="46" t="s">
        <v>255</v>
      </c>
      <c r="C16" s="46"/>
      <c r="D16" s="46"/>
      <c r="E16" s="46"/>
      <c r="F16" s="46"/>
      <c r="G16" s="46"/>
      <c r="H16" s="46"/>
      <c r="I16" s="46"/>
      <c r="J16" s="46"/>
      <c r="K16" s="46"/>
      <c r="L16" s="46"/>
      <c r="M16" s="46"/>
    </row>
    <row r="17" spans="1:29" x14ac:dyDescent="0.2">
      <c r="A17" s="41" t="s">
        <v>385</v>
      </c>
      <c r="B17" s="46"/>
      <c r="C17" s="46"/>
      <c r="D17" s="46"/>
      <c r="E17" s="46"/>
      <c r="F17" s="46"/>
      <c r="G17" s="46"/>
      <c r="H17" s="46"/>
      <c r="I17" s="46"/>
      <c r="J17" s="46"/>
      <c r="K17" s="46"/>
      <c r="L17" s="46"/>
      <c r="M17" s="46"/>
    </row>
    <row r="18" spans="1:29" x14ac:dyDescent="0.2">
      <c r="A18" s="40" t="s">
        <v>162</v>
      </c>
      <c r="B18" s="47">
        <v>45195</v>
      </c>
      <c r="C18" s="47"/>
      <c r="D18" s="47"/>
      <c r="E18" s="47"/>
      <c r="F18" s="47"/>
      <c r="G18" s="47"/>
      <c r="H18" s="47"/>
      <c r="I18" s="47"/>
      <c r="J18" s="47"/>
      <c r="K18" s="47"/>
      <c r="L18" s="47"/>
      <c r="M18" s="47"/>
    </row>
    <row r="19" spans="1:29" x14ac:dyDescent="0.2">
      <c r="A19" s="40" t="s">
        <v>163</v>
      </c>
      <c r="B19" s="46"/>
      <c r="C19" s="46"/>
      <c r="D19" s="46"/>
      <c r="E19" s="46"/>
      <c r="F19" s="46"/>
      <c r="G19" s="46"/>
      <c r="H19" s="46"/>
      <c r="I19" s="46"/>
      <c r="J19" s="46"/>
      <c r="K19" s="46"/>
      <c r="L19" s="46"/>
      <c r="M19" s="46"/>
    </row>
    <row r="20" spans="1:29" x14ac:dyDescent="0.2">
      <c r="A20" s="40" t="s">
        <v>164</v>
      </c>
      <c r="B20" s="46" t="s">
        <v>174</v>
      </c>
      <c r="C20" s="46"/>
      <c r="D20" s="46"/>
      <c r="E20" s="46"/>
      <c r="F20" s="46"/>
      <c r="G20" s="46"/>
      <c r="H20" s="46"/>
      <c r="I20" s="46"/>
      <c r="J20" s="46"/>
      <c r="K20" s="46"/>
      <c r="L20" s="46"/>
      <c r="M20" s="46"/>
    </row>
    <row r="21" spans="1:29" x14ac:dyDescent="0.2">
      <c r="A21" s="40" t="s">
        <v>386</v>
      </c>
      <c r="B21" s="46" t="s">
        <v>89</v>
      </c>
      <c r="C21" s="46"/>
      <c r="D21" s="46"/>
      <c r="E21" s="46"/>
      <c r="F21" s="46"/>
      <c r="G21" s="46"/>
      <c r="H21" s="46"/>
      <c r="I21" s="46"/>
      <c r="J21" s="46"/>
      <c r="K21" s="46"/>
      <c r="L21" s="46"/>
      <c r="M21" s="46"/>
    </row>
    <row r="23" spans="1:29" x14ac:dyDescent="0.2">
      <c r="A23" s="23" t="str">
        <f>HYPERLINK("#'Factor List'!A1", "Back to Factor List")</f>
        <v>Back to Factor List</v>
      </c>
      <c r="B23" s="23" t="str">
        <f>HYPERLINK("#'Assumptions'!A1", "Assumptions")</f>
        <v>Assumptions</v>
      </c>
    </row>
    <row r="26" spans="1:29" s="54" customFormat="1" ht="25.5" x14ac:dyDescent="0.2">
      <c r="A26" s="53" t="s">
        <v>387</v>
      </c>
      <c r="B26" s="53" t="s">
        <v>539</v>
      </c>
      <c r="C26" s="53" t="s">
        <v>540</v>
      </c>
      <c r="D26" s="53" t="s">
        <v>541</v>
      </c>
      <c r="E26" s="53" t="s">
        <v>542</v>
      </c>
      <c r="F26" s="53" t="s">
        <v>543</v>
      </c>
      <c r="G26" s="53" t="s">
        <v>544</v>
      </c>
      <c r="H26" s="53" t="s">
        <v>545</v>
      </c>
      <c r="I26" s="53" t="s">
        <v>546</v>
      </c>
      <c r="J26" s="53" t="s">
        <v>547</v>
      </c>
      <c r="K26" s="53" t="s">
        <v>548</v>
      </c>
      <c r="L26" s="53" t="s">
        <v>549</v>
      </c>
      <c r="M26" s="53" t="s">
        <v>550</v>
      </c>
      <c r="N26" s="53" t="s">
        <v>551</v>
      </c>
      <c r="O26" s="53" t="s">
        <v>552</v>
      </c>
      <c r="P26" s="53" t="s">
        <v>553</v>
      </c>
      <c r="Q26" s="53" t="s">
        <v>554</v>
      </c>
      <c r="R26" s="53" t="s">
        <v>555</v>
      </c>
      <c r="S26" s="53" t="s">
        <v>556</v>
      </c>
      <c r="T26" s="53" t="s">
        <v>557</v>
      </c>
      <c r="U26" s="53" t="s">
        <v>558</v>
      </c>
      <c r="V26" s="53" t="s">
        <v>559</v>
      </c>
      <c r="W26" s="53" t="s">
        <v>560</v>
      </c>
      <c r="X26" s="53" t="s">
        <v>561</v>
      </c>
      <c r="Y26" s="53" t="s">
        <v>562</v>
      </c>
      <c r="Z26" s="53" t="s">
        <v>563</v>
      </c>
      <c r="AA26" s="53" t="s">
        <v>564</v>
      </c>
      <c r="AB26" s="53" t="s">
        <v>565</v>
      </c>
      <c r="AC26" s="53" t="s">
        <v>566</v>
      </c>
    </row>
    <row r="27" spans="1:29" x14ac:dyDescent="0.2">
      <c r="A27" s="42">
        <v>37</v>
      </c>
      <c r="B27" s="45">
        <v>4.19E-2</v>
      </c>
      <c r="C27" s="45">
        <v>2.0899999999999998E-2</v>
      </c>
      <c r="D27" s="45">
        <v>1.3899999999999999E-2</v>
      </c>
      <c r="E27" s="45">
        <v>1.04E-2</v>
      </c>
      <c r="F27" s="45">
        <v>8.3000000000000001E-3</v>
      </c>
      <c r="G27" s="45">
        <v>6.8999999999999999E-3</v>
      </c>
      <c r="H27" s="45">
        <v>5.8999999999999999E-3</v>
      </c>
      <c r="I27" s="45">
        <v>5.1999999999999998E-3</v>
      </c>
      <c r="J27" s="45">
        <v>4.5999999999999999E-3</v>
      </c>
      <c r="K27" s="45">
        <v>4.1000000000000003E-3</v>
      </c>
      <c r="L27" s="45">
        <v>3.8E-3</v>
      </c>
      <c r="M27" s="45">
        <v>3.3999999999999998E-3</v>
      </c>
      <c r="N27" s="45">
        <v>3.2000000000000002E-3</v>
      </c>
      <c r="O27" s="45">
        <v>3.0000000000000001E-3</v>
      </c>
      <c r="P27" s="45">
        <v>2.8E-3</v>
      </c>
      <c r="Q27" s="45">
        <v>2.5999999999999999E-3</v>
      </c>
      <c r="R27" s="45">
        <v>2.3999999999999998E-3</v>
      </c>
      <c r="S27" s="45">
        <v>2.3E-3</v>
      </c>
      <c r="T27" s="45">
        <v>2.2000000000000001E-3</v>
      </c>
      <c r="U27" s="45">
        <v>2.0999999999999999E-3</v>
      </c>
      <c r="V27" s="45">
        <v>2E-3</v>
      </c>
      <c r="W27" s="45">
        <v>1.9E-3</v>
      </c>
      <c r="X27" s="45">
        <v>1.8E-3</v>
      </c>
      <c r="Y27" s="45">
        <v>1.8E-3</v>
      </c>
      <c r="Z27" s="45">
        <v>1.6999999999999999E-3</v>
      </c>
      <c r="AA27" s="45">
        <v>1.6000000000000001E-3</v>
      </c>
      <c r="AB27" s="45">
        <v>1.6000000000000001E-3</v>
      </c>
      <c r="AC27" s="45">
        <v>1.5E-3</v>
      </c>
    </row>
    <row r="28" spans="1:29" x14ac:dyDescent="0.2">
      <c r="A28" s="42">
        <v>38</v>
      </c>
      <c r="B28" s="45">
        <v>4.1700000000000001E-2</v>
      </c>
      <c r="C28" s="45">
        <v>2.0799999999999999E-2</v>
      </c>
      <c r="D28" s="45">
        <v>1.3899999999999999E-2</v>
      </c>
      <c r="E28" s="45">
        <v>1.04E-2</v>
      </c>
      <c r="F28" s="45">
        <v>8.3000000000000001E-3</v>
      </c>
      <c r="G28" s="45">
        <v>6.8999999999999999E-3</v>
      </c>
      <c r="H28" s="45">
        <v>5.8999999999999999E-3</v>
      </c>
      <c r="I28" s="45">
        <v>5.1999999999999998E-3</v>
      </c>
      <c r="J28" s="45">
        <v>4.5999999999999999E-3</v>
      </c>
      <c r="K28" s="45">
        <v>4.1000000000000003E-3</v>
      </c>
      <c r="L28" s="45">
        <v>3.7000000000000002E-3</v>
      </c>
      <c r="M28" s="45">
        <v>3.3999999999999998E-3</v>
      </c>
      <c r="N28" s="45">
        <v>3.2000000000000002E-3</v>
      </c>
      <c r="O28" s="45">
        <v>2.8999999999999998E-3</v>
      </c>
      <c r="P28" s="45">
        <v>2.7000000000000001E-3</v>
      </c>
      <c r="Q28" s="45">
        <v>2.5999999999999999E-3</v>
      </c>
      <c r="R28" s="45">
        <v>2.3999999999999998E-3</v>
      </c>
      <c r="S28" s="45">
        <v>2.3E-3</v>
      </c>
      <c r="T28" s="45">
        <v>2.2000000000000001E-3</v>
      </c>
      <c r="U28" s="45">
        <v>2.0999999999999999E-3</v>
      </c>
      <c r="V28" s="45">
        <v>2E-3</v>
      </c>
      <c r="W28" s="45">
        <v>1.9E-3</v>
      </c>
      <c r="X28" s="45">
        <v>1.8E-3</v>
      </c>
      <c r="Y28" s="45">
        <v>1.8E-3</v>
      </c>
      <c r="Z28" s="45">
        <v>1.6999999999999999E-3</v>
      </c>
      <c r="AA28" s="45">
        <v>1.6000000000000001E-3</v>
      </c>
      <c r="AB28" s="45">
        <v>1.5E-3</v>
      </c>
      <c r="AC28" s="45" t="s">
        <v>567</v>
      </c>
    </row>
    <row r="29" spans="1:29" x14ac:dyDescent="0.2">
      <c r="A29" s="42">
        <v>39</v>
      </c>
      <c r="B29" s="45">
        <v>4.1399999999999999E-2</v>
      </c>
      <c r="C29" s="45">
        <v>2.07E-2</v>
      </c>
      <c r="D29" s="45">
        <v>1.38E-2</v>
      </c>
      <c r="E29" s="45">
        <v>1.03E-2</v>
      </c>
      <c r="F29" s="45">
        <v>8.2000000000000007E-3</v>
      </c>
      <c r="G29" s="45">
        <v>6.8999999999999999E-3</v>
      </c>
      <c r="H29" s="45">
        <v>5.8999999999999999E-3</v>
      </c>
      <c r="I29" s="45">
        <v>5.1000000000000004E-3</v>
      </c>
      <c r="J29" s="45">
        <v>4.5999999999999999E-3</v>
      </c>
      <c r="K29" s="45">
        <v>4.1000000000000003E-3</v>
      </c>
      <c r="L29" s="45">
        <v>3.7000000000000002E-3</v>
      </c>
      <c r="M29" s="45">
        <v>3.3999999999999998E-3</v>
      </c>
      <c r="N29" s="45">
        <v>3.2000000000000002E-3</v>
      </c>
      <c r="O29" s="45">
        <v>2.8999999999999998E-3</v>
      </c>
      <c r="P29" s="45">
        <v>2.7000000000000001E-3</v>
      </c>
      <c r="Q29" s="45">
        <v>2.5999999999999999E-3</v>
      </c>
      <c r="R29" s="45">
        <v>2.3999999999999998E-3</v>
      </c>
      <c r="S29" s="45">
        <v>2.3E-3</v>
      </c>
      <c r="T29" s="45">
        <v>2.2000000000000001E-3</v>
      </c>
      <c r="U29" s="45">
        <v>2.0999999999999999E-3</v>
      </c>
      <c r="V29" s="45">
        <v>2E-3</v>
      </c>
      <c r="W29" s="45">
        <v>1.9E-3</v>
      </c>
      <c r="X29" s="45">
        <v>1.8E-3</v>
      </c>
      <c r="Y29" s="45">
        <v>1.8E-3</v>
      </c>
      <c r="Z29" s="45">
        <v>1.6999999999999999E-3</v>
      </c>
      <c r="AA29" s="45">
        <v>1.6000000000000001E-3</v>
      </c>
      <c r="AB29" s="45" t="s">
        <v>567</v>
      </c>
      <c r="AC29" s="45" t="s">
        <v>567</v>
      </c>
    </row>
    <row r="30" spans="1:29" x14ac:dyDescent="0.2">
      <c r="A30" s="42">
        <v>40</v>
      </c>
      <c r="B30" s="45">
        <v>4.1200000000000001E-2</v>
      </c>
      <c r="C30" s="45">
        <v>2.06E-2</v>
      </c>
      <c r="D30" s="45">
        <v>1.37E-2</v>
      </c>
      <c r="E30" s="45">
        <v>1.03E-2</v>
      </c>
      <c r="F30" s="45">
        <v>8.2000000000000007E-3</v>
      </c>
      <c r="G30" s="45">
        <v>6.7999999999999996E-3</v>
      </c>
      <c r="H30" s="45">
        <v>5.7999999999999996E-3</v>
      </c>
      <c r="I30" s="45">
        <v>5.1000000000000004E-3</v>
      </c>
      <c r="J30" s="45">
        <v>4.4999999999999997E-3</v>
      </c>
      <c r="K30" s="45">
        <v>4.1000000000000003E-3</v>
      </c>
      <c r="L30" s="45">
        <v>3.7000000000000002E-3</v>
      </c>
      <c r="M30" s="45">
        <v>3.3999999999999998E-3</v>
      </c>
      <c r="N30" s="45">
        <v>3.2000000000000002E-3</v>
      </c>
      <c r="O30" s="45">
        <v>2.8999999999999998E-3</v>
      </c>
      <c r="P30" s="45">
        <v>2.7000000000000001E-3</v>
      </c>
      <c r="Q30" s="45">
        <v>2.5999999999999999E-3</v>
      </c>
      <c r="R30" s="45">
        <v>2.3999999999999998E-3</v>
      </c>
      <c r="S30" s="45">
        <v>2.3E-3</v>
      </c>
      <c r="T30" s="45">
        <v>2.2000000000000001E-3</v>
      </c>
      <c r="U30" s="45">
        <v>2.0999999999999999E-3</v>
      </c>
      <c r="V30" s="45">
        <v>2E-3</v>
      </c>
      <c r="W30" s="45">
        <v>1.9E-3</v>
      </c>
      <c r="X30" s="45">
        <v>1.8E-3</v>
      </c>
      <c r="Y30" s="45">
        <v>1.8E-3</v>
      </c>
      <c r="Z30" s="45">
        <v>1.6999999999999999E-3</v>
      </c>
      <c r="AA30" s="45" t="s">
        <v>567</v>
      </c>
      <c r="AB30" s="45" t="s">
        <v>567</v>
      </c>
      <c r="AC30" s="45" t="s">
        <v>567</v>
      </c>
    </row>
    <row r="31" spans="1:29" x14ac:dyDescent="0.2">
      <c r="A31" s="42">
        <v>41</v>
      </c>
      <c r="B31" s="45">
        <v>4.0899999999999999E-2</v>
      </c>
      <c r="C31" s="45">
        <v>2.0400000000000001E-2</v>
      </c>
      <c r="D31" s="45">
        <v>1.3599999999999999E-2</v>
      </c>
      <c r="E31" s="45">
        <v>1.0200000000000001E-2</v>
      </c>
      <c r="F31" s="45">
        <v>8.2000000000000007E-3</v>
      </c>
      <c r="G31" s="45">
        <v>6.7999999999999996E-3</v>
      </c>
      <c r="H31" s="45">
        <v>5.7999999999999996E-3</v>
      </c>
      <c r="I31" s="45">
        <v>5.1000000000000004E-3</v>
      </c>
      <c r="J31" s="45">
        <v>4.4999999999999997E-3</v>
      </c>
      <c r="K31" s="45">
        <v>4.1000000000000003E-3</v>
      </c>
      <c r="L31" s="45">
        <v>3.7000000000000002E-3</v>
      </c>
      <c r="M31" s="45">
        <v>3.3999999999999998E-3</v>
      </c>
      <c r="N31" s="45">
        <v>3.0999999999999999E-3</v>
      </c>
      <c r="O31" s="45">
        <v>2.8999999999999998E-3</v>
      </c>
      <c r="P31" s="45">
        <v>2.7000000000000001E-3</v>
      </c>
      <c r="Q31" s="45">
        <v>2.5999999999999999E-3</v>
      </c>
      <c r="R31" s="45">
        <v>2.3999999999999998E-3</v>
      </c>
      <c r="S31" s="45">
        <v>2.3E-3</v>
      </c>
      <c r="T31" s="45">
        <v>2.2000000000000001E-3</v>
      </c>
      <c r="U31" s="45">
        <v>2.0999999999999999E-3</v>
      </c>
      <c r="V31" s="45">
        <v>2E-3</v>
      </c>
      <c r="W31" s="45">
        <v>1.9E-3</v>
      </c>
      <c r="X31" s="45">
        <v>1.8E-3</v>
      </c>
      <c r="Y31" s="45">
        <v>1.6999999999999999E-3</v>
      </c>
      <c r="Z31" s="45" t="s">
        <v>567</v>
      </c>
      <c r="AA31" s="45" t="s">
        <v>567</v>
      </c>
      <c r="AB31" s="45" t="s">
        <v>567</v>
      </c>
      <c r="AC31" s="45" t="s">
        <v>567</v>
      </c>
    </row>
    <row r="32" spans="1:29" x14ac:dyDescent="0.2">
      <c r="A32" s="42">
        <v>42</v>
      </c>
      <c r="B32" s="45">
        <v>4.07E-2</v>
      </c>
      <c r="C32" s="45">
        <v>2.0299999999999999E-2</v>
      </c>
      <c r="D32" s="45">
        <v>1.35E-2</v>
      </c>
      <c r="E32" s="45">
        <v>1.01E-2</v>
      </c>
      <c r="F32" s="45">
        <v>8.0999999999999996E-3</v>
      </c>
      <c r="G32" s="45">
        <v>6.7999999999999996E-3</v>
      </c>
      <c r="H32" s="45">
        <v>5.7999999999999996E-3</v>
      </c>
      <c r="I32" s="45">
        <v>5.1000000000000004E-3</v>
      </c>
      <c r="J32" s="45">
        <v>4.4999999999999997E-3</v>
      </c>
      <c r="K32" s="45">
        <v>4.1000000000000003E-3</v>
      </c>
      <c r="L32" s="45">
        <v>3.7000000000000002E-3</v>
      </c>
      <c r="M32" s="45">
        <v>3.3999999999999998E-3</v>
      </c>
      <c r="N32" s="45">
        <v>3.0999999999999999E-3</v>
      </c>
      <c r="O32" s="45">
        <v>2.8999999999999998E-3</v>
      </c>
      <c r="P32" s="45">
        <v>2.7000000000000001E-3</v>
      </c>
      <c r="Q32" s="45">
        <v>2.5999999999999999E-3</v>
      </c>
      <c r="R32" s="45">
        <v>2.3999999999999998E-3</v>
      </c>
      <c r="S32" s="45">
        <v>2.3E-3</v>
      </c>
      <c r="T32" s="45">
        <v>2.2000000000000001E-3</v>
      </c>
      <c r="U32" s="45">
        <v>2.0999999999999999E-3</v>
      </c>
      <c r="V32" s="45">
        <v>2E-3</v>
      </c>
      <c r="W32" s="45">
        <v>1.9E-3</v>
      </c>
      <c r="X32" s="45">
        <v>1.8E-3</v>
      </c>
      <c r="Y32" s="45" t="s">
        <v>567</v>
      </c>
      <c r="Z32" s="45" t="s">
        <v>567</v>
      </c>
      <c r="AA32" s="45" t="s">
        <v>567</v>
      </c>
      <c r="AB32" s="45" t="s">
        <v>567</v>
      </c>
      <c r="AC32" s="45" t="s">
        <v>567</v>
      </c>
    </row>
    <row r="33" spans="1:29" x14ac:dyDescent="0.2">
      <c r="A33" s="42">
        <v>43</v>
      </c>
      <c r="B33" s="45">
        <v>4.0399999999999998E-2</v>
      </c>
      <c r="C33" s="45">
        <v>2.0199999999999999E-2</v>
      </c>
      <c r="D33" s="45">
        <v>1.35E-2</v>
      </c>
      <c r="E33" s="45">
        <v>1.01E-2</v>
      </c>
      <c r="F33" s="45">
        <v>8.0999999999999996E-3</v>
      </c>
      <c r="G33" s="45">
        <v>6.7000000000000002E-3</v>
      </c>
      <c r="H33" s="45">
        <v>5.7999999999999996E-3</v>
      </c>
      <c r="I33" s="45">
        <v>5.0000000000000001E-3</v>
      </c>
      <c r="J33" s="45">
        <v>4.4999999999999997E-3</v>
      </c>
      <c r="K33" s="45">
        <v>4.0000000000000001E-3</v>
      </c>
      <c r="L33" s="45">
        <v>3.7000000000000002E-3</v>
      </c>
      <c r="M33" s="45">
        <v>3.3999999999999998E-3</v>
      </c>
      <c r="N33" s="45">
        <v>3.0999999999999999E-3</v>
      </c>
      <c r="O33" s="45">
        <v>2.8999999999999998E-3</v>
      </c>
      <c r="P33" s="45">
        <v>2.7000000000000001E-3</v>
      </c>
      <c r="Q33" s="45">
        <v>2.5999999999999999E-3</v>
      </c>
      <c r="R33" s="45">
        <v>2.3999999999999998E-3</v>
      </c>
      <c r="S33" s="45">
        <v>2.3E-3</v>
      </c>
      <c r="T33" s="45">
        <v>2.2000000000000001E-3</v>
      </c>
      <c r="U33" s="45">
        <v>2.0999999999999999E-3</v>
      </c>
      <c r="V33" s="45">
        <v>2E-3</v>
      </c>
      <c r="W33" s="45">
        <v>1.9E-3</v>
      </c>
      <c r="X33" s="45" t="s">
        <v>567</v>
      </c>
      <c r="Y33" s="45" t="s">
        <v>567</v>
      </c>
      <c r="Z33" s="45" t="s">
        <v>567</v>
      </c>
      <c r="AA33" s="45" t="s">
        <v>567</v>
      </c>
      <c r="AB33" s="45" t="s">
        <v>567</v>
      </c>
      <c r="AC33" s="45" t="s">
        <v>567</v>
      </c>
    </row>
    <row r="34" spans="1:29" x14ac:dyDescent="0.2">
      <c r="A34" s="42">
        <v>44</v>
      </c>
      <c r="B34" s="45">
        <v>4.0099999999999997E-2</v>
      </c>
      <c r="C34" s="45">
        <v>2.01E-2</v>
      </c>
      <c r="D34" s="45">
        <v>1.34E-2</v>
      </c>
      <c r="E34" s="45">
        <v>0.01</v>
      </c>
      <c r="F34" s="45">
        <v>8.0000000000000002E-3</v>
      </c>
      <c r="G34" s="45">
        <v>6.7000000000000002E-3</v>
      </c>
      <c r="H34" s="45">
        <v>5.7000000000000002E-3</v>
      </c>
      <c r="I34" s="45">
        <v>5.0000000000000001E-3</v>
      </c>
      <c r="J34" s="45">
        <v>4.4999999999999997E-3</v>
      </c>
      <c r="K34" s="45">
        <v>4.0000000000000001E-3</v>
      </c>
      <c r="L34" s="45">
        <v>3.7000000000000002E-3</v>
      </c>
      <c r="M34" s="45">
        <v>3.3999999999999998E-3</v>
      </c>
      <c r="N34" s="45">
        <v>3.0999999999999999E-3</v>
      </c>
      <c r="O34" s="45">
        <v>2.8999999999999998E-3</v>
      </c>
      <c r="P34" s="45">
        <v>2.7000000000000001E-3</v>
      </c>
      <c r="Q34" s="45">
        <v>2.5999999999999999E-3</v>
      </c>
      <c r="R34" s="45">
        <v>2.3999999999999998E-3</v>
      </c>
      <c r="S34" s="45">
        <v>2.3E-3</v>
      </c>
      <c r="T34" s="45">
        <v>2.2000000000000001E-3</v>
      </c>
      <c r="U34" s="45">
        <v>2.0999999999999999E-3</v>
      </c>
      <c r="V34" s="45">
        <v>1.9E-3</v>
      </c>
      <c r="W34" s="45" t="s">
        <v>567</v>
      </c>
      <c r="X34" s="45" t="s">
        <v>567</v>
      </c>
      <c r="Y34" s="45" t="s">
        <v>567</v>
      </c>
      <c r="Z34" s="45" t="s">
        <v>567</v>
      </c>
      <c r="AA34" s="45" t="s">
        <v>567</v>
      </c>
      <c r="AB34" s="45" t="s">
        <v>567</v>
      </c>
      <c r="AC34" s="45" t="s">
        <v>567</v>
      </c>
    </row>
    <row r="35" spans="1:29" x14ac:dyDescent="0.2">
      <c r="A35" s="42">
        <v>45</v>
      </c>
      <c r="B35" s="45">
        <v>3.9899999999999998E-2</v>
      </c>
      <c r="C35" s="45">
        <v>1.9900000000000001E-2</v>
      </c>
      <c r="D35" s="45">
        <v>1.3299999999999999E-2</v>
      </c>
      <c r="E35" s="45">
        <v>0.01</v>
      </c>
      <c r="F35" s="45">
        <v>8.0000000000000002E-3</v>
      </c>
      <c r="G35" s="45">
        <v>6.6E-3</v>
      </c>
      <c r="H35" s="45">
        <v>5.7000000000000002E-3</v>
      </c>
      <c r="I35" s="45">
        <v>5.0000000000000001E-3</v>
      </c>
      <c r="J35" s="45">
        <v>4.4999999999999997E-3</v>
      </c>
      <c r="K35" s="45">
        <v>4.0000000000000001E-3</v>
      </c>
      <c r="L35" s="45">
        <v>3.7000000000000002E-3</v>
      </c>
      <c r="M35" s="45">
        <v>3.3999999999999998E-3</v>
      </c>
      <c r="N35" s="45">
        <v>3.0999999999999999E-3</v>
      </c>
      <c r="O35" s="45">
        <v>2.8999999999999998E-3</v>
      </c>
      <c r="P35" s="45">
        <v>2.7000000000000001E-3</v>
      </c>
      <c r="Q35" s="45">
        <v>2.5999999999999999E-3</v>
      </c>
      <c r="R35" s="45">
        <v>2.3999999999999998E-3</v>
      </c>
      <c r="S35" s="45">
        <v>2.3E-3</v>
      </c>
      <c r="T35" s="45">
        <v>2.2000000000000001E-3</v>
      </c>
      <c r="U35" s="45">
        <v>2E-3</v>
      </c>
      <c r="V35" s="45" t="s">
        <v>567</v>
      </c>
      <c r="W35" s="45" t="s">
        <v>567</v>
      </c>
      <c r="X35" s="45" t="s">
        <v>567</v>
      </c>
      <c r="Y35" s="45" t="s">
        <v>567</v>
      </c>
      <c r="Z35" s="45" t="s">
        <v>567</v>
      </c>
      <c r="AA35" s="45" t="s">
        <v>567</v>
      </c>
      <c r="AB35" s="45" t="s">
        <v>567</v>
      </c>
      <c r="AC35" s="45" t="s">
        <v>567</v>
      </c>
    </row>
    <row r="36" spans="1:29" x14ac:dyDescent="0.2">
      <c r="A36" s="42">
        <v>46</v>
      </c>
      <c r="B36" s="45">
        <v>3.9600000000000003E-2</v>
      </c>
      <c r="C36" s="45">
        <v>1.9800000000000002E-2</v>
      </c>
      <c r="D36" s="45">
        <v>1.32E-2</v>
      </c>
      <c r="E36" s="45">
        <v>9.9000000000000008E-3</v>
      </c>
      <c r="F36" s="45">
        <v>7.9000000000000008E-3</v>
      </c>
      <c r="G36" s="45">
        <v>6.6E-3</v>
      </c>
      <c r="H36" s="45">
        <v>5.7000000000000002E-3</v>
      </c>
      <c r="I36" s="45">
        <v>5.0000000000000001E-3</v>
      </c>
      <c r="J36" s="45">
        <v>4.4000000000000003E-3</v>
      </c>
      <c r="K36" s="45">
        <v>4.0000000000000001E-3</v>
      </c>
      <c r="L36" s="45">
        <v>3.7000000000000002E-3</v>
      </c>
      <c r="M36" s="45">
        <v>3.3999999999999998E-3</v>
      </c>
      <c r="N36" s="45">
        <v>3.0999999999999999E-3</v>
      </c>
      <c r="O36" s="45">
        <v>2.8999999999999998E-3</v>
      </c>
      <c r="P36" s="45">
        <v>2.7000000000000001E-3</v>
      </c>
      <c r="Q36" s="45">
        <v>2.5999999999999999E-3</v>
      </c>
      <c r="R36" s="45">
        <v>2.3999999999999998E-3</v>
      </c>
      <c r="S36" s="45">
        <v>2.3E-3</v>
      </c>
      <c r="T36" s="45">
        <v>2.0999999999999999E-3</v>
      </c>
      <c r="U36" s="45" t="s">
        <v>567</v>
      </c>
      <c r="V36" s="45" t="s">
        <v>567</v>
      </c>
      <c r="W36" s="45" t="s">
        <v>567</v>
      </c>
      <c r="X36" s="45" t="s">
        <v>567</v>
      </c>
      <c r="Y36" s="45" t="s">
        <v>567</v>
      </c>
      <c r="Z36" s="45" t="s">
        <v>567</v>
      </c>
      <c r="AA36" s="45" t="s">
        <v>567</v>
      </c>
      <c r="AB36" s="45" t="s">
        <v>567</v>
      </c>
      <c r="AC36" s="45" t="s">
        <v>567</v>
      </c>
    </row>
    <row r="37" spans="1:29" x14ac:dyDescent="0.2">
      <c r="A37" s="42">
        <v>47</v>
      </c>
      <c r="B37" s="45">
        <v>3.9300000000000002E-2</v>
      </c>
      <c r="C37" s="45">
        <v>1.9699999999999999E-2</v>
      </c>
      <c r="D37" s="45">
        <v>1.3100000000000001E-2</v>
      </c>
      <c r="E37" s="45">
        <v>9.7999999999999997E-3</v>
      </c>
      <c r="F37" s="45">
        <v>7.9000000000000008E-3</v>
      </c>
      <c r="G37" s="45">
        <v>6.6E-3</v>
      </c>
      <c r="H37" s="45">
        <v>5.7000000000000002E-3</v>
      </c>
      <c r="I37" s="45">
        <v>5.0000000000000001E-3</v>
      </c>
      <c r="J37" s="45">
        <v>4.4000000000000003E-3</v>
      </c>
      <c r="K37" s="45">
        <v>4.0000000000000001E-3</v>
      </c>
      <c r="L37" s="45">
        <v>3.7000000000000002E-3</v>
      </c>
      <c r="M37" s="45">
        <v>3.3999999999999998E-3</v>
      </c>
      <c r="N37" s="45">
        <v>3.0999999999999999E-3</v>
      </c>
      <c r="O37" s="45">
        <v>2.8999999999999998E-3</v>
      </c>
      <c r="P37" s="45">
        <v>2.7000000000000001E-3</v>
      </c>
      <c r="Q37" s="45">
        <v>2.5999999999999999E-3</v>
      </c>
      <c r="R37" s="45">
        <v>2.3999999999999998E-3</v>
      </c>
      <c r="S37" s="45">
        <v>2.3E-3</v>
      </c>
      <c r="T37" s="45" t="s">
        <v>567</v>
      </c>
      <c r="U37" s="45" t="s">
        <v>567</v>
      </c>
      <c r="V37" s="45" t="s">
        <v>567</v>
      </c>
      <c r="W37" s="45" t="s">
        <v>567</v>
      </c>
      <c r="X37" s="45" t="s">
        <v>567</v>
      </c>
      <c r="Y37" s="45" t="s">
        <v>567</v>
      </c>
      <c r="Z37" s="45" t="s">
        <v>567</v>
      </c>
      <c r="AA37" s="45" t="s">
        <v>567</v>
      </c>
      <c r="AB37" s="45" t="s">
        <v>567</v>
      </c>
      <c r="AC37" s="45" t="s">
        <v>567</v>
      </c>
    </row>
    <row r="38" spans="1:29" x14ac:dyDescent="0.2">
      <c r="A38" s="42">
        <v>48</v>
      </c>
      <c r="B38" s="45">
        <v>3.9E-2</v>
      </c>
      <c r="C38" s="45">
        <v>1.95E-2</v>
      </c>
      <c r="D38" s="45">
        <v>1.2999999999999999E-2</v>
      </c>
      <c r="E38" s="45">
        <v>9.7999999999999997E-3</v>
      </c>
      <c r="F38" s="45">
        <v>7.9000000000000008E-3</v>
      </c>
      <c r="G38" s="45">
        <v>6.6E-3</v>
      </c>
      <c r="H38" s="45">
        <v>5.5999999999999999E-3</v>
      </c>
      <c r="I38" s="45">
        <v>5.0000000000000001E-3</v>
      </c>
      <c r="J38" s="45">
        <v>4.4000000000000003E-3</v>
      </c>
      <c r="K38" s="45">
        <v>4.0000000000000001E-3</v>
      </c>
      <c r="L38" s="45">
        <v>3.5999999999999999E-3</v>
      </c>
      <c r="M38" s="45">
        <v>3.3999999999999998E-3</v>
      </c>
      <c r="N38" s="45">
        <v>3.0999999999999999E-3</v>
      </c>
      <c r="O38" s="45">
        <v>2.8999999999999998E-3</v>
      </c>
      <c r="P38" s="45">
        <v>2.7000000000000001E-3</v>
      </c>
      <c r="Q38" s="45">
        <v>2.5999999999999999E-3</v>
      </c>
      <c r="R38" s="45">
        <v>2.3999999999999998E-3</v>
      </c>
      <c r="S38" s="45" t="s">
        <v>567</v>
      </c>
      <c r="T38" s="45" t="s">
        <v>567</v>
      </c>
      <c r="U38" s="45" t="s">
        <v>567</v>
      </c>
      <c r="V38" s="45" t="s">
        <v>567</v>
      </c>
      <c r="W38" s="45" t="s">
        <v>567</v>
      </c>
      <c r="X38" s="45" t="s">
        <v>567</v>
      </c>
      <c r="Y38" s="45" t="s">
        <v>567</v>
      </c>
      <c r="Z38" s="45" t="s">
        <v>567</v>
      </c>
      <c r="AA38" s="45" t="s">
        <v>567</v>
      </c>
      <c r="AB38" s="45" t="s">
        <v>567</v>
      </c>
      <c r="AC38" s="45" t="s">
        <v>567</v>
      </c>
    </row>
    <row r="39" spans="1:29" x14ac:dyDescent="0.2">
      <c r="A39" s="42">
        <v>49</v>
      </c>
      <c r="B39" s="45">
        <v>3.8699999999999998E-2</v>
      </c>
      <c r="C39" s="45">
        <v>1.9400000000000001E-2</v>
      </c>
      <c r="D39" s="45">
        <v>1.2999999999999999E-2</v>
      </c>
      <c r="E39" s="45">
        <v>9.7000000000000003E-3</v>
      </c>
      <c r="F39" s="45">
        <v>7.7999999999999996E-3</v>
      </c>
      <c r="G39" s="45">
        <v>6.4999999999999997E-3</v>
      </c>
      <c r="H39" s="45">
        <v>5.5999999999999999E-3</v>
      </c>
      <c r="I39" s="45">
        <v>4.8999999999999998E-3</v>
      </c>
      <c r="J39" s="45">
        <v>4.4000000000000003E-3</v>
      </c>
      <c r="K39" s="45">
        <v>4.0000000000000001E-3</v>
      </c>
      <c r="L39" s="45">
        <v>3.5999999999999999E-3</v>
      </c>
      <c r="M39" s="45">
        <v>3.3999999999999998E-3</v>
      </c>
      <c r="N39" s="45">
        <v>3.0999999999999999E-3</v>
      </c>
      <c r="O39" s="45">
        <v>2.8999999999999998E-3</v>
      </c>
      <c r="P39" s="45">
        <v>2.7000000000000001E-3</v>
      </c>
      <c r="Q39" s="45">
        <v>2.5000000000000001E-3</v>
      </c>
      <c r="R39" s="45" t="s">
        <v>567</v>
      </c>
      <c r="S39" s="45" t="s">
        <v>567</v>
      </c>
      <c r="T39" s="45" t="s">
        <v>567</v>
      </c>
      <c r="U39" s="45" t="s">
        <v>567</v>
      </c>
      <c r="V39" s="45" t="s">
        <v>567</v>
      </c>
      <c r="W39" s="45" t="s">
        <v>567</v>
      </c>
      <c r="X39" s="45" t="s">
        <v>567</v>
      </c>
      <c r="Y39" s="45" t="s">
        <v>567</v>
      </c>
      <c r="Z39" s="45" t="s">
        <v>567</v>
      </c>
      <c r="AA39" s="45" t="s">
        <v>567</v>
      </c>
      <c r="AB39" s="45" t="s">
        <v>567</v>
      </c>
      <c r="AC39" s="45" t="s">
        <v>567</v>
      </c>
    </row>
    <row r="40" spans="1:29" x14ac:dyDescent="0.2">
      <c r="A40" s="42">
        <v>50</v>
      </c>
      <c r="B40" s="45">
        <v>3.8399999999999997E-2</v>
      </c>
      <c r="C40" s="45">
        <v>1.9300000000000001E-2</v>
      </c>
      <c r="D40" s="45">
        <v>1.29E-2</v>
      </c>
      <c r="E40" s="45">
        <v>9.7000000000000003E-3</v>
      </c>
      <c r="F40" s="45">
        <v>7.7999999999999996E-3</v>
      </c>
      <c r="G40" s="45">
        <v>6.4999999999999997E-3</v>
      </c>
      <c r="H40" s="45">
        <v>5.5999999999999999E-3</v>
      </c>
      <c r="I40" s="45">
        <v>4.8999999999999998E-3</v>
      </c>
      <c r="J40" s="45">
        <v>4.4000000000000003E-3</v>
      </c>
      <c r="K40" s="45">
        <v>4.0000000000000001E-3</v>
      </c>
      <c r="L40" s="45">
        <v>3.5999999999999999E-3</v>
      </c>
      <c r="M40" s="45">
        <v>3.3E-3</v>
      </c>
      <c r="N40" s="45">
        <v>3.0999999999999999E-3</v>
      </c>
      <c r="O40" s="45">
        <v>2.8999999999999998E-3</v>
      </c>
      <c r="P40" s="45">
        <v>2.7000000000000001E-3</v>
      </c>
      <c r="Q40" s="45" t="s">
        <v>567</v>
      </c>
      <c r="R40" s="45" t="s">
        <v>567</v>
      </c>
      <c r="S40" s="45" t="s">
        <v>567</v>
      </c>
      <c r="T40" s="45" t="s">
        <v>567</v>
      </c>
      <c r="U40" s="45" t="s">
        <v>567</v>
      </c>
      <c r="V40" s="45" t="s">
        <v>567</v>
      </c>
      <c r="W40" s="45" t="s">
        <v>567</v>
      </c>
      <c r="X40" s="45" t="s">
        <v>567</v>
      </c>
      <c r="Y40" s="45" t="s">
        <v>567</v>
      </c>
      <c r="Z40" s="45" t="s">
        <v>567</v>
      </c>
      <c r="AA40" s="45" t="s">
        <v>567</v>
      </c>
      <c r="AB40" s="45" t="s">
        <v>567</v>
      </c>
      <c r="AC40" s="45" t="s">
        <v>567</v>
      </c>
    </row>
    <row r="41" spans="1:29" x14ac:dyDescent="0.2">
      <c r="A41" s="42">
        <v>51</v>
      </c>
      <c r="B41" s="45">
        <v>3.8100000000000002E-2</v>
      </c>
      <c r="C41" s="45">
        <v>1.9099999999999999E-2</v>
      </c>
      <c r="D41" s="45">
        <v>1.2800000000000001E-2</v>
      </c>
      <c r="E41" s="45">
        <v>9.5999999999999992E-3</v>
      </c>
      <c r="F41" s="45">
        <v>7.7000000000000002E-3</v>
      </c>
      <c r="G41" s="45">
        <v>6.4999999999999997E-3</v>
      </c>
      <c r="H41" s="45">
        <v>5.5999999999999999E-3</v>
      </c>
      <c r="I41" s="45">
        <v>4.8999999999999998E-3</v>
      </c>
      <c r="J41" s="45">
        <v>4.4000000000000003E-3</v>
      </c>
      <c r="K41" s="45">
        <v>4.0000000000000001E-3</v>
      </c>
      <c r="L41" s="45">
        <v>3.5999999999999999E-3</v>
      </c>
      <c r="M41" s="45">
        <v>3.3E-3</v>
      </c>
      <c r="N41" s="45">
        <v>3.0999999999999999E-3</v>
      </c>
      <c r="O41" s="45">
        <v>2.8E-3</v>
      </c>
      <c r="P41" s="45" t="s">
        <v>567</v>
      </c>
      <c r="Q41" s="45" t="s">
        <v>567</v>
      </c>
      <c r="R41" s="45" t="s">
        <v>567</v>
      </c>
      <c r="S41" s="45" t="s">
        <v>567</v>
      </c>
      <c r="T41" s="45" t="s">
        <v>567</v>
      </c>
      <c r="U41" s="45" t="s">
        <v>567</v>
      </c>
      <c r="V41" s="45" t="s">
        <v>567</v>
      </c>
      <c r="W41" s="45" t="s">
        <v>567</v>
      </c>
      <c r="X41" s="45" t="s">
        <v>567</v>
      </c>
      <c r="Y41" s="45" t="s">
        <v>567</v>
      </c>
      <c r="Z41" s="45" t="s">
        <v>567</v>
      </c>
      <c r="AA41" s="45" t="s">
        <v>567</v>
      </c>
      <c r="AB41" s="45" t="s">
        <v>567</v>
      </c>
      <c r="AC41" s="45" t="s">
        <v>567</v>
      </c>
    </row>
    <row r="42" spans="1:29" x14ac:dyDescent="0.2">
      <c r="A42" s="42">
        <v>52</v>
      </c>
      <c r="B42" s="45">
        <v>3.78E-2</v>
      </c>
      <c r="C42" s="45">
        <v>1.9E-2</v>
      </c>
      <c r="D42" s="45">
        <v>1.2699999999999999E-2</v>
      </c>
      <c r="E42" s="45">
        <v>9.5999999999999992E-3</v>
      </c>
      <c r="F42" s="45">
        <v>7.7000000000000002E-3</v>
      </c>
      <c r="G42" s="45">
        <v>6.4000000000000003E-3</v>
      </c>
      <c r="H42" s="45">
        <v>5.4999999999999997E-3</v>
      </c>
      <c r="I42" s="45">
        <v>4.8999999999999998E-3</v>
      </c>
      <c r="J42" s="45">
        <v>4.4000000000000003E-3</v>
      </c>
      <c r="K42" s="45">
        <v>3.8999999999999998E-3</v>
      </c>
      <c r="L42" s="45">
        <v>3.5999999999999999E-3</v>
      </c>
      <c r="M42" s="45">
        <v>3.3E-3</v>
      </c>
      <c r="N42" s="45">
        <v>3.0000000000000001E-3</v>
      </c>
      <c r="O42" s="45" t="s">
        <v>567</v>
      </c>
      <c r="P42" s="45" t="s">
        <v>567</v>
      </c>
      <c r="Q42" s="45" t="s">
        <v>567</v>
      </c>
      <c r="R42" s="45" t="s">
        <v>567</v>
      </c>
      <c r="S42" s="45" t="s">
        <v>567</v>
      </c>
      <c r="T42" s="45" t="s">
        <v>567</v>
      </c>
      <c r="U42" s="45" t="s">
        <v>567</v>
      </c>
      <c r="V42" s="45" t="s">
        <v>567</v>
      </c>
      <c r="W42" s="45" t="s">
        <v>567</v>
      </c>
      <c r="X42" s="45" t="s">
        <v>567</v>
      </c>
      <c r="Y42" s="45" t="s">
        <v>567</v>
      </c>
      <c r="Z42" s="45" t="s">
        <v>567</v>
      </c>
      <c r="AA42" s="45" t="s">
        <v>567</v>
      </c>
      <c r="AB42" s="45" t="s">
        <v>567</v>
      </c>
      <c r="AC42" s="45" t="s">
        <v>567</v>
      </c>
    </row>
    <row r="43" spans="1:29" x14ac:dyDescent="0.2">
      <c r="A43" s="42">
        <v>53</v>
      </c>
      <c r="B43" s="45">
        <v>3.7499999999999999E-2</v>
      </c>
      <c r="C43" s="45">
        <v>1.8800000000000001E-2</v>
      </c>
      <c r="D43" s="45">
        <v>1.26E-2</v>
      </c>
      <c r="E43" s="45">
        <v>9.4999999999999998E-3</v>
      </c>
      <c r="F43" s="45">
        <v>7.6E-3</v>
      </c>
      <c r="G43" s="45">
        <v>6.4000000000000003E-3</v>
      </c>
      <c r="H43" s="45">
        <v>5.4999999999999997E-3</v>
      </c>
      <c r="I43" s="45">
        <v>4.7999999999999996E-3</v>
      </c>
      <c r="J43" s="45">
        <v>4.3E-3</v>
      </c>
      <c r="K43" s="45">
        <v>3.8999999999999998E-3</v>
      </c>
      <c r="L43" s="45">
        <v>3.5999999999999999E-3</v>
      </c>
      <c r="M43" s="45">
        <v>3.3E-3</v>
      </c>
      <c r="N43" s="45" t="s">
        <v>567</v>
      </c>
      <c r="O43" s="45" t="s">
        <v>567</v>
      </c>
      <c r="P43" s="45" t="s">
        <v>567</v>
      </c>
      <c r="Q43" s="45" t="s">
        <v>567</v>
      </c>
      <c r="R43" s="45" t="s">
        <v>567</v>
      </c>
      <c r="S43" s="45" t="s">
        <v>567</v>
      </c>
      <c r="T43" s="45" t="s">
        <v>567</v>
      </c>
      <c r="U43" s="45" t="s">
        <v>567</v>
      </c>
      <c r="V43" s="45" t="s">
        <v>567</v>
      </c>
      <c r="W43" s="45" t="s">
        <v>567</v>
      </c>
      <c r="X43" s="45" t="s">
        <v>567</v>
      </c>
      <c r="Y43" s="45" t="s">
        <v>567</v>
      </c>
      <c r="Z43" s="45" t="s">
        <v>567</v>
      </c>
      <c r="AA43" s="45" t="s">
        <v>567</v>
      </c>
      <c r="AB43" s="45" t="s">
        <v>567</v>
      </c>
      <c r="AC43" s="45" t="s">
        <v>567</v>
      </c>
    </row>
    <row r="44" spans="1:29" x14ac:dyDescent="0.2">
      <c r="A44" s="42">
        <v>54</v>
      </c>
      <c r="B44" s="45">
        <v>3.7199999999999997E-2</v>
      </c>
      <c r="C44" s="45">
        <v>1.8700000000000001E-2</v>
      </c>
      <c r="D44" s="45">
        <v>1.2500000000000001E-2</v>
      </c>
      <c r="E44" s="45">
        <v>9.4000000000000004E-3</v>
      </c>
      <c r="F44" s="45">
        <v>7.6E-3</v>
      </c>
      <c r="G44" s="45">
        <v>6.3E-3</v>
      </c>
      <c r="H44" s="45">
        <v>5.4999999999999997E-3</v>
      </c>
      <c r="I44" s="45">
        <v>4.7999999999999996E-3</v>
      </c>
      <c r="J44" s="45">
        <v>4.3E-3</v>
      </c>
      <c r="K44" s="45">
        <v>3.8999999999999998E-3</v>
      </c>
      <c r="L44" s="45">
        <v>3.5000000000000001E-3</v>
      </c>
      <c r="M44" s="45" t="s">
        <v>567</v>
      </c>
      <c r="N44" s="45" t="s">
        <v>567</v>
      </c>
      <c r="O44" s="45" t="s">
        <v>567</v>
      </c>
      <c r="P44" s="45" t="s">
        <v>567</v>
      </c>
      <c r="Q44" s="45" t="s">
        <v>567</v>
      </c>
      <c r="R44" s="45" t="s">
        <v>567</v>
      </c>
      <c r="S44" s="45" t="s">
        <v>567</v>
      </c>
      <c r="T44" s="45" t="s">
        <v>567</v>
      </c>
      <c r="U44" s="45" t="s">
        <v>567</v>
      </c>
      <c r="V44" s="45" t="s">
        <v>567</v>
      </c>
      <c r="W44" s="45" t="s">
        <v>567</v>
      </c>
      <c r="X44" s="45" t="s">
        <v>567</v>
      </c>
      <c r="Y44" s="45" t="s">
        <v>567</v>
      </c>
      <c r="Z44" s="45" t="s">
        <v>567</v>
      </c>
      <c r="AA44" s="45" t="s">
        <v>567</v>
      </c>
      <c r="AB44" s="45" t="s">
        <v>567</v>
      </c>
      <c r="AC44" s="45" t="s">
        <v>567</v>
      </c>
    </row>
    <row r="45" spans="1:29" x14ac:dyDescent="0.2">
      <c r="A45" s="42">
        <v>55</v>
      </c>
      <c r="B45" s="45">
        <v>3.6799999999999999E-2</v>
      </c>
      <c r="C45" s="45">
        <v>1.8499999999999999E-2</v>
      </c>
      <c r="D45" s="45">
        <v>1.24E-2</v>
      </c>
      <c r="E45" s="45">
        <v>9.2999999999999992E-3</v>
      </c>
      <c r="F45" s="45">
        <v>7.4999999999999997E-3</v>
      </c>
      <c r="G45" s="45">
        <v>6.3E-3</v>
      </c>
      <c r="H45" s="45">
        <v>5.4000000000000003E-3</v>
      </c>
      <c r="I45" s="45">
        <v>4.7999999999999996E-3</v>
      </c>
      <c r="J45" s="45">
        <v>4.3E-3</v>
      </c>
      <c r="K45" s="45">
        <v>3.8E-3</v>
      </c>
      <c r="L45" s="45" t="s">
        <v>567</v>
      </c>
      <c r="M45" s="45" t="s">
        <v>567</v>
      </c>
      <c r="N45" s="45" t="s">
        <v>567</v>
      </c>
      <c r="O45" s="45" t="s">
        <v>567</v>
      </c>
      <c r="P45" s="45" t="s">
        <v>567</v>
      </c>
      <c r="Q45" s="45" t="s">
        <v>567</v>
      </c>
      <c r="R45" s="45" t="s">
        <v>567</v>
      </c>
      <c r="S45" s="45" t="s">
        <v>567</v>
      </c>
      <c r="T45" s="45" t="s">
        <v>567</v>
      </c>
      <c r="U45" s="45" t="s">
        <v>567</v>
      </c>
      <c r="V45" s="45" t="s">
        <v>567</v>
      </c>
      <c r="W45" s="45" t="s">
        <v>567</v>
      </c>
      <c r="X45" s="45" t="s">
        <v>567</v>
      </c>
      <c r="Y45" s="45" t="s">
        <v>567</v>
      </c>
      <c r="Z45" s="45" t="s">
        <v>567</v>
      </c>
      <c r="AA45" s="45" t="s">
        <v>567</v>
      </c>
      <c r="AB45" s="45" t="s">
        <v>567</v>
      </c>
      <c r="AC45" s="45" t="s">
        <v>567</v>
      </c>
    </row>
    <row r="46" spans="1:29" x14ac:dyDescent="0.2">
      <c r="A46" s="42">
        <v>56</v>
      </c>
      <c r="B46" s="45">
        <v>3.6400000000000002E-2</v>
      </c>
      <c r="C46" s="45">
        <v>1.83E-2</v>
      </c>
      <c r="D46" s="45">
        <v>1.23E-2</v>
      </c>
      <c r="E46" s="45">
        <v>9.2999999999999992E-3</v>
      </c>
      <c r="F46" s="45">
        <v>7.4999999999999997E-3</v>
      </c>
      <c r="G46" s="45">
        <v>6.3E-3</v>
      </c>
      <c r="H46" s="45">
        <v>5.4000000000000003E-3</v>
      </c>
      <c r="I46" s="45">
        <v>4.7999999999999996E-3</v>
      </c>
      <c r="J46" s="45">
        <v>4.1999999999999997E-3</v>
      </c>
      <c r="K46" s="45" t="s">
        <v>567</v>
      </c>
      <c r="L46" s="45" t="s">
        <v>567</v>
      </c>
      <c r="M46" s="45" t="s">
        <v>567</v>
      </c>
      <c r="N46" s="45" t="s">
        <v>567</v>
      </c>
      <c r="O46" s="45" t="s">
        <v>567</v>
      </c>
      <c r="P46" s="45" t="s">
        <v>567</v>
      </c>
      <c r="Q46" s="45" t="s">
        <v>567</v>
      </c>
      <c r="R46" s="45" t="s">
        <v>567</v>
      </c>
      <c r="S46" s="45" t="s">
        <v>567</v>
      </c>
      <c r="T46" s="45" t="s">
        <v>567</v>
      </c>
      <c r="U46" s="45" t="s">
        <v>567</v>
      </c>
      <c r="V46" s="45" t="s">
        <v>567</v>
      </c>
      <c r="W46" s="45" t="s">
        <v>567</v>
      </c>
      <c r="X46" s="45" t="s">
        <v>567</v>
      </c>
      <c r="Y46" s="45" t="s">
        <v>567</v>
      </c>
      <c r="Z46" s="45" t="s">
        <v>567</v>
      </c>
      <c r="AA46" s="45" t="s">
        <v>567</v>
      </c>
      <c r="AB46" s="45" t="s">
        <v>567</v>
      </c>
      <c r="AC46" s="45" t="s">
        <v>567</v>
      </c>
    </row>
    <row r="47" spans="1:29" x14ac:dyDescent="0.2">
      <c r="A47" s="42">
        <v>57</v>
      </c>
      <c r="B47" s="45">
        <v>3.5999999999999997E-2</v>
      </c>
      <c r="C47" s="45">
        <v>1.8100000000000002E-2</v>
      </c>
      <c r="D47" s="45">
        <v>1.21E-2</v>
      </c>
      <c r="E47" s="45">
        <v>9.1999999999999998E-3</v>
      </c>
      <c r="F47" s="45">
        <v>7.4000000000000003E-3</v>
      </c>
      <c r="G47" s="45">
        <v>6.1999999999999998E-3</v>
      </c>
      <c r="H47" s="45">
        <v>5.4000000000000003E-3</v>
      </c>
      <c r="I47" s="45">
        <v>4.7000000000000002E-3</v>
      </c>
      <c r="J47" s="45" t="s">
        <v>567</v>
      </c>
      <c r="K47" s="45" t="s">
        <v>567</v>
      </c>
      <c r="L47" s="45" t="s">
        <v>567</v>
      </c>
      <c r="M47" s="45" t="s">
        <v>567</v>
      </c>
      <c r="N47" s="45" t="s">
        <v>567</v>
      </c>
      <c r="O47" s="45" t="s">
        <v>567</v>
      </c>
      <c r="P47" s="45" t="s">
        <v>567</v>
      </c>
      <c r="Q47" s="45" t="s">
        <v>567</v>
      </c>
      <c r="R47" s="45" t="s">
        <v>567</v>
      </c>
      <c r="S47" s="45" t="s">
        <v>567</v>
      </c>
      <c r="T47" s="45" t="s">
        <v>567</v>
      </c>
      <c r="U47" s="45" t="s">
        <v>567</v>
      </c>
      <c r="V47" s="45" t="s">
        <v>567</v>
      </c>
      <c r="W47" s="45" t="s">
        <v>567</v>
      </c>
      <c r="X47" s="45" t="s">
        <v>567</v>
      </c>
      <c r="Y47" s="45" t="s">
        <v>567</v>
      </c>
      <c r="Z47" s="45" t="s">
        <v>567</v>
      </c>
      <c r="AA47" s="45" t="s">
        <v>567</v>
      </c>
      <c r="AB47" s="45" t="s">
        <v>567</v>
      </c>
      <c r="AC47" s="45" t="s">
        <v>567</v>
      </c>
    </row>
    <row r="48" spans="1:29" x14ac:dyDescent="0.2">
      <c r="A48" s="42">
        <v>58</v>
      </c>
      <c r="B48" s="45">
        <v>3.5499999999999997E-2</v>
      </c>
      <c r="C48" s="45">
        <v>1.7899999999999999E-2</v>
      </c>
      <c r="D48" s="45">
        <v>1.2E-2</v>
      </c>
      <c r="E48" s="45">
        <v>9.1000000000000004E-3</v>
      </c>
      <c r="F48" s="45">
        <v>7.3000000000000001E-3</v>
      </c>
      <c r="G48" s="45">
        <v>6.1999999999999998E-3</v>
      </c>
      <c r="H48" s="45">
        <v>5.1999999999999998E-3</v>
      </c>
      <c r="I48" s="45" t="s">
        <v>567</v>
      </c>
      <c r="J48" s="45" t="s">
        <v>567</v>
      </c>
      <c r="K48" s="45" t="s">
        <v>567</v>
      </c>
      <c r="L48" s="45" t="s">
        <v>567</v>
      </c>
      <c r="M48" s="45" t="s">
        <v>567</v>
      </c>
      <c r="N48" s="45" t="s">
        <v>567</v>
      </c>
      <c r="O48" s="45" t="s">
        <v>567</v>
      </c>
      <c r="P48" s="45" t="s">
        <v>567</v>
      </c>
      <c r="Q48" s="45" t="s">
        <v>567</v>
      </c>
      <c r="R48" s="45" t="s">
        <v>567</v>
      </c>
      <c r="S48" s="45" t="s">
        <v>567</v>
      </c>
      <c r="T48" s="45" t="s">
        <v>567</v>
      </c>
      <c r="U48" s="45" t="s">
        <v>567</v>
      </c>
      <c r="V48" s="45" t="s">
        <v>567</v>
      </c>
      <c r="W48" s="45" t="s">
        <v>567</v>
      </c>
      <c r="X48" s="45" t="s">
        <v>567</v>
      </c>
      <c r="Y48" s="45" t="s">
        <v>567</v>
      </c>
      <c r="Z48" s="45" t="s">
        <v>567</v>
      </c>
      <c r="AA48" s="45" t="s">
        <v>567</v>
      </c>
      <c r="AB48" s="45" t="s">
        <v>567</v>
      </c>
      <c r="AC48" s="45" t="s">
        <v>567</v>
      </c>
    </row>
    <row r="49" spans="1:29" x14ac:dyDescent="0.2">
      <c r="A49" s="42">
        <v>59</v>
      </c>
      <c r="B49" s="45">
        <v>3.5000000000000003E-2</v>
      </c>
      <c r="C49" s="45">
        <v>1.7600000000000001E-2</v>
      </c>
      <c r="D49" s="45">
        <v>1.1900000000000001E-2</v>
      </c>
      <c r="E49" s="45">
        <v>8.9999999999999993E-3</v>
      </c>
      <c r="F49" s="45">
        <v>7.1999999999999998E-3</v>
      </c>
      <c r="G49" s="45">
        <v>6.0000000000000001E-3</v>
      </c>
      <c r="H49" s="45" t="s">
        <v>567</v>
      </c>
      <c r="I49" s="45" t="s">
        <v>567</v>
      </c>
      <c r="J49" s="45" t="s">
        <v>567</v>
      </c>
      <c r="K49" s="45" t="s">
        <v>567</v>
      </c>
      <c r="L49" s="45" t="s">
        <v>567</v>
      </c>
      <c r="M49" s="45" t="s">
        <v>567</v>
      </c>
      <c r="N49" s="45" t="s">
        <v>567</v>
      </c>
      <c r="O49" s="45" t="s">
        <v>567</v>
      </c>
      <c r="P49" s="45" t="s">
        <v>567</v>
      </c>
      <c r="Q49" s="45" t="s">
        <v>567</v>
      </c>
      <c r="R49" s="45" t="s">
        <v>567</v>
      </c>
      <c r="S49" s="45" t="s">
        <v>567</v>
      </c>
      <c r="T49" s="45" t="s">
        <v>567</v>
      </c>
      <c r="U49" s="45" t="s">
        <v>567</v>
      </c>
      <c r="V49" s="45" t="s">
        <v>567</v>
      </c>
      <c r="W49" s="45" t="s">
        <v>567</v>
      </c>
      <c r="X49" s="45" t="s">
        <v>567</v>
      </c>
      <c r="Y49" s="45" t="s">
        <v>567</v>
      </c>
      <c r="Z49" s="45" t="s">
        <v>567</v>
      </c>
      <c r="AA49" s="45" t="s">
        <v>567</v>
      </c>
      <c r="AB49" s="45" t="s">
        <v>567</v>
      </c>
      <c r="AC49" s="45" t="s">
        <v>567</v>
      </c>
    </row>
    <row r="50" spans="1:29" x14ac:dyDescent="0.2">
      <c r="A50" s="42">
        <v>60</v>
      </c>
      <c r="B50" s="45">
        <v>3.44E-2</v>
      </c>
      <c r="C50" s="45">
        <v>1.7299999999999999E-2</v>
      </c>
      <c r="D50" s="45">
        <v>1.17E-2</v>
      </c>
      <c r="E50" s="45">
        <v>8.8000000000000005E-3</v>
      </c>
      <c r="F50" s="45">
        <v>7.1000000000000004E-3</v>
      </c>
      <c r="G50" s="45" t="s">
        <v>567</v>
      </c>
      <c r="H50" s="45" t="s">
        <v>567</v>
      </c>
      <c r="I50" s="45" t="s">
        <v>567</v>
      </c>
      <c r="J50" s="45" t="s">
        <v>567</v>
      </c>
      <c r="K50" s="45" t="s">
        <v>567</v>
      </c>
      <c r="L50" s="45" t="s">
        <v>567</v>
      </c>
      <c r="M50" s="45" t="s">
        <v>567</v>
      </c>
      <c r="N50" s="45" t="s">
        <v>567</v>
      </c>
      <c r="O50" s="45" t="s">
        <v>567</v>
      </c>
      <c r="P50" s="45" t="s">
        <v>567</v>
      </c>
      <c r="Q50" s="45" t="s">
        <v>567</v>
      </c>
      <c r="R50" s="45" t="s">
        <v>567</v>
      </c>
      <c r="S50" s="45" t="s">
        <v>567</v>
      </c>
      <c r="T50" s="45" t="s">
        <v>567</v>
      </c>
      <c r="U50" s="45" t="s">
        <v>567</v>
      </c>
      <c r="V50" s="45" t="s">
        <v>567</v>
      </c>
      <c r="W50" s="45" t="s">
        <v>567</v>
      </c>
      <c r="X50" s="45" t="s">
        <v>567</v>
      </c>
      <c r="Y50" s="45" t="s">
        <v>567</v>
      </c>
      <c r="Z50" s="45" t="s">
        <v>567</v>
      </c>
      <c r="AA50" s="45" t="s">
        <v>567</v>
      </c>
      <c r="AB50" s="45" t="s">
        <v>567</v>
      </c>
      <c r="AC50" s="45" t="s">
        <v>567</v>
      </c>
    </row>
    <row r="51" spans="1:29" x14ac:dyDescent="0.2">
      <c r="A51" s="42">
        <v>61</v>
      </c>
      <c r="B51" s="45">
        <v>3.3700000000000001E-2</v>
      </c>
      <c r="C51" s="45">
        <v>1.7000000000000001E-2</v>
      </c>
      <c r="D51" s="45">
        <v>1.15E-2</v>
      </c>
      <c r="E51" s="45">
        <v>8.6E-3</v>
      </c>
      <c r="F51" s="45" t="s">
        <v>567</v>
      </c>
      <c r="G51" s="45" t="s">
        <v>567</v>
      </c>
      <c r="H51" s="45" t="s">
        <v>567</v>
      </c>
      <c r="I51" s="45" t="s">
        <v>567</v>
      </c>
      <c r="J51" s="45" t="s">
        <v>567</v>
      </c>
      <c r="K51" s="45" t="s">
        <v>567</v>
      </c>
      <c r="L51" s="45" t="s">
        <v>567</v>
      </c>
      <c r="M51" s="45" t="s">
        <v>567</v>
      </c>
      <c r="N51" s="45" t="s">
        <v>567</v>
      </c>
      <c r="O51" s="45" t="s">
        <v>567</v>
      </c>
      <c r="P51" s="45" t="s">
        <v>567</v>
      </c>
      <c r="Q51" s="45" t="s">
        <v>567</v>
      </c>
      <c r="R51" s="45" t="s">
        <v>567</v>
      </c>
      <c r="S51" s="45" t="s">
        <v>567</v>
      </c>
      <c r="T51" s="45" t="s">
        <v>567</v>
      </c>
      <c r="U51" s="45" t="s">
        <v>567</v>
      </c>
      <c r="V51" s="45" t="s">
        <v>567</v>
      </c>
      <c r="W51" s="45" t="s">
        <v>567</v>
      </c>
      <c r="X51" s="45" t="s">
        <v>567</v>
      </c>
      <c r="Y51" s="45" t="s">
        <v>567</v>
      </c>
      <c r="Z51" s="45" t="s">
        <v>567</v>
      </c>
      <c r="AA51" s="45" t="s">
        <v>567</v>
      </c>
      <c r="AB51" s="45" t="s">
        <v>567</v>
      </c>
      <c r="AC51" s="45" t="s">
        <v>567</v>
      </c>
    </row>
    <row r="52" spans="1:29" x14ac:dyDescent="0.2">
      <c r="A52" s="42">
        <v>62</v>
      </c>
      <c r="B52" s="45">
        <v>3.3000000000000002E-2</v>
      </c>
      <c r="C52" s="45">
        <v>1.67E-2</v>
      </c>
      <c r="D52" s="45">
        <v>1.12E-2</v>
      </c>
      <c r="E52" s="45" t="s">
        <v>567</v>
      </c>
      <c r="F52" s="45" t="s">
        <v>567</v>
      </c>
      <c r="G52" s="45" t="s">
        <v>567</v>
      </c>
      <c r="H52" s="45" t="s">
        <v>567</v>
      </c>
      <c r="I52" s="45" t="s">
        <v>567</v>
      </c>
      <c r="J52" s="45" t="s">
        <v>567</v>
      </c>
      <c r="K52" s="45" t="s">
        <v>567</v>
      </c>
      <c r="L52" s="45" t="s">
        <v>567</v>
      </c>
      <c r="M52" s="45" t="s">
        <v>567</v>
      </c>
      <c r="N52" s="45" t="s">
        <v>567</v>
      </c>
      <c r="O52" s="45" t="s">
        <v>567</v>
      </c>
      <c r="P52" s="45" t="s">
        <v>567</v>
      </c>
      <c r="Q52" s="45" t="s">
        <v>567</v>
      </c>
      <c r="R52" s="45" t="s">
        <v>567</v>
      </c>
      <c r="S52" s="45" t="s">
        <v>567</v>
      </c>
      <c r="T52" s="45" t="s">
        <v>567</v>
      </c>
      <c r="U52" s="45" t="s">
        <v>567</v>
      </c>
      <c r="V52" s="45" t="s">
        <v>567</v>
      </c>
      <c r="W52" s="45" t="s">
        <v>567</v>
      </c>
      <c r="X52" s="45" t="s">
        <v>567</v>
      </c>
      <c r="Y52" s="45" t="s">
        <v>567</v>
      </c>
      <c r="Z52" s="45" t="s">
        <v>567</v>
      </c>
      <c r="AA52" s="45" t="s">
        <v>567</v>
      </c>
      <c r="AB52" s="45" t="s">
        <v>567</v>
      </c>
      <c r="AC52" s="45" t="s">
        <v>567</v>
      </c>
    </row>
    <row r="53" spans="1:29" x14ac:dyDescent="0.2">
      <c r="A53" s="42">
        <v>63</v>
      </c>
      <c r="B53" s="45">
        <v>3.2199999999999999E-2</v>
      </c>
      <c r="C53" s="45">
        <v>1.6199999999999999E-2</v>
      </c>
      <c r="D53" s="45" t="s">
        <v>567</v>
      </c>
      <c r="E53" s="45" t="s">
        <v>567</v>
      </c>
      <c r="F53" s="45" t="s">
        <v>567</v>
      </c>
      <c r="G53" s="45" t="s">
        <v>567</v>
      </c>
      <c r="H53" s="45" t="s">
        <v>567</v>
      </c>
      <c r="I53" s="45" t="s">
        <v>567</v>
      </c>
      <c r="J53" s="45" t="s">
        <v>567</v>
      </c>
      <c r="K53" s="45" t="s">
        <v>567</v>
      </c>
      <c r="L53" s="45" t="s">
        <v>567</v>
      </c>
      <c r="M53" s="45" t="s">
        <v>567</v>
      </c>
      <c r="N53" s="45" t="s">
        <v>567</v>
      </c>
      <c r="O53" s="45" t="s">
        <v>567</v>
      </c>
      <c r="P53" s="45" t="s">
        <v>567</v>
      </c>
      <c r="Q53" s="45" t="s">
        <v>567</v>
      </c>
      <c r="R53" s="45" t="s">
        <v>567</v>
      </c>
      <c r="S53" s="45" t="s">
        <v>567</v>
      </c>
      <c r="T53" s="45" t="s">
        <v>567</v>
      </c>
      <c r="U53" s="45" t="s">
        <v>567</v>
      </c>
      <c r="V53" s="45" t="s">
        <v>567</v>
      </c>
      <c r="W53" s="45" t="s">
        <v>567</v>
      </c>
      <c r="X53" s="45" t="s">
        <v>567</v>
      </c>
      <c r="Y53" s="45" t="s">
        <v>567</v>
      </c>
      <c r="Z53" s="45" t="s">
        <v>567</v>
      </c>
      <c r="AA53" s="45" t="s">
        <v>567</v>
      </c>
      <c r="AB53" s="45" t="s">
        <v>567</v>
      </c>
      <c r="AC53" s="45" t="s">
        <v>567</v>
      </c>
    </row>
    <row r="54" spans="1:29" x14ac:dyDescent="0.2">
      <c r="A54" s="42">
        <v>64</v>
      </c>
      <c r="B54" s="45">
        <v>3.1399999999999997E-2</v>
      </c>
      <c r="C54" s="45" t="s">
        <v>567</v>
      </c>
      <c r="D54" s="45" t="s">
        <v>567</v>
      </c>
      <c r="E54" s="45" t="s">
        <v>567</v>
      </c>
      <c r="F54" s="45" t="s">
        <v>567</v>
      </c>
      <c r="G54" s="45" t="s">
        <v>567</v>
      </c>
      <c r="H54" s="45" t="s">
        <v>567</v>
      </c>
      <c r="I54" s="45" t="s">
        <v>567</v>
      </c>
      <c r="J54" s="45" t="s">
        <v>567</v>
      </c>
      <c r="K54" s="45" t="s">
        <v>567</v>
      </c>
      <c r="L54" s="45" t="s">
        <v>567</v>
      </c>
      <c r="M54" s="45" t="s">
        <v>567</v>
      </c>
      <c r="N54" s="45" t="s">
        <v>567</v>
      </c>
      <c r="O54" s="45" t="s">
        <v>567</v>
      </c>
      <c r="P54" s="45" t="s">
        <v>567</v>
      </c>
      <c r="Q54" s="45" t="s">
        <v>567</v>
      </c>
      <c r="R54" s="45" t="s">
        <v>567</v>
      </c>
      <c r="S54" s="45" t="s">
        <v>567</v>
      </c>
      <c r="T54" s="45" t="s">
        <v>567</v>
      </c>
      <c r="U54" s="45" t="s">
        <v>567</v>
      </c>
      <c r="V54" s="45" t="s">
        <v>567</v>
      </c>
      <c r="W54" s="45" t="s">
        <v>567</v>
      </c>
      <c r="X54" s="45" t="s">
        <v>567</v>
      </c>
      <c r="Y54" s="45" t="s">
        <v>567</v>
      </c>
      <c r="Z54" s="45" t="s">
        <v>567</v>
      </c>
      <c r="AA54" s="45" t="s">
        <v>567</v>
      </c>
      <c r="AB54" s="45" t="s">
        <v>567</v>
      </c>
      <c r="AC54" s="45" t="s">
        <v>567</v>
      </c>
    </row>
  </sheetData>
  <sheetProtection algorithmName="SHA-512" hashValue="XBZnol3G0PkbucYAOPbEZaGLf1K8dtjP5JSFJnn6GyFLlD8bthymMRzpVTz6ULaZBUMjPm1yYE8rDAHiRSzv6g==" saltValue="TeLGP8VnpOh1lsznjyxijA==" spinCount="100000" sheet="1" objects="1" scenarios="1"/>
  <conditionalFormatting sqref="A6:A21">
    <cfRule type="expression" dxfId="53" priority="1" stopIfTrue="1">
      <formula>MOD(ROW(),2)=0</formula>
    </cfRule>
    <cfRule type="expression" dxfId="52" priority="2" stopIfTrue="1">
      <formula>MOD(ROW(),2)&lt;&gt;0</formula>
    </cfRule>
  </conditionalFormatting>
  <conditionalFormatting sqref="A26:A54">
    <cfRule type="expression" dxfId="51" priority="5" stopIfTrue="1">
      <formula>MOD(ROW(),2)=0</formula>
    </cfRule>
    <cfRule type="expression" dxfId="50" priority="6" stopIfTrue="1">
      <formula>MOD(ROW(),2)&lt;&gt;0</formula>
    </cfRule>
  </conditionalFormatting>
  <conditionalFormatting sqref="B6:M21">
    <cfRule type="expression" dxfId="49" priority="3" stopIfTrue="1">
      <formula>MOD(ROW(),2)=0</formula>
    </cfRule>
    <cfRule type="expression" dxfId="48" priority="4" stopIfTrue="1">
      <formula>MOD(ROW(),2)&lt;&gt;0</formula>
    </cfRule>
  </conditionalFormatting>
  <conditionalFormatting sqref="B26:AC54">
    <cfRule type="expression" dxfId="47" priority="7" stopIfTrue="1">
      <formula>MOD(ROW(),2)=0</formula>
    </cfRule>
    <cfRule type="expression" dxfId="46"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627F-FBF9-47B7-BF2D-34524829D18D}">
  <sheetPr codeName="Sheet73"/>
  <dimension ref="A1:AC54"/>
  <sheetViews>
    <sheetView showGridLines="0" workbookViewId="0">
      <selection activeCell="A6" sqref="A6"/>
    </sheetView>
  </sheetViews>
  <sheetFormatPr defaultRowHeight="12.75" x14ac:dyDescent="0.2"/>
  <cols>
    <col min="1" max="1" width="31.5703125" customWidth="1"/>
    <col min="2" max="29" width="22.5703125" customWidth="1"/>
  </cols>
  <sheetData>
    <row r="1" spans="1:13" s="1" customFormat="1" ht="20.25" x14ac:dyDescent="0.3">
      <c r="A1" s="2" t="s">
        <v>0</v>
      </c>
    </row>
    <row r="2" spans="1:13" s="1" customFormat="1" ht="15.75" x14ac:dyDescent="0.25">
      <c r="A2" s="30" t="s">
        <v>1</v>
      </c>
      <c r="B2" s="3" t="str">
        <f>wb_title</f>
        <v>LGPS_S - Consolidated Factor Spreadsheet</v>
      </c>
    </row>
    <row r="3" spans="1:13" s="1" customFormat="1" ht="15.75" x14ac:dyDescent="0.25">
      <c r="A3" s="30" t="s">
        <v>2</v>
      </c>
      <c r="B3" s="3" t="str">
        <f>TABLE_FACTOR_TYPE_1 &amp; " - x-" &amp; TABLE_SERIES_NUMBER_1</f>
        <v>Additional survivor benefits - x-802</v>
      </c>
    </row>
    <row r="6" spans="1:13" x14ac:dyDescent="0.2">
      <c r="A6" s="40" t="s">
        <v>380</v>
      </c>
      <c r="B6" s="46" t="s">
        <v>381</v>
      </c>
      <c r="C6" s="46"/>
      <c r="D6" s="46"/>
      <c r="E6" s="46"/>
      <c r="F6" s="46"/>
      <c r="G6" s="46"/>
      <c r="H6" s="46"/>
      <c r="I6" s="46"/>
      <c r="J6" s="46"/>
      <c r="K6" s="46"/>
      <c r="L6" s="46"/>
      <c r="M6" s="46"/>
    </row>
    <row r="7" spans="1:13" x14ac:dyDescent="0.2">
      <c r="A7" s="40" t="s">
        <v>382</v>
      </c>
      <c r="B7" s="46" t="s">
        <v>166</v>
      </c>
      <c r="C7" s="46"/>
      <c r="D7" s="46"/>
      <c r="E7" s="46"/>
      <c r="F7" s="46"/>
      <c r="G7" s="46"/>
      <c r="H7" s="46"/>
      <c r="I7" s="46"/>
      <c r="J7" s="46"/>
      <c r="K7" s="46"/>
      <c r="L7" s="46"/>
      <c r="M7" s="46"/>
    </row>
    <row r="8" spans="1:13" x14ac:dyDescent="0.2">
      <c r="A8" s="40" t="s">
        <v>153</v>
      </c>
      <c r="B8" s="46" t="s">
        <v>167</v>
      </c>
      <c r="C8" s="46"/>
      <c r="D8" s="46"/>
      <c r="E8" s="46"/>
      <c r="F8" s="46"/>
      <c r="G8" s="46"/>
      <c r="H8" s="46"/>
      <c r="I8" s="46"/>
      <c r="J8" s="46"/>
      <c r="K8" s="46"/>
      <c r="L8" s="46"/>
      <c r="M8" s="46"/>
    </row>
    <row r="9" spans="1:13" x14ac:dyDescent="0.2">
      <c r="A9" s="40" t="s">
        <v>154</v>
      </c>
      <c r="B9" s="46" t="s">
        <v>363</v>
      </c>
      <c r="C9" s="46"/>
      <c r="D9" s="46"/>
      <c r="E9" s="46"/>
      <c r="F9" s="46"/>
      <c r="G9" s="46"/>
      <c r="H9" s="46"/>
      <c r="I9" s="46"/>
      <c r="J9" s="46"/>
      <c r="K9" s="46"/>
      <c r="L9" s="46"/>
      <c r="M9" s="46"/>
    </row>
    <row r="10" spans="1:13" x14ac:dyDescent="0.2">
      <c r="A10" s="40" t="s">
        <v>6</v>
      </c>
      <c r="B10" s="46" t="s">
        <v>366</v>
      </c>
      <c r="C10" s="46"/>
      <c r="D10" s="46"/>
      <c r="E10" s="46"/>
      <c r="F10" s="46"/>
      <c r="G10" s="46"/>
      <c r="H10" s="46"/>
      <c r="I10" s="46"/>
      <c r="J10" s="46"/>
      <c r="K10" s="46"/>
      <c r="L10" s="46"/>
      <c r="M10" s="46"/>
    </row>
    <row r="11" spans="1:13" x14ac:dyDescent="0.2">
      <c r="A11" s="40" t="s">
        <v>155</v>
      </c>
      <c r="B11" s="46" t="s">
        <v>175</v>
      </c>
      <c r="C11" s="46"/>
      <c r="D11" s="46"/>
      <c r="E11" s="46"/>
      <c r="F11" s="46"/>
      <c r="G11" s="46"/>
      <c r="H11" s="46"/>
      <c r="I11" s="46"/>
      <c r="J11" s="46"/>
      <c r="K11" s="46"/>
      <c r="L11" s="46"/>
      <c r="M11" s="46"/>
    </row>
    <row r="12" spans="1:13" x14ac:dyDescent="0.2">
      <c r="A12" s="40" t="s">
        <v>156</v>
      </c>
      <c r="B12" s="46" t="s">
        <v>317</v>
      </c>
      <c r="C12" s="46"/>
      <c r="D12" s="46"/>
      <c r="E12" s="46"/>
      <c r="F12" s="46"/>
      <c r="G12" s="46"/>
      <c r="H12" s="46"/>
      <c r="I12" s="46"/>
      <c r="J12" s="46"/>
      <c r="K12" s="46"/>
      <c r="L12" s="46"/>
      <c r="M12" s="46"/>
    </row>
    <row r="13" spans="1:13" x14ac:dyDescent="0.2">
      <c r="A13" s="40" t="s">
        <v>383</v>
      </c>
      <c r="B13" s="46">
        <v>0</v>
      </c>
      <c r="C13" s="46"/>
      <c r="D13" s="46"/>
      <c r="E13" s="46"/>
      <c r="F13" s="46"/>
      <c r="G13" s="46"/>
      <c r="H13" s="46"/>
      <c r="I13" s="46"/>
      <c r="J13" s="46"/>
      <c r="K13" s="46"/>
      <c r="L13" s="46"/>
      <c r="M13" s="46"/>
    </row>
    <row r="14" spans="1:13" x14ac:dyDescent="0.2">
      <c r="A14" s="40" t="s">
        <v>158</v>
      </c>
      <c r="B14" s="46">
        <v>802</v>
      </c>
      <c r="C14" s="46"/>
      <c r="D14" s="46"/>
      <c r="E14" s="46"/>
      <c r="F14" s="46"/>
      <c r="G14" s="46"/>
      <c r="H14" s="46"/>
      <c r="I14" s="46"/>
      <c r="J14" s="46"/>
      <c r="K14" s="46"/>
      <c r="L14" s="46"/>
      <c r="M14" s="46"/>
    </row>
    <row r="15" spans="1:13" x14ac:dyDescent="0.2">
      <c r="A15" s="40" t="s">
        <v>384</v>
      </c>
      <c r="B15" s="46" t="s">
        <v>367</v>
      </c>
      <c r="C15" s="46"/>
      <c r="D15" s="46"/>
      <c r="E15" s="46"/>
      <c r="F15" s="46"/>
      <c r="G15" s="46"/>
      <c r="H15" s="46"/>
      <c r="I15" s="46"/>
      <c r="J15" s="46"/>
      <c r="K15" s="46"/>
      <c r="L15" s="46"/>
      <c r="M15" s="46"/>
    </row>
    <row r="16" spans="1:13" x14ac:dyDescent="0.2">
      <c r="A16" s="40" t="s">
        <v>160</v>
      </c>
      <c r="B16" s="46" t="s">
        <v>258</v>
      </c>
      <c r="C16" s="46"/>
      <c r="D16" s="46"/>
      <c r="E16" s="46"/>
      <c r="F16" s="46"/>
      <c r="G16" s="46"/>
      <c r="H16" s="46"/>
      <c r="I16" s="46"/>
      <c r="J16" s="46"/>
      <c r="K16" s="46"/>
      <c r="L16" s="46"/>
      <c r="M16" s="46"/>
    </row>
    <row r="17" spans="1:29" x14ac:dyDescent="0.2">
      <c r="A17" s="41" t="s">
        <v>385</v>
      </c>
      <c r="B17" s="46"/>
      <c r="C17" s="46"/>
      <c r="D17" s="46"/>
      <c r="E17" s="46"/>
      <c r="F17" s="46"/>
      <c r="G17" s="46"/>
      <c r="H17" s="46"/>
      <c r="I17" s="46"/>
      <c r="J17" s="46"/>
      <c r="K17" s="46"/>
      <c r="L17" s="46"/>
      <c r="M17" s="46"/>
    </row>
    <row r="18" spans="1:29" x14ac:dyDescent="0.2">
      <c r="A18" s="40" t="s">
        <v>162</v>
      </c>
      <c r="B18" s="47">
        <v>45195</v>
      </c>
      <c r="C18" s="47"/>
      <c r="D18" s="47"/>
      <c r="E18" s="47"/>
      <c r="F18" s="47"/>
      <c r="G18" s="47"/>
      <c r="H18" s="47"/>
      <c r="I18" s="47"/>
      <c r="J18" s="47"/>
      <c r="K18" s="47"/>
      <c r="L18" s="47"/>
      <c r="M18" s="47"/>
    </row>
    <row r="19" spans="1:29" x14ac:dyDescent="0.2">
      <c r="A19" s="40" t="s">
        <v>163</v>
      </c>
      <c r="B19" s="46"/>
      <c r="C19" s="46"/>
      <c r="D19" s="46"/>
      <c r="E19" s="46"/>
      <c r="F19" s="46"/>
      <c r="G19" s="46"/>
      <c r="H19" s="46"/>
      <c r="I19" s="46"/>
      <c r="J19" s="46"/>
      <c r="K19" s="46"/>
      <c r="L19" s="46"/>
      <c r="M19" s="46"/>
    </row>
    <row r="20" spans="1:29" x14ac:dyDescent="0.2">
      <c r="A20" s="40" t="s">
        <v>164</v>
      </c>
      <c r="B20" s="46" t="s">
        <v>174</v>
      </c>
      <c r="C20" s="46"/>
      <c r="D20" s="46"/>
      <c r="E20" s="46"/>
      <c r="F20" s="46"/>
      <c r="G20" s="46"/>
      <c r="H20" s="46"/>
      <c r="I20" s="46"/>
      <c r="J20" s="46"/>
      <c r="K20" s="46"/>
      <c r="L20" s="46"/>
      <c r="M20" s="46"/>
    </row>
    <row r="21" spans="1:29" x14ac:dyDescent="0.2">
      <c r="A21" s="40" t="s">
        <v>386</v>
      </c>
      <c r="B21" s="46" t="s">
        <v>89</v>
      </c>
      <c r="C21" s="46"/>
      <c r="D21" s="46"/>
      <c r="E21" s="46"/>
      <c r="F21" s="46"/>
      <c r="G21" s="46"/>
      <c r="H21" s="46"/>
      <c r="I21" s="46"/>
      <c r="J21" s="46"/>
      <c r="K21" s="46"/>
      <c r="L21" s="46"/>
      <c r="M21" s="46"/>
    </row>
    <row r="23" spans="1:29" x14ac:dyDescent="0.2">
      <c r="A23" s="23" t="str">
        <f>HYPERLINK("#'Factor List'!A1", "Back to Factor List")</f>
        <v>Back to Factor List</v>
      </c>
      <c r="B23" s="23" t="str">
        <f>HYPERLINK("#'Assumptions'!A1", "Assumptions")</f>
        <v>Assumptions</v>
      </c>
    </row>
    <row r="26" spans="1:29" s="54" customFormat="1" ht="25.5" x14ac:dyDescent="0.2">
      <c r="A26" s="53" t="s">
        <v>387</v>
      </c>
      <c r="B26" s="53" t="s">
        <v>539</v>
      </c>
      <c r="C26" s="53" t="s">
        <v>540</v>
      </c>
      <c r="D26" s="53" t="s">
        <v>541</v>
      </c>
      <c r="E26" s="53" t="s">
        <v>542</v>
      </c>
      <c r="F26" s="53" t="s">
        <v>543</v>
      </c>
      <c r="G26" s="53" t="s">
        <v>544</v>
      </c>
      <c r="H26" s="53" t="s">
        <v>545</v>
      </c>
      <c r="I26" s="53" t="s">
        <v>546</v>
      </c>
      <c r="J26" s="53" t="s">
        <v>547</v>
      </c>
      <c r="K26" s="53" t="s">
        <v>548</v>
      </c>
      <c r="L26" s="53" t="s">
        <v>549</v>
      </c>
      <c r="M26" s="53" t="s">
        <v>550</v>
      </c>
      <c r="N26" s="53" t="s">
        <v>551</v>
      </c>
      <c r="O26" s="53" t="s">
        <v>552</v>
      </c>
      <c r="P26" s="53" t="s">
        <v>553</v>
      </c>
      <c r="Q26" s="53" t="s">
        <v>554</v>
      </c>
      <c r="R26" s="53" t="s">
        <v>555</v>
      </c>
      <c r="S26" s="53" t="s">
        <v>556</v>
      </c>
      <c r="T26" s="53" t="s">
        <v>557</v>
      </c>
      <c r="U26" s="53" t="s">
        <v>558</v>
      </c>
      <c r="V26" s="53" t="s">
        <v>559</v>
      </c>
      <c r="W26" s="53" t="s">
        <v>560</v>
      </c>
      <c r="X26" s="53" t="s">
        <v>561</v>
      </c>
      <c r="Y26" s="53" t="s">
        <v>562</v>
      </c>
      <c r="Z26" s="53" t="s">
        <v>563</v>
      </c>
      <c r="AA26" s="53" t="s">
        <v>564</v>
      </c>
      <c r="AB26" s="53" t="s">
        <v>565</v>
      </c>
      <c r="AC26" s="53" t="s">
        <v>566</v>
      </c>
    </row>
    <row r="27" spans="1:29" x14ac:dyDescent="0.2">
      <c r="A27" s="42">
        <v>37</v>
      </c>
      <c r="B27" s="45">
        <v>1.84E-2</v>
      </c>
      <c r="C27" s="45">
        <v>9.1999999999999998E-3</v>
      </c>
      <c r="D27" s="45">
        <v>6.1000000000000004E-3</v>
      </c>
      <c r="E27" s="45">
        <v>4.5999999999999999E-3</v>
      </c>
      <c r="F27" s="45">
        <v>3.7000000000000002E-3</v>
      </c>
      <c r="G27" s="45">
        <v>3.0000000000000001E-3</v>
      </c>
      <c r="H27" s="45">
        <v>2.5999999999999999E-3</v>
      </c>
      <c r="I27" s="45">
        <v>2.3E-3</v>
      </c>
      <c r="J27" s="45">
        <v>2E-3</v>
      </c>
      <c r="K27" s="45">
        <v>1.8E-3</v>
      </c>
      <c r="L27" s="45">
        <v>1.6999999999999999E-3</v>
      </c>
      <c r="M27" s="45">
        <v>1.5E-3</v>
      </c>
      <c r="N27" s="45">
        <v>1.4E-3</v>
      </c>
      <c r="O27" s="45">
        <v>1.2999999999999999E-3</v>
      </c>
      <c r="P27" s="45">
        <v>1.1999999999999999E-3</v>
      </c>
      <c r="Q27" s="45">
        <v>1.1000000000000001E-3</v>
      </c>
      <c r="R27" s="45">
        <v>1.1000000000000001E-3</v>
      </c>
      <c r="S27" s="45">
        <v>1E-3</v>
      </c>
      <c r="T27" s="45">
        <v>1E-3</v>
      </c>
      <c r="U27" s="45">
        <v>8.9999999999999998E-4</v>
      </c>
      <c r="V27" s="45">
        <v>8.9999999999999998E-4</v>
      </c>
      <c r="W27" s="45">
        <v>8.0000000000000004E-4</v>
      </c>
      <c r="X27" s="45">
        <v>8.0000000000000004E-4</v>
      </c>
      <c r="Y27" s="45">
        <v>8.0000000000000004E-4</v>
      </c>
      <c r="Z27" s="45">
        <v>6.9999999999999999E-4</v>
      </c>
      <c r="AA27" s="45">
        <v>6.9999999999999999E-4</v>
      </c>
      <c r="AB27" s="45">
        <v>6.9999999999999999E-4</v>
      </c>
      <c r="AC27" s="45">
        <v>5.9999999999999995E-4</v>
      </c>
    </row>
    <row r="28" spans="1:29" x14ac:dyDescent="0.2">
      <c r="A28" s="42">
        <v>38</v>
      </c>
      <c r="B28" s="45">
        <v>1.83E-2</v>
      </c>
      <c r="C28" s="45">
        <v>9.1000000000000004E-3</v>
      </c>
      <c r="D28" s="45">
        <v>6.1000000000000004E-3</v>
      </c>
      <c r="E28" s="45">
        <v>4.4999999999999997E-3</v>
      </c>
      <c r="F28" s="45">
        <v>3.5999999999999999E-3</v>
      </c>
      <c r="G28" s="45">
        <v>3.0000000000000001E-3</v>
      </c>
      <c r="H28" s="45">
        <v>2.5999999999999999E-3</v>
      </c>
      <c r="I28" s="45">
        <v>2.3E-3</v>
      </c>
      <c r="J28" s="45">
        <v>2E-3</v>
      </c>
      <c r="K28" s="45">
        <v>1.8E-3</v>
      </c>
      <c r="L28" s="45">
        <v>1.6000000000000001E-3</v>
      </c>
      <c r="M28" s="45">
        <v>1.5E-3</v>
      </c>
      <c r="N28" s="45">
        <v>1.4E-3</v>
      </c>
      <c r="O28" s="45">
        <v>1.2999999999999999E-3</v>
      </c>
      <c r="P28" s="45">
        <v>1.1999999999999999E-3</v>
      </c>
      <c r="Q28" s="45">
        <v>1.1000000000000001E-3</v>
      </c>
      <c r="R28" s="45">
        <v>1.1000000000000001E-3</v>
      </c>
      <c r="S28" s="45">
        <v>1E-3</v>
      </c>
      <c r="T28" s="45">
        <v>1E-3</v>
      </c>
      <c r="U28" s="45">
        <v>8.9999999999999998E-4</v>
      </c>
      <c r="V28" s="45">
        <v>8.9999999999999998E-4</v>
      </c>
      <c r="W28" s="45">
        <v>8.0000000000000004E-4</v>
      </c>
      <c r="X28" s="45">
        <v>8.0000000000000004E-4</v>
      </c>
      <c r="Y28" s="45">
        <v>8.0000000000000004E-4</v>
      </c>
      <c r="Z28" s="45">
        <v>6.9999999999999999E-4</v>
      </c>
      <c r="AA28" s="45">
        <v>6.9999999999999999E-4</v>
      </c>
      <c r="AB28" s="45">
        <v>6.9999999999999999E-4</v>
      </c>
      <c r="AC28" s="45" t="s">
        <v>567</v>
      </c>
    </row>
    <row r="29" spans="1:29" x14ac:dyDescent="0.2">
      <c r="A29" s="42">
        <v>39</v>
      </c>
      <c r="B29" s="45">
        <v>1.8100000000000002E-2</v>
      </c>
      <c r="C29" s="45">
        <v>8.9999999999999993E-3</v>
      </c>
      <c r="D29" s="45">
        <v>6.0000000000000001E-3</v>
      </c>
      <c r="E29" s="45">
        <v>4.4999999999999997E-3</v>
      </c>
      <c r="F29" s="45">
        <v>3.5999999999999999E-3</v>
      </c>
      <c r="G29" s="45">
        <v>3.0000000000000001E-3</v>
      </c>
      <c r="H29" s="45">
        <v>2.5999999999999999E-3</v>
      </c>
      <c r="I29" s="45">
        <v>2.2000000000000001E-3</v>
      </c>
      <c r="J29" s="45">
        <v>2E-3</v>
      </c>
      <c r="K29" s="45">
        <v>1.8E-3</v>
      </c>
      <c r="L29" s="45">
        <v>1.6000000000000001E-3</v>
      </c>
      <c r="M29" s="45">
        <v>1.5E-3</v>
      </c>
      <c r="N29" s="45">
        <v>1.4E-3</v>
      </c>
      <c r="O29" s="45">
        <v>1.2999999999999999E-3</v>
      </c>
      <c r="P29" s="45">
        <v>1.1999999999999999E-3</v>
      </c>
      <c r="Q29" s="45">
        <v>1.1000000000000001E-3</v>
      </c>
      <c r="R29" s="45">
        <v>1.1000000000000001E-3</v>
      </c>
      <c r="S29" s="45">
        <v>1E-3</v>
      </c>
      <c r="T29" s="45">
        <v>8.9999999999999998E-4</v>
      </c>
      <c r="U29" s="45">
        <v>8.9999999999999998E-4</v>
      </c>
      <c r="V29" s="45">
        <v>8.9999999999999998E-4</v>
      </c>
      <c r="W29" s="45">
        <v>8.0000000000000004E-4</v>
      </c>
      <c r="X29" s="45">
        <v>8.0000000000000004E-4</v>
      </c>
      <c r="Y29" s="45">
        <v>8.0000000000000004E-4</v>
      </c>
      <c r="Z29" s="45">
        <v>6.9999999999999999E-4</v>
      </c>
      <c r="AA29" s="45">
        <v>6.9999999999999999E-4</v>
      </c>
      <c r="AB29" s="45" t="s">
        <v>567</v>
      </c>
      <c r="AC29" s="45" t="s">
        <v>567</v>
      </c>
    </row>
    <row r="30" spans="1:29" x14ac:dyDescent="0.2">
      <c r="A30" s="42">
        <v>40</v>
      </c>
      <c r="B30" s="45">
        <v>1.7899999999999999E-2</v>
      </c>
      <c r="C30" s="45">
        <v>8.8999999999999999E-3</v>
      </c>
      <c r="D30" s="45">
        <v>5.8999999999999999E-3</v>
      </c>
      <c r="E30" s="45">
        <v>4.4999999999999997E-3</v>
      </c>
      <c r="F30" s="45">
        <v>3.5999999999999999E-3</v>
      </c>
      <c r="G30" s="45">
        <v>3.0000000000000001E-3</v>
      </c>
      <c r="H30" s="45">
        <v>2.5000000000000001E-3</v>
      </c>
      <c r="I30" s="45">
        <v>2.2000000000000001E-3</v>
      </c>
      <c r="J30" s="45">
        <v>2E-3</v>
      </c>
      <c r="K30" s="45">
        <v>1.8E-3</v>
      </c>
      <c r="L30" s="45">
        <v>1.6000000000000001E-3</v>
      </c>
      <c r="M30" s="45">
        <v>1.5E-3</v>
      </c>
      <c r="N30" s="45">
        <v>1.4E-3</v>
      </c>
      <c r="O30" s="45">
        <v>1.2999999999999999E-3</v>
      </c>
      <c r="P30" s="45">
        <v>1.1999999999999999E-3</v>
      </c>
      <c r="Q30" s="45">
        <v>1.1000000000000001E-3</v>
      </c>
      <c r="R30" s="45">
        <v>1E-3</v>
      </c>
      <c r="S30" s="45">
        <v>1E-3</v>
      </c>
      <c r="T30" s="45">
        <v>8.9999999999999998E-4</v>
      </c>
      <c r="U30" s="45">
        <v>8.9999999999999998E-4</v>
      </c>
      <c r="V30" s="45">
        <v>8.9999999999999998E-4</v>
      </c>
      <c r="W30" s="45">
        <v>8.0000000000000004E-4</v>
      </c>
      <c r="X30" s="45">
        <v>8.0000000000000004E-4</v>
      </c>
      <c r="Y30" s="45">
        <v>8.0000000000000004E-4</v>
      </c>
      <c r="Z30" s="45">
        <v>6.9999999999999999E-4</v>
      </c>
      <c r="AA30" s="45" t="s">
        <v>567</v>
      </c>
      <c r="AB30" s="45" t="s">
        <v>567</v>
      </c>
      <c r="AC30" s="45" t="s">
        <v>567</v>
      </c>
    </row>
    <row r="31" spans="1:29" x14ac:dyDescent="0.2">
      <c r="A31" s="42">
        <v>41</v>
      </c>
      <c r="B31" s="45">
        <v>1.77E-2</v>
      </c>
      <c r="C31" s="45">
        <v>8.8000000000000005E-3</v>
      </c>
      <c r="D31" s="45">
        <v>5.8999999999999999E-3</v>
      </c>
      <c r="E31" s="45">
        <v>4.4000000000000003E-3</v>
      </c>
      <c r="F31" s="45">
        <v>3.5000000000000001E-3</v>
      </c>
      <c r="G31" s="45">
        <v>2.8999999999999998E-3</v>
      </c>
      <c r="H31" s="45">
        <v>2.5000000000000001E-3</v>
      </c>
      <c r="I31" s="45">
        <v>2.2000000000000001E-3</v>
      </c>
      <c r="J31" s="45">
        <v>2E-3</v>
      </c>
      <c r="K31" s="45">
        <v>1.8E-3</v>
      </c>
      <c r="L31" s="45">
        <v>1.6000000000000001E-3</v>
      </c>
      <c r="M31" s="45">
        <v>1.5E-3</v>
      </c>
      <c r="N31" s="45">
        <v>1.4E-3</v>
      </c>
      <c r="O31" s="45">
        <v>1.2999999999999999E-3</v>
      </c>
      <c r="P31" s="45">
        <v>1.1999999999999999E-3</v>
      </c>
      <c r="Q31" s="45">
        <v>1.1000000000000001E-3</v>
      </c>
      <c r="R31" s="45">
        <v>1E-3</v>
      </c>
      <c r="S31" s="45">
        <v>1E-3</v>
      </c>
      <c r="T31" s="45">
        <v>8.9999999999999998E-4</v>
      </c>
      <c r="U31" s="45">
        <v>8.9999999999999998E-4</v>
      </c>
      <c r="V31" s="45">
        <v>8.9999999999999998E-4</v>
      </c>
      <c r="W31" s="45">
        <v>8.0000000000000004E-4</v>
      </c>
      <c r="X31" s="45">
        <v>8.0000000000000004E-4</v>
      </c>
      <c r="Y31" s="45">
        <v>6.9999999999999999E-4</v>
      </c>
      <c r="Z31" s="45" t="s">
        <v>567</v>
      </c>
      <c r="AA31" s="45" t="s">
        <v>567</v>
      </c>
      <c r="AB31" s="45" t="s">
        <v>567</v>
      </c>
      <c r="AC31" s="45" t="s">
        <v>567</v>
      </c>
    </row>
    <row r="32" spans="1:29" x14ac:dyDescent="0.2">
      <c r="A32" s="42">
        <v>42</v>
      </c>
      <c r="B32" s="45">
        <v>1.7500000000000002E-2</v>
      </c>
      <c r="C32" s="45">
        <v>8.8000000000000005E-3</v>
      </c>
      <c r="D32" s="45">
        <v>5.7999999999999996E-3</v>
      </c>
      <c r="E32" s="45">
        <v>4.4000000000000003E-3</v>
      </c>
      <c r="F32" s="45">
        <v>3.5000000000000001E-3</v>
      </c>
      <c r="G32" s="45">
        <v>2.8999999999999998E-3</v>
      </c>
      <c r="H32" s="45">
        <v>2.5000000000000001E-3</v>
      </c>
      <c r="I32" s="45">
        <v>2.2000000000000001E-3</v>
      </c>
      <c r="J32" s="45">
        <v>1.9E-3</v>
      </c>
      <c r="K32" s="45">
        <v>1.6999999999999999E-3</v>
      </c>
      <c r="L32" s="45">
        <v>1.6000000000000001E-3</v>
      </c>
      <c r="M32" s="45">
        <v>1.5E-3</v>
      </c>
      <c r="N32" s="45">
        <v>1.2999999999999999E-3</v>
      </c>
      <c r="O32" s="45">
        <v>1.2999999999999999E-3</v>
      </c>
      <c r="P32" s="45">
        <v>1.1999999999999999E-3</v>
      </c>
      <c r="Q32" s="45">
        <v>1.1000000000000001E-3</v>
      </c>
      <c r="R32" s="45">
        <v>1E-3</v>
      </c>
      <c r="S32" s="45">
        <v>1E-3</v>
      </c>
      <c r="T32" s="45">
        <v>8.9999999999999998E-4</v>
      </c>
      <c r="U32" s="45">
        <v>8.9999999999999998E-4</v>
      </c>
      <c r="V32" s="45">
        <v>8.9999999999999998E-4</v>
      </c>
      <c r="W32" s="45">
        <v>8.0000000000000004E-4</v>
      </c>
      <c r="X32" s="45">
        <v>8.0000000000000004E-4</v>
      </c>
      <c r="Y32" s="45" t="s">
        <v>567</v>
      </c>
      <c r="Z32" s="45" t="s">
        <v>567</v>
      </c>
      <c r="AA32" s="45" t="s">
        <v>567</v>
      </c>
      <c r="AB32" s="45" t="s">
        <v>567</v>
      </c>
      <c r="AC32" s="45" t="s">
        <v>567</v>
      </c>
    </row>
    <row r="33" spans="1:29" x14ac:dyDescent="0.2">
      <c r="A33" s="42">
        <v>43</v>
      </c>
      <c r="B33" s="45">
        <v>1.7399999999999999E-2</v>
      </c>
      <c r="C33" s="45">
        <v>8.6999999999999994E-3</v>
      </c>
      <c r="D33" s="45">
        <v>5.7999999999999996E-3</v>
      </c>
      <c r="E33" s="45">
        <v>4.3E-3</v>
      </c>
      <c r="F33" s="45">
        <v>3.5000000000000001E-3</v>
      </c>
      <c r="G33" s="45">
        <v>2.8999999999999998E-3</v>
      </c>
      <c r="H33" s="45">
        <v>2.5000000000000001E-3</v>
      </c>
      <c r="I33" s="45">
        <v>2.2000000000000001E-3</v>
      </c>
      <c r="J33" s="45">
        <v>1.9E-3</v>
      </c>
      <c r="K33" s="45">
        <v>1.6999999999999999E-3</v>
      </c>
      <c r="L33" s="45">
        <v>1.6000000000000001E-3</v>
      </c>
      <c r="M33" s="45">
        <v>1.4E-3</v>
      </c>
      <c r="N33" s="45">
        <v>1.2999999999999999E-3</v>
      </c>
      <c r="O33" s="45">
        <v>1.1999999999999999E-3</v>
      </c>
      <c r="P33" s="45">
        <v>1.1999999999999999E-3</v>
      </c>
      <c r="Q33" s="45">
        <v>1.1000000000000001E-3</v>
      </c>
      <c r="R33" s="45">
        <v>1E-3</v>
      </c>
      <c r="S33" s="45">
        <v>1E-3</v>
      </c>
      <c r="T33" s="45">
        <v>8.9999999999999998E-4</v>
      </c>
      <c r="U33" s="45">
        <v>8.9999999999999998E-4</v>
      </c>
      <c r="V33" s="45">
        <v>8.9999999999999998E-4</v>
      </c>
      <c r="W33" s="45">
        <v>8.0000000000000004E-4</v>
      </c>
      <c r="X33" s="45" t="s">
        <v>567</v>
      </c>
      <c r="Y33" s="45" t="s">
        <v>567</v>
      </c>
      <c r="Z33" s="45" t="s">
        <v>567</v>
      </c>
      <c r="AA33" s="45" t="s">
        <v>567</v>
      </c>
      <c r="AB33" s="45" t="s">
        <v>567</v>
      </c>
      <c r="AC33" s="45" t="s">
        <v>567</v>
      </c>
    </row>
    <row r="34" spans="1:29" x14ac:dyDescent="0.2">
      <c r="A34" s="42">
        <v>44</v>
      </c>
      <c r="B34" s="45">
        <v>1.72E-2</v>
      </c>
      <c r="C34" s="45">
        <v>8.6E-3</v>
      </c>
      <c r="D34" s="45">
        <v>5.7000000000000002E-3</v>
      </c>
      <c r="E34" s="45">
        <v>4.3E-3</v>
      </c>
      <c r="F34" s="45">
        <v>3.3999999999999998E-3</v>
      </c>
      <c r="G34" s="45">
        <v>2.8999999999999998E-3</v>
      </c>
      <c r="H34" s="45">
        <v>2.3999999999999998E-3</v>
      </c>
      <c r="I34" s="45">
        <v>2.0999999999999999E-3</v>
      </c>
      <c r="J34" s="45">
        <v>1.9E-3</v>
      </c>
      <c r="K34" s="45">
        <v>1.6999999999999999E-3</v>
      </c>
      <c r="L34" s="45">
        <v>1.6000000000000001E-3</v>
      </c>
      <c r="M34" s="45">
        <v>1.4E-3</v>
      </c>
      <c r="N34" s="45">
        <v>1.2999999999999999E-3</v>
      </c>
      <c r="O34" s="45">
        <v>1.1999999999999999E-3</v>
      </c>
      <c r="P34" s="45">
        <v>1.1999999999999999E-3</v>
      </c>
      <c r="Q34" s="45">
        <v>1.1000000000000001E-3</v>
      </c>
      <c r="R34" s="45">
        <v>1E-3</v>
      </c>
      <c r="S34" s="45">
        <v>1E-3</v>
      </c>
      <c r="T34" s="45">
        <v>8.9999999999999998E-4</v>
      </c>
      <c r="U34" s="45">
        <v>8.9999999999999998E-4</v>
      </c>
      <c r="V34" s="45">
        <v>8.0000000000000004E-4</v>
      </c>
      <c r="W34" s="45" t="s">
        <v>567</v>
      </c>
      <c r="X34" s="45" t="s">
        <v>567</v>
      </c>
      <c r="Y34" s="45" t="s">
        <v>567</v>
      </c>
      <c r="Z34" s="45" t="s">
        <v>567</v>
      </c>
      <c r="AA34" s="45" t="s">
        <v>567</v>
      </c>
      <c r="AB34" s="45" t="s">
        <v>567</v>
      </c>
      <c r="AC34" s="45" t="s">
        <v>567</v>
      </c>
    </row>
    <row r="35" spans="1:29" x14ac:dyDescent="0.2">
      <c r="A35" s="42">
        <v>45</v>
      </c>
      <c r="B35" s="45">
        <v>1.7000000000000001E-2</v>
      </c>
      <c r="C35" s="45">
        <v>8.5000000000000006E-3</v>
      </c>
      <c r="D35" s="45">
        <v>5.7000000000000002E-3</v>
      </c>
      <c r="E35" s="45">
        <v>4.1999999999999997E-3</v>
      </c>
      <c r="F35" s="45">
        <v>3.3999999999999998E-3</v>
      </c>
      <c r="G35" s="45">
        <v>2.8E-3</v>
      </c>
      <c r="H35" s="45">
        <v>2.3999999999999998E-3</v>
      </c>
      <c r="I35" s="45">
        <v>2.0999999999999999E-3</v>
      </c>
      <c r="J35" s="45">
        <v>1.9E-3</v>
      </c>
      <c r="K35" s="45">
        <v>1.6999999999999999E-3</v>
      </c>
      <c r="L35" s="45">
        <v>1.6000000000000001E-3</v>
      </c>
      <c r="M35" s="45">
        <v>1.4E-3</v>
      </c>
      <c r="N35" s="45">
        <v>1.2999999999999999E-3</v>
      </c>
      <c r="O35" s="45">
        <v>1.1999999999999999E-3</v>
      </c>
      <c r="P35" s="45">
        <v>1.1999999999999999E-3</v>
      </c>
      <c r="Q35" s="45">
        <v>1.1000000000000001E-3</v>
      </c>
      <c r="R35" s="45">
        <v>1E-3</v>
      </c>
      <c r="S35" s="45">
        <v>1E-3</v>
      </c>
      <c r="T35" s="45">
        <v>8.9999999999999998E-4</v>
      </c>
      <c r="U35" s="45">
        <v>8.9999999999999998E-4</v>
      </c>
      <c r="V35" s="45" t="s">
        <v>567</v>
      </c>
      <c r="W35" s="45" t="s">
        <v>567</v>
      </c>
      <c r="X35" s="45" t="s">
        <v>567</v>
      </c>
      <c r="Y35" s="45" t="s">
        <v>567</v>
      </c>
      <c r="Z35" s="45" t="s">
        <v>567</v>
      </c>
      <c r="AA35" s="45" t="s">
        <v>567</v>
      </c>
      <c r="AB35" s="45" t="s">
        <v>567</v>
      </c>
      <c r="AC35" s="45" t="s">
        <v>567</v>
      </c>
    </row>
    <row r="36" spans="1:29" x14ac:dyDescent="0.2">
      <c r="A36" s="42">
        <v>46</v>
      </c>
      <c r="B36" s="45">
        <v>1.6799999999999999E-2</v>
      </c>
      <c r="C36" s="45">
        <v>8.3999999999999995E-3</v>
      </c>
      <c r="D36" s="45">
        <v>5.5999999999999999E-3</v>
      </c>
      <c r="E36" s="45">
        <v>4.1999999999999997E-3</v>
      </c>
      <c r="F36" s="45">
        <v>3.3999999999999998E-3</v>
      </c>
      <c r="G36" s="45">
        <v>2.8E-3</v>
      </c>
      <c r="H36" s="45">
        <v>2.3999999999999998E-3</v>
      </c>
      <c r="I36" s="45">
        <v>2.0999999999999999E-3</v>
      </c>
      <c r="J36" s="45">
        <v>1.9E-3</v>
      </c>
      <c r="K36" s="45">
        <v>1.6999999999999999E-3</v>
      </c>
      <c r="L36" s="45">
        <v>1.5E-3</v>
      </c>
      <c r="M36" s="45">
        <v>1.4E-3</v>
      </c>
      <c r="N36" s="45">
        <v>1.2999999999999999E-3</v>
      </c>
      <c r="O36" s="45">
        <v>1.1999999999999999E-3</v>
      </c>
      <c r="P36" s="45">
        <v>1.1000000000000001E-3</v>
      </c>
      <c r="Q36" s="45">
        <v>1.1000000000000001E-3</v>
      </c>
      <c r="R36" s="45">
        <v>1E-3</v>
      </c>
      <c r="S36" s="45">
        <v>1E-3</v>
      </c>
      <c r="T36" s="45">
        <v>8.9999999999999998E-4</v>
      </c>
      <c r="U36" s="45" t="s">
        <v>567</v>
      </c>
      <c r="V36" s="45" t="s">
        <v>567</v>
      </c>
      <c r="W36" s="45" t="s">
        <v>567</v>
      </c>
      <c r="X36" s="45" t="s">
        <v>567</v>
      </c>
      <c r="Y36" s="45" t="s">
        <v>567</v>
      </c>
      <c r="Z36" s="45" t="s">
        <v>567</v>
      </c>
      <c r="AA36" s="45" t="s">
        <v>567</v>
      </c>
      <c r="AB36" s="45" t="s">
        <v>567</v>
      </c>
      <c r="AC36" s="45" t="s">
        <v>567</v>
      </c>
    </row>
    <row r="37" spans="1:29" x14ac:dyDescent="0.2">
      <c r="A37" s="42">
        <v>47</v>
      </c>
      <c r="B37" s="45">
        <v>1.66E-2</v>
      </c>
      <c r="C37" s="45">
        <v>8.3000000000000001E-3</v>
      </c>
      <c r="D37" s="45">
        <v>5.4999999999999997E-3</v>
      </c>
      <c r="E37" s="45">
        <v>4.1000000000000003E-3</v>
      </c>
      <c r="F37" s="45">
        <v>3.3E-3</v>
      </c>
      <c r="G37" s="45">
        <v>2.8E-3</v>
      </c>
      <c r="H37" s="45">
        <v>2.3999999999999998E-3</v>
      </c>
      <c r="I37" s="45">
        <v>2.0999999999999999E-3</v>
      </c>
      <c r="J37" s="45">
        <v>1.9E-3</v>
      </c>
      <c r="K37" s="45">
        <v>1.6999999999999999E-3</v>
      </c>
      <c r="L37" s="45">
        <v>1.5E-3</v>
      </c>
      <c r="M37" s="45">
        <v>1.4E-3</v>
      </c>
      <c r="N37" s="45">
        <v>1.2999999999999999E-3</v>
      </c>
      <c r="O37" s="45">
        <v>1.1999999999999999E-3</v>
      </c>
      <c r="P37" s="45">
        <v>1.1000000000000001E-3</v>
      </c>
      <c r="Q37" s="45">
        <v>1.1000000000000001E-3</v>
      </c>
      <c r="R37" s="45">
        <v>1E-3</v>
      </c>
      <c r="S37" s="45">
        <v>8.9999999999999998E-4</v>
      </c>
      <c r="T37" s="45" t="s">
        <v>567</v>
      </c>
      <c r="U37" s="45" t="s">
        <v>567</v>
      </c>
      <c r="V37" s="45" t="s">
        <v>567</v>
      </c>
      <c r="W37" s="45" t="s">
        <v>567</v>
      </c>
      <c r="X37" s="45" t="s">
        <v>567</v>
      </c>
      <c r="Y37" s="45" t="s">
        <v>567</v>
      </c>
      <c r="Z37" s="45" t="s">
        <v>567</v>
      </c>
      <c r="AA37" s="45" t="s">
        <v>567</v>
      </c>
      <c r="AB37" s="45" t="s">
        <v>567</v>
      </c>
      <c r="AC37" s="45" t="s">
        <v>567</v>
      </c>
    </row>
    <row r="38" spans="1:29" x14ac:dyDescent="0.2">
      <c r="A38" s="42">
        <v>48</v>
      </c>
      <c r="B38" s="45">
        <v>1.6400000000000001E-2</v>
      </c>
      <c r="C38" s="45">
        <v>8.2000000000000007E-3</v>
      </c>
      <c r="D38" s="45">
        <v>5.4999999999999997E-3</v>
      </c>
      <c r="E38" s="45">
        <v>4.1000000000000003E-3</v>
      </c>
      <c r="F38" s="45">
        <v>3.3E-3</v>
      </c>
      <c r="G38" s="45">
        <v>2.7000000000000001E-3</v>
      </c>
      <c r="H38" s="45">
        <v>2.3999999999999998E-3</v>
      </c>
      <c r="I38" s="45">
        <v>2.0999999999999999E-3</v>
      </c>
      <c r="J38" s="45">
        <v>1.8E-3</v>
      </c>
      <c r="K38" s="45">
        <v>1.6999999999999999E-3</v>
      </c>
      <c r="L38" s="45">
        <v>1.5E-3</v>
      </c>
      <c r="M38" s="45">
        <v>1.4E-3</v>
      </c>
      <c r="N38" s="45">
        <v>1.2999999999999999E-3</v>
      </c>
      <c r="O38" s="45">
        <v>1.1999999999999999E-3</v>
      </c>
      <c r="P38" s="45">
        <v>1.1000000000000001E-3</v>
      </c>
      <c r="Q38" s="45">
        <v>1.1000000000000001E-3</v>
      </c>
      <c r="R38" s="45">
        <v>1E-3</v>
      </c>
      <c r="S38" s="45" t="s">
        <v>567</v>
      </c>
      <c r="T38" s="45" t="s">
        <v>567</v>
      </c>
      <c r="U38" s="45" t="s">
        <v>567</v>
      </c>
      <c r="V38" s="45" t="s">
        <v>567</v>
      </c>
      <c r="W38" s="45" t="s">
        <v>567</v>
      </c>
      <c r="X38" s="45" t="s">
        <v>567</v>
      </c>
      <c r="Y38" s="45" t="s">
        <v>567</v>
      </c>
      <c r="Z38" s="45" t="s">
        <v>567</v>
      </c>
      <c r="AA38" s="45" t="s">
        <v>567</v>
      </c>
      <c r="AB38" s="45" t="s">
        <v>567</v>
      </c>
      <c r="AC38" s="45" t="s">
        <v>567</v>
      </c>
    </row>
    <row r="39" spans="1:29" x14ac:dyDescent="0.2">
      <c r="A39" s="42">
        <v>49</v>
      </c>
      <c r="B39" s="45">
        <v>1.6199999999999999E-2</v>
      </c>
      <c r="C39" s="45">
        <v>8.0999999999999996E-3</v>
      </c>
      <c r="D39" s="45">
        <v>5.4000000000000003E-3</v>
      </c>
      <c r="E39" s="45">
        <v>4.1000000000000003E-3</v>
      </c>
      <c r="F39" s="45">
        <v>3.3E-3</v>
      </c>
      <c r="G39" s="45">
        <v>2.7000000000000001E-3</v>
      </c>
      <c r="H39" s="45">
        <v>2.3E-3</v>
      </c>
      <c r="I39" s="45">
        <v>2.0999999999999999E-3</v>
      </c>
      <c r="J39" s="45">
        <v>1.8E-3</v>
      </c>
      <c r="K39" s="45">
        <v>1.6999999999999999E-3</v>
      </c>
      <c r="L39" s="45">
        <v>1.5E-3</v>
      </c>
      <c r="M39" s="45">
        <v>1.4E-3</v>
      </c>
      <c r="N39" s="45">
        <v>1.2999999999999999E-3</v>
      </c>
      <c r="O39" s="45">
        <v>1.1999999999999999E-3</v>
      </c>
      <c r="P39" s="45">
        <v>1.1000000000000001E-3</v>
      </c>
      <c r="Q39" s="45">
        <v>1E-3</v>
      </c>
      <c r="R39" s="45" t="s">
        <v>567</v>
      </c>
      <c r="S39" s="45" t="s">
        <v>567</v>
      </c>
      <c r="T39" s="45" t="s">
        <v>567</v>
      </c>
      <c r="U39" s="45" t="s">
        <v>567</v>
      </c>
      <c r="V39" s="45" t="s">
        <v>567</v>
      </c>
      <c r="W39" s="45" t="s">
        <v>567</v>
      </c>
      <c r="X39" s="45" t="s">
        <v>567</v>
      </c>
      <c r="Y39" s="45" t="s">
        <v>567</v>
      </c>
      <c r="Z39" s="45" t="s">
        <v>567</v>
      </c>
      <c r="AA39" s="45" t="s">
        <v>567</v>
      </c>
      <c r="AB39" s="45" t="s">
        <v>567</v>
      </c>
      <c r="AC39" s="45" t="s">
        <v>567</v>
      </c>
    </row>
    <row r="40" spans="1:29" x14ac:dyDescent="0.2">
      <c r="A40" s="42">
        <v>50</v>
      </c>
      <c r="B40" s="45">
        <v>1.6E-2</v>
      </c>
      <c r="C40" s="45">
        <v>8.0000000000000002E-3</v>
      </c>
      <c r="D40" s="45">
        <v>5.4000000000000003E-3</v>
      </c>
      <c r="E40" s="45">
        <v>4.0000000000000001E-3</v>
      </c>
      <c r="F40" s="45">
        <v>3.2000000000000002E-3</v>
      </c>
      <c r="G40" s="45">
        <v>2.7000000000000001E-3</v>
      </c>
      <c r="H40" s="45">
        <v>2.3E-3</v>
      </c>
      <c r="I40" s="45">
        <v>2E-3</v>
      </c>
      <c r="J40" s="45">
        <v>1.8E-3</v>
      </c>
      <c r="K40" s="45">
        <v>1.6000000000000001E-3</v>
      </c>
      <c r="L40" s="45">
        <v>1.5E-3</v>
      </c>
      <c r="M40" s="45">
        <v>1.4E-3</v>
      </c>
      <c r="N40" s="45">
        <v>1.2999999999999999E-3</v>
      </c>
      <c r="O40" s="45">
        <v>1.1999999999999999E-3</v>
      </c>
      <c r="P40" s="45">
        <v>1.1000000000000001E-3</v>
      </c>
      <c r="Q40" s="45" t="s">
        <v>567</v>
      </c>
      <c r="R40" s="45" t="s">
        <v>567</v>
      </c>
      <c r="S40" s="45" t="s">
        <v>567</v>
      </c>
      <c r="T40" s="45" t="s">
        <v>567</v>
      </c>
      <c r="U40" s="45" t="s">
        <v>567</v>
      </c>
      <c r="V40" s="45" t="s">
        <v>567</v>
      </c>
      <c r="W40" s="45" t="s">
        <v>567</v>
      </c>
      <c r="X40" s="45" t="s">
        <v>567</v>
      </c>
      <c r="Y40" s="45" t="s">
        <v>567</v>
      </c>
      <c r="Z40" s="45" t="s">
        <v>567</v>
      </c>
      <c r="AA40" s="45" t="s">
        <v>567</v>
      </c>
      <c r="AB40" s="45" t="s">
        <v>567</v>
      </c>
      <c r="AC40" s="45" t="s">
        <v>567</v>
      </c>
    </row>
    <row r="41" spans="1:29" x14ac:dyDescent="0.2">
      <c r="A41" s="42">
        <v>51</v>
      </c>
      <c r="B41" s="45">
        <v>1.5800000000000002E-2</v>
      </c>
      <c r="C41" s="45">
        <v>7.9000000000000008E-3</v>
      </c>
      <c r="D41" s="45">
        <v>5.3E-3</v>
      </c>
      <c r="E41" s="45">
        <v>4.0000000000000001E-3</v>
      </c>
      <c r="F41" s="45">
        <v>3.2000000000000002E-3</v>
      </c>
      <c r="G41" s="45">
        <v>2.7000000000000001E-3</v>
      </c>
      <c r="H41" s="45">
        <v>2.3E-3</v>
      </c>
      <c r="I41" s="45">
        <v>2E-3</v>
      </c>
      <c r="J41" s="45">
        <v>1.8E-3</v>
      </c>
      <c r="K41" s="45">
        <v>1.6000000000000001E-3</v>
      </c>
      <c r="L41" s="45">
        <v>1.5E-3</v>
      </c>
      <c r="M41" s="45">
        <v>1.4E-3</v>
      </c>
      <c r="N41" s="45">
        <v>1.2999999999999999E-3</v>
      </c>
      <c r="O41" s="45">
        <v>1.1999999999999999E-3</v>
      </c>
      <c r="P41" s="45" t="s">
        <v>567</v>
      </c>
      <c r="Q41" s="45" t="s">
        <v>567</v>
      </c>
      <c r="R41" s="45" t="s">
        <v>567</v>
      </c>
      <c r="S41" s="45" t="s">
        <v>567</v>
      </c>
      <c r="T41" s="45" t="s">
        <v>567</v>
      </c>
      <c r="U41" s="45" t="s">
        <v>567</v>
      </c>
      <c r="V41" s="45" t="s">
        <v>567</v>
      </c>
      <c r="W41" s="45" t="s">
        <v>567</v>
      </c>
      <c r="X41" s="45" t="s">
        <v>567</v>
      </c>
      <c r="Y41" s="45" t="s">
        <v>567</v>
      </c>
      <c r="Z41" s="45" t="s">
        <v>567</v>
      </c>
      <c r="AA41" s="45" t="s">
        <v>567</v>
      </c>
      <c r="AB41" s="45" t="s">
        <v>567</v>
      </c>
      <c r="AC41" s="45" t="s">
        <v>567</v>
      </c>
    </row>
    <row r="42" spans="1:29" x14ac:dyDescent="0.2">
      <c r="A42" s="42">
        <v>52</v>
      </c>
      <c r="B42" s="45">
        <v>1.5599999999999999E-2</v>
      </c>
      <c r="C42" s="45">
        <v>7.7999999999999996E-3</v>
      </c>
      <c r="D42" s="45">
        <v>5.1999999999999998E-3</v>
      </c>
      <c r="E42" s="45">
        <v>3.8999999999999998E-3</v>
      </c>
      <c r="F42" s="45">
        <v>3.2000000000000002E-3</v>
      </c>
      <c r="G42" s="45">
        <v>2.5999999999999999E-3</v>
      </c>
      <c r="H42" s="45">
        <v>2.3E-3</v>
      </c>
      <c r="I42" s="45">
        <v>2E-3</v>
      </c>
      <c r="J42" s="45">
        <v>1.8E-3</v>
      </c>
      <c r="K42" s="45">
        <v>1.6000000000000001E-3</v>
      </c>
      <c r="L42" s="45">
        <v>1.5E-3</v>
      </c>
      <c r="M42" s="45">
        <v>1.4E-3</v>
      </c>
      <c r="N42" s="45">
        <v>1.1999999999999999E-3</v>
      </c>
      <c r="O42" s="45" t="s">
        <v>567</v>
      </c>
      <c r="P42" s="45" t="s">
        <v>567</v>
      </c>
      <c r="Q42" s="45" t="s">
        <v>567</v>
      </c>
      <c r="R42" s="45" t="s">
        <v>567</v>
      </c>
      <c r="S42" s="45" t="s">
        <v>567</v>
      </c>
      <c r="T42" s="45" t="s">
        <v>567</v>
      </c>
      <c r="U42" s="45" t="s">
        <v>567</v>
      </c>
      <c r="V42" s="45" t="s">
        <v>567</v>
      </c>
      <c r="W42" s="45" t="s">
        <v>567</v>
      </c>
      <c r="X42" s="45" t="s">
        <v>567</v>
      </c>
      <c r="Y42" s="45" t="s">
        <v>567</v>
      </c>
      <c r="Z42" s="45" t="s">
        <v>567</v>
      </c>
      <c r="AA42" s="45" t="s">
        <v>567</v>
      </c>
      <c r="AB42" s="45" t="s">
        <v>567</v>
      </c>
      <c r="AC42" s="45" t="s">
        <v>567</v>
      </c>
    </row>
    <row r="43" spans="1:29" x14ac:dyDescent="0.2">
      <c r="A43" s="42">
        <v>53</v>
      </c>
      <c r="B43" s="45">
        <v>1.54E-2</v>
      </c>
      <c r="C43" s="45">
        <v>7.7000000000000002E-3</v>
      </c>
      <c r="D43" s="45">
        <v>5.1999999999999998E-3</v>
      </c>
      <c r="E43" s="45">
        <v>3.8999999999999998E-3</v>
      </c>
      <c r="F43" s="45">
        <v>3.0999999999999999E-3</v>
      </c>
      <c r="G43" s="45">
        <v>2.5999999999999999E-3</v>
      </c>
      <c r="H43" s="45">
        <v>2.3E-3</v>
      </c>
      <c r="I43" s="45">
        <v>2E-3</v>
      </c>
      <c r="J43" s="45">
        <v>1.8E-3</v>
      </c>
      <c r="K43" s="45">
        <v>1.6000000000000001E-3</v>
      </c>
      <c r="L43" s="45">
        <v>1.5E-3</v>
      </c>
      <c r="M43" s="45">
        <v>1.2999999999999999E-3</v>
      </c>
      <c r="N43" s="45" t="s">
        <v>567</v>
      </c>
      <c r="O43" s="45" t="s">
        <v>567</v>
      </c>
      <c r="P43" s="45" t="s">
        <v>567</v>
      </c>
      <c r="Q43" s="45" t="s">
        <v>567</v>
      </c>
      <c r="R43" s="45" t="s">
        <v>567</v>
      </c>
      <c r="S43" s="45" t="s">
        <v>567</v>
      </c>
      <c r="T43" s="45" t="s">
        <v>567</v>
      </c>
      <c r="U43" s="45" t="s">
        <v>567</v>
      </c>
      <c r="V43" s="45" t="s">
        <v>567</v>
      </c>
      <c r="W43" s="45" t="s">
        <v>567</v>
      </c>
      <c r="X43" s="45" t="s">
        <v>567</v>
      </c>
      <c r="Y43" s="45" t="s">
        <v>567</v>
      </c>
      <c r="Z43" s="45" t="s">
        <v>567</v>
      </c>
      <c r="AA43" s="45" t="s">
        <v>567</v>
      </c>
      <c r="AB43" s="45" t="s">
        <v>567</v>
      </c>
      <c r="AC43" s="45" t="s">
        <v>567</v>
      </c>
    </row>
    <row r="44" spans="1:29" x14ac:dyDescent="0.2">
      <c r="A44" s="42">
        <v>54</v>
      </c>
      <c r="B44" s="45">
        <v>1.52E-2</v>
      </c>
      <c r="C44" s="45">
        <v>7.6E-3</v>
      </c>
      <c r="D44" s="45">
        <v>5.1000000000000004E-3</v>
      </c>
      <c r="E44" s="45">
        <v>3.8E-3</v>
      </c>
      <c r="F44" s="45">
        <v>3.0999999999999999E-3</v>
      </c>
      <c r="G44" s="45">
        <v>2.5999999999999999E-3</v>
      </c>
      <c r="H44" s="45">
        <v>2.2000000000000001E-3</v>
      </c>
      <c r="I44" s="45">
        <v>2E-3</v>
      </c>
      <c r="J44" s="45">
        <v>1.8E-3</v>
      </c>
      <c r="K44" s="45">
        <v>1.6000000000000001E-3</v>
      </c>
      <c r="L44" s="45">
        <v>1.4E-3</v>
      </c>
      <c r="M44" s="45" t="s">
        <v>567</v>
      </c>
      <c r="N44" s="45" t="s">
        <v>567</v>
      </c>
      <c r="O44" s="45" t="s">
        <v>567</v>
      </c>
      <c r="P44" s="45" t="s">
        <v>567</v>
      </c>
      <c r="Q44" s="45" t="s">
        <v>567</v>
      </c>
      <c r="R44" s="45" t="s">
        <v>567</v>
      </c>
      <c r="S44" s="45" t="s">
        <v>567</v>
      </c>
      <c r="T44" s="45" t="s">
        <v>567</v>
      </c>
      <c r="U44" s="45" t="s">
        <v>567</v>
      </c>
      <c r="V44" s="45" t="s">
        <v>567</v>
      </c>
      <c r="W44" s="45" t="s">
        <v>567</v>
      </c>
      <c r="X44" s="45" t="s">
        <v>567</v>
      </c>
      <c r="Y44" s="45" t="s">
        <v>567</v>
      </c>
      <c r="Z44" s="45" t="s">
        <v>567</v>
      </c>
      <c r="AA44" s="45" t="s">
        <v>567</v>
      </c>
      <c r="AB44" s="45" t="s">
        <v>567</v>
      </c>
      <c r="AC44" s="45" t="s">
        <v>567</v>
      </c>
    </row>
    <row r="45" spans="1:29" x14ac:dyDescent="0.2">
      <c r="A45" s="42">
        <v>55</v>
      </c>
      <c r="B45" s="45">
        <v>1.4999999999999999E-2</v>
      </c>
      <c r="C45" s="45">
        <v>7.4999999999999997E-3</v>
      </c>
      <c r="D45" s="45">
        <v>5.0000000000000001E-3</v>
      </c>
      <c r="E45" s="45">
        <v>3.8E-3</v>
      </c>
      <c r="F45" s="45">
        <v>3.0999999999999999E-3</v>
      </c>
      <c r="G45" s="45">
        <v>2.5999999999999999E-3</v>
      </c>
      <c r="H45" s="45">
        <v>2.2000000000000001E-3</v>
      </c>
      <c r="I45" s="45">
        <v>1.9E-3</v>
      </c>
      <c r="J45" s="45">
        <v>1.6999999999999999E-3</v>
      </c>
      <c r="K45" s="45">
        <v>1.5E-3</v>
      </c>
      <c r="L45" s="45" t="s">
        <v>567</v>
      </c>
      <c r="M45" s="45" t="s">
        <v>567</v>
      </c>
      <c r="N45" s="45" t="s">
        <v>567</v>
      </c>
      <c r="O45" s="45" t="s">
        <v>567</v>
      </c>
      <c r="P45" s="45" t="s">
        <v>567</v>
      </c>
      <c r="Q45" s="45" t="s">
        <v>567</v>
      </c>
      <c r="R45" s="45" t="s">
        <v>567</v>
      </c>
      <c r="S45" s="45" t="s">
        <v>567</v>
      </c>
      <c r="T45" s="45" t="s">
        <v>567</v>
      </c>
      <c r="U45" s="45" t="s">
        <v>567</v>
      </c>
      <c r="V45" s="45" t="s">
        <v>567</v>
      </c>
      <c r="W45" s="45" t="s">
        <v>567</v>
      </c>
      <c r="X45" s="45" t="s">
        <v>567</v>
      </c>
      <c r="Y45" s="45" t="s">
        <v>567</v>
      </c>
      <c r="Z45" s="45" t="s">
        <v>567</v>
      </c>
      <c r="AA45" s="45" t="s">
        <v>567</v>
      </c>
      <c r="AB45" s="45" t="s">
        <v>567</v>
      </c>
      <c r="AC45" s="45" t="s">
        <v>567</v>
      </c>
    </row>
    <row r="46" spans="1:29" x14ac:dyDescent="0.2">
      <c r="A46" s="42">
        <v>56</v>
      </c>
      <c r="B46" s="45">
        <v>1.47E-2</v>
      </c>
      <c r="C46" s="45">
        <v>7.4000000000000003E-3</v>
      </c>
      <c r="D46" s="45">
        <v>5.0000000000000001E-3</v>
      </c>
      <c r="E46" s="45">
        <v>3.7000000000000002E-3</v>
      </c>
      <c r="F46" s="45">
        <v>3.0000000000000001E-3</v>
      </c>
      <c r="G46" s="45">
        <v>2.5000000000000001E-3</v>
      </c>
      <c r="H46" s="45">
        <v>2.2000000000000001E-3</v>
      </c>
      <c r="I46" s="45">
        <v>1.9E-3</v>
      </c>
      <c r="J46" s="45">
        <v>1.6999999999999999E-3</v>
      </c>
      <c r="K46" s="45" t="s">
        <v>567</v>
      </c>
      <c r="L46" s="45" t="s">
        <v>567</v>
      </c>
      <c r="M46" s="45" t="s">
        <v>567</v>
      </c>
      <c r="N46" s="45" t="s">
        <v>567</v>
      </c>
      <c r="O46" s="45" t="s">
        <v>567</v>
      </c>
      <c r="P46" s="45" t="s">
        <v>567</v>
      </c>
      <c r="Q46" s="45" t="s">
        <v>567</v>
      </c>
      <c r="R46" s="45" t="s">
        <v>567</v>
      </c>
      <c r="S46" s="45" t="s">
        <v>567</v>
      </c>
      <c r="T46" s="45" t="s">
        <v>567</v>
      </c>
      <c r="U46" s="45" t="s">
        <v>567</v>
      </c>
      <c r="V46" s="45" t="s">
        <v>567</v>
      </c>
      <c r="W46" s="45" t="s">
        <v>567</v>
      </c>
      <c r="X46" s="45" t="s">
        <v>567</v>
      </c>
      <c r="Y46" s="45" t="s">
        <v>567</v>
      </c>
      <c r="Z46" s="45" t="s">
        <v>567</v>
      </c>
      <c r="AA46" s="45" t="s">
        <v>567</v>
      </c>
      <c r="AB46" s="45" t="s">
        <v>567</v>
      </c>
      <c r="AC46" s="45" t="s">
        <v>567</v>
      </c>
    </row>
    <row r="47" spans="1:29" x14ac:dyDescent="0.2">
      <c r="A47" s="42">
        <v>57</v>
      </c>
      <c r="B47" s="45">
        <v>1.4500000000000001E-2</v>
      </c>
      <c r="C47" s="45">
        <v>7.3000000000000001E-3</v>
      </c>
      <c r="D47" s="45">
        <v>4.8999999999999998E-3</v>
      </c>
      <c r="E47" s="45">
        <v>3.7000000000000002E-3</v>
      </c>
      <c r="F47" s="45">
        <v>3.0000000000000001E-3</v>
      </c>
      <c r="G47" s="45">
        <v>2.5000000000000001E-3</v>
      </c>
      <c r="H47" s="45">
        <v>2.2000000000000001E-3</v>
      </c>
      <c r="I47" s="45">
        <v>1.8E-3</v>
      </c>
      <c r="J47" s="45" t="s">
        <v>567</v>
      </c>
      <c r="K47" s="45" t="s">
        <v>567</v>
      </c>
      <c r="L47" s="45" t="s">
        <v>567</v>
      </c>
      <c r="M47" s="45" t="s">
        <v>567</v>
      </c>
      <c r="N47" s="45" t="s">
        <v>567</v>
      </c>
      <c r="O47" s="45" t="s">
        <v>567</v>
      </c>
      <c r="P47" s="45" t="s">
        <v>567</v>
      </c>
      <c r="Q47" s="45" t="s">
        <v>567</v>
      </c>
      <c r="R47" s="45" t="s">
        <v>567</v>
      </c>
      <c r="S47" s="45" t="s">
        <v>567</v>
      </c>
      <c r="T47" s="45" t="s">
        <v>567</v>
      </c>
      <c r="U47" s="45" t="s">
        <v>567</v>
      </c>
      <c r="V47" s="45" t="s">
        <v>567</v>
      </c>
      <c r="W47" s="45" t="s">
        <v>567</v>
      </c>
      <c r="X47" s="45" t="s">
        <v>567</v>
      </c>
      <c r="Y47" s="45" t="s">
        <v>567</v>
      </c>
      <c r="Z47" s="45" t="s">
        <v>567</v>
      </c>
      <c r="AA47" s="45" t="s">
        <v>567</v>
      </c>
      <c r="AB47" s="45" t="s">
        <v>567</v>
      </c>
      <c r="AC47" s="45" t="s">
        <v>567</v>
      </c>
    </row>
    <row r="48" spans="1:29" x14ac:dyDescent="0.2">
      <c r="A48" s="42">
        <v>58</v>
      </c>
      <c r="B48" s="45">
        <v>1.4200000000000001E-2</v>
      </c>
      <c r="C48" s="45">
        <v>7.1000000000000004E-3</v>
      </c>
      <c r="D48" s="45">
        <v>4.7999999999999996E-3</v>
      </c>
      <c r="E48" s="45">
        <v>3.5999999999999999E-3</v>
      </c>
      <c r="F48" s="45">
        <v>2.8999999999999998E-3</v>
      </c>
      <c r="G48" s="45">
        <v>2.3999999999999998E-3</v>
      </c>
      <c r="H48" s="45">
        <v>2.0999999999999999E-3</v>
      </c>
      <c r="I48" s="45" t="s">
        <v>567</v>
      </c>
      <c r="J48" s="45" t="s">
        <v>567</v>
      </c>
      <c r="K48" s="45" t="s">
        <v>567</v>
      </c>
      <c r="L48" s="45" t="s">
        <v>567</v>
      </c>
      <c r="M48" s="45" t="s">
        <v>567</v>
      </c>
      <c r="N48" s="45" t="s">
        <v>567</v>
      </c>
      <c r="O48" s="45" t="s">
        <v>567</v>
      </c>
      <c r="P48" s="45" t="s">
        <v>567</v>
      </c>
      <c r="Q48" s="45" t="s">
        <v>567</v>
      </c>
      <c r="R48" s="45" t="s">
        <v>567</v>
      </c>
      <c r="S48" s="45" t="s">
        <v>567</v>
      </c>
      <c r="T48" s="45" t="s">
        <v>567</v>
      </c>
      <c r="U48" s="45" t="s">
        <v>567</v>
      </c>
      <c r="V48" s="45" t="s">
        <v>567</v>
      </c>
      <c r="W48" s="45" t="s">
        <v>567</v>
      </c>
      <c r="X48" s="45" t="s">
        <v>567</v>
      </c>
      <c r="Y48" s="45" t="s">
        <v>567</v>
      </c>
      <c r="Z48" s="45" t="s">
        <v>567</v>
      </c>
      <c r="AA48" s="45" t="s">
        <v>567</v>
      </c>
      <c r="AB48" s="45" t="s">
        <v>567</v>
      </c>
      <c r="AC48" s="45" t="s">
        <v>567</v>
      </c>
    </row>
    <row r="49" spans="1:29" x14ac:dyDescent="0.2">
      <c r="A49" s="42">
        <v>59</v>
      </c>
      <c r="B49" s="45">
        <v>1.38E-2</v>
      </c>
      <c r="C49" s="45">
        <v>7.0000000000000001E-3</v>
      </c>
      <c r="D49" s="45">
        <v>4.7000000000000002E-3</v>
      </c>
      <c r="E49" s="45">
        <v>3.5000000000000001E-3</v>
      </c>
      <c r="F49" s="45">
        <v>2.8999999999999998E-3</v>
      </c>
      <c r="G49" s="45">
        <v>2.3E-3</v>
      </c>
      <c r="H49" s="45" t="s">
        <v>567</v>
      </c>
      <c r="I49" s="45" t="s">
        <v>567</v>
      </c>
      <c r="J49" s="45" t="s">
        <v>567</v>
      </c>
      <c r="K49" s="45" t="s">
        <v>567</v>
      </c>
      <c r="L49" s="45" t="s">
        <v>567</v>
      </c>
      <c r="M49" s="45" t="s">
        <v>567</v>
      </c>
      <c r="N49" s="45" t="s">
        <v>567</v>
      </c>
      <c r="O49" s="45" t="s">
        <v>567</v>
      </c>
      <c r="P49" s="45" t="s">
        <v>567</v>
      </c>
      <c r="Q49" s="45" t="s">
        <v>567</v>
      </c>
      <c r="R49" s="45" t="s">
        <v>567</v>
      </c>
      <c r="S49" s="45" t="s">
        <v>567</v>
      </c>
      <c r="T49" s="45" t="s">
        <v>567</v>
      </c>
      <c r="U49" s="45" t="s">
        <v>567</v>
      </c>
      <c r="V49" s="45" t="s">
        <v>567</v>
      </c>
      <c r="W49" s="45" t="s">
        <v>567</v>
      </c>
      <c r="X49" s="45" t="s">
        <v>567</v>
      </c>
      <c r="Y49" s="45" t="s">
        <v>567</v>
      </c>
      <c r="Z49" s="45" t="s">
        <v>567</v>
      </c>
      <c r="AA49" s="45" t="s">
        <v>567</v>
      </c>
      <c r="AB49" s="45" t="s">
        <v>567</v>
      </c>
      <c r="AC49" s="45" t="s">
        <v>567</v>
      </c>
    </row>
    <row r="50" spans="1:29" x14ac:dyDescent="0.2">
      <c r="A50" s="42">
        <v>60</v>
      </c>
      <c r="B50" s="45">
        <v>1.35E-2</v>
      </c>
      <c r="C50" s="45">
        <v>6.7999999999999996E-3</v>
      </c>
      <c r="D50" s="45">
        <v>4.5999999999999999E-3</v>
      </c>
      <c r="E50" s="45">
        <v>3.3999999999999998E-3</v>
      </c>
      <c r="F50" s="45">
        <v>2.7000000000000001E-3</v>
      </c>
      <c r="G50" s="45" t="s">
        <v>567</v>
      </c>
      <c r="H50" s="45" t="s">
        <v>567</v>
      </c>
      <c r="I50" s="45" t="s">
        <v>567</v>
      </c>
      <c r="J50" s="45" t="s">
        <v>567</v>
      </c>
      <c r="K50" s="45" t="s">
        <v>567</v>
      </c>
      <c r="L50" s="45" t="s">
        <v>567</v>
      </c>
      <c r="M50" s="45" t="s">
        <v>567</v>
      </c>
      <c r="N50" s="45" t="s">
        <v>567</v>
      </c>
      <c r="O50" s="45" t="s">
        <v>567</v>
      </c>
      <c r="P50" s="45" t="s">
        <v>567</v>
      </c>
      <c r="Q50" s="45" t="s">
        <v>567</v>
      </c>
      <c r="R50" s="45" t="s">
        <v>567</v>
      </c>
      <c r="S50" s="45" t="s">
        <v>567</v>
      </c>
      <c r="T50" s="45" t="s">
        <v>567</v>
      </c>
      <c r="U50" s="45" t="s">
        <v>567</v>
      </c>
      <c r="V50" s="45" t="s">
        <v>567</v>
      </c>
      <c r="W50" s="45" t="s">
        <v>567</v>
      </c>
      <c r="X50" s="45" t="s">
        <v>567</v>
      </c>
      <c r="Y50" s="45" t="s">
        <v>567</v>
      </c>
      <c r="Z50" s="45" t="s">
        <v>567</v>
      </c>
      <c r="AA50" s="45" t="s">
        <v>567</v>
      </c>
      <c r="AB50" s="45" t="s">
        <v>567</v>
      </c>
      <c r="AC50" s="45" t="s">
        <v>567</v>
      </c>
    </row>
    <row r="51" spans="1:29" x14ac:dyDescent="0.2">
      <c r="A51" s="42">
        <v>61</v>
      </c>
      <c r="B51" s="45">
        <v>1.3100000000000001E-2</v>
      </c>
      <c r="C51" s="45">
        <v>6.6E-3</v>
      </c>
      <c r="D51" s="45">
        <v>4.4000000000000003E-3</v>
      </c>
      <c r="E51" s="45">
        <v>3.3E-3</v>
      </c>
      <c r="F51" s="45" t="s">
        <v>567</v>
      </c>
      <c r="G51" s="45" t="s">
        <v>567</v>
      </c>
      <c r="H51" s="45" t="s">
        <v>567</v>
      </c>
      <c r="I51" s="45" t="s">
        <v>567</v>
      </c>
      <c r="J51" s="45" t="s">
        <v>567</v>
      </c>
      <c r="K51" s="45" t="s">
        <v>567</v>
      </c>
      <c r="L51" s="45" t="s">
        <v>567</v>
      </c>
      <c r="M51" s="45" t="s">
        <v>567</v>
      </c>
      <c r="N51" s="45" t="s">
        <v>567</v>
      </c>
      <c r="O51" s="45" t="s">
        <v>567</v>
      </c>
      <c r="P51" s="45" t="s">
        <v>567</v>
      </c>
      <c r="Q51" s="45" t="s">
        <v>567</v>
      </c>
      <c r="R51" s="45" t="s">
        <v>567</v>
      </c>
      <c r="S51" s="45" t="s">
        <v>567</v>
      </c>
      <c r="T51" s="45" t="s">
        <v>567</v>
      </c>
      <c r="U51" s="45" t="s">
        <v>567</v>
      </c>
      <c r="V51" s="45" t="s">
        <v>567</v>
      </c>
      <c r="W51" s="45" t="s">
        <v>567</v>
      </c>
      <c r="X51" s="45" t="s">
        <v>567</v>
      </c>
      <c r="Y51" s="45" t="s">
        <v>567</v>
      </c>
      <c r="Z51" s="45" t="s">
        <v>567</v>
      </c>
      <c r="AA51" s="45" t="s">
        <v>567</v>
      </c>
      <c r="AB51" s="45" t="s">
        <v>567</v>
      </c>
      <c r="AC51" s="45" t="s">
        <v>567</v>
      </c>
    </row>
    <row r="52" spans="1:29" x14ac:dyDescent="0.2">
      <c r="A52" s="42">
        <v>62</v>
      </c>
      <c r="B52" s="45">
        <v>1.2699999999999999E-2</v>
      </c>
      <c r="C52" s="45">
        <v>6.4000000000000003E-3</v>
      </c>
      <c r="D52" s="45">
        <v>4.3E-3</v>
      </c>
      <c r="E52" s="45" t="s">
        <v>567</v>
      </c>
      <c r="F52" s="45" t="s">
        <v>567</v>
      </c>
      <c r="G52" s="45" t="s">
        <v>567</v>
      </c>
      <c r="H52" s="45" t="s">
        <v>567</v>
      </c>
      <c r="I52" s="45" t="s">
        <v>567</v>
      </c>
      <c r="J52" s="45" t="s">
        <v>567</v>
      </c>
      <c r="K52" s="45" t="s">
        <v>567</v>
      </c>
      <c r="L52" s="45" t="s">
        <v>567</v>
      </c>
      <c r="M52" s="45" t="s">
        <v>567</v>
      </c>
      <c r="N52" s="45" t="s">
        <v>567</v>
      </c>
      <c r="O52" s="45" t="s">
        <v>567</v>
      </c>
      <c r="P52" s="45" t="s">
        <v>567</v>
      </c>
      <c r="Q52" s="45" t="s">
        <v>567</v>
      </c>
      <c r="R52" s="45" t="s">
        <v>567</v>
      </c>
      <c r="S52" s="45" t="s">
        <v>567</v>
      </c>
      <c r="T52" s="45" t="s">
        <v>567</v>
      </c>
      <c r="U52" s="45" t="s">
        <v>567</v>
      </c>
      <c r="V52" s="45" t="s">
        <v>567</v>
      </c>
      <c r="W52" s="45" t="s">
        <v>567</v>
      </c>
      <c r="X52" s="45" t="s">
        <v>567</v>
      </c>
      <c r="Y52" s="45" t="s">
        <v>567</v>
      </c>
      <c r="Z52" s="45" t="s">
        <v>567</v>
      </c>
      <c r="AA52" s="45" t="s">
        <v>567</v>
      </c>
      <c r="AB52" s="45" t="s">
        <v>567</v>
      </c>
      <c r="AC52" s="45" t="s">
        <v>567</v>
      </c>
    </row>
    <row r="53" spans="1:29" x14ac:dyDescent="0.2">
      <c r="A53" s="42">
        <v>63</v>
      </c>
      <c r="B53" s="45">
        <v>1.2200000000000001E-2</v>
      </c>
      <c r="C53" s="45">
        <v>6.1000000000000004E-3</v>
      </c>
      <c r="D53" s="45" t="s">
        <v>567</v>
      </c>
      <c r="E53" s="45" t="s">
        <v>567</v>
      </c>
      <c r="F53" s="45" t="s">
        <v>567</v>
      </c>
      <c r="G53" s="45" t="s">
        <v>567</v>
      </c>
      <c r="H53" s="45" t="s">
        <v>567</v>
      </c>
      <c r="I53" s="45" t="s">
        <v>567</v>
      </c>
      <c r="J53" s="45" t="s">
        <v>567</v>
      </c>
      <c r="K53" s="45" t="s">
        <v>567</v>
      </c>
      <c r="L53" s="45" t="s">
        <v>567</v>
      </c>
      <c r="M53" s="45" t="s">
        <v>567</v>
      </c>
      <c r="N53" s="45" t="s">
        <v>567</v>
      </c>
      <c r="O53" s="45" t="s">
        <v>567</v>
      </c>
      <c r="P53" s="45" t="s">
        <v>567</v>
      </c>
      <c r="Q53" s="45" t="s">
        <v>567</v>
      </c>
      <c r="R53" s="45" t="s">
        <v>567</v>
      </c>
      <c r="S53" s="45" t="s">
        <v>567</v>
      </c>
      <c r="T53" s="45" t="s">
        <v>567</v>
      </c>
      <c r="U53" s="45" t="s">
        <v>567</v>
      </c>
      <c r="V53" s="45" t="s">
        <v>567</v>
      </c>
      <c r="W53" s="45" t="s">
        <v>567</v>
      </c>
      <c r="X53" s="45" t="s">
        <v>567</v>
      </c>
      <c r="Y53" s="45" t="s">
        <v>567</v>
      </c>
      <c r="Z53" s="45" t="s">
        <v>567</v>
      </c>
      <c r="AA53" s="45" t="s">
        <v>567</v>
      </c>
      <c r="AB53" s="45" t="s">
        <v>567</v>
      </c>
      <c r="AC53" s="45" t="s">
        <v>567</v>
      </c>
    </row>
    <row r="54" spans="1:29" x14ac:dyDescent="0.2">
      <c r="A54" s="42">
        <v>64</v>
      </c>
      <c r="B54" s="45">
        <v>1.17E-2</v>
      </c>
      <c r="C54" s="45" t="s">
        <v>567</v>
      </c>
      <c r="D54" s="45" t="s">
        <v>567</v>
      </c>
      <c r="E54" s="45" t="s">
        <v>567</v>
      </c>
      <c r="F54" s="45" t="s">
        <v>567</v>
      </c>
      <c r="G54" s="45" t="s">
        <v>567</v>
      </c>
      <c r="H54" s="45" t="s">
        <v>567</v>
      </c>
      <c r="I54" s="45" t="s">
        <v>567</v>
      </c>
      <c r="J54" s="45" t="s">
        <v>567</v>
      </c>
      <c r="K54" s="45" t="s">
        <v>567</v>
      </c>
      <c r="L54" s="45" t="s">
        <v>567</v>
      </c>
      <c r="M54" s="45" t="s">
        <v>567</v>
      </c>
      <c r="N54" s="45" t="s">
        <v>567</v>
      </c>
      <c r="O54" s="45" t="s">
        <v>567</v>
      </c>
      <c r="P54" s="45" t="s">
        <v>567</v>
      </c>
      <c r="Q54" s="45" t="s">
        <v>567</v>
      </c>
      <c r="R54" s="45" t="s">
        <v>567</v>
      </c>
      <c r="S54" s="45" t="s">
        <v>567</v>
      </c>
      <c r="T54" s="45" t="s">
        <v>567</v>
      </c>
      <c r="U54" s="45" t="s">
        <v>567</v>
      </c>
      <c r="V54" s="45" t="s">
        <v>567</v>
      </c>
      <c r="W54" s="45" t="s">
        <v>567</v>
      </c>
      <c r="X54" s="45" t="s">
        <v>567</v>
      </c>
      <c r="Y54" s="45" t="s">
        <v>567</v>
      </c>
      <c r="Z54" s="45" t="s">
        <v>567</v>
      </c>
      <c r="AA54" s="45" t="s">
        <v>567</v>
      </c>
      <c r="AB54" s="45" t="s">
        <v>567</v>
      </c>
      <c r="AC54" s="45" t="s">
        <v>567</v>
      </c>
    </row>
  </sheetData>
  <sheetProtection algorithmName="SHA-512" hashValue="9GQGRrM1IWCGE2J2weG5BRKsFIksXkUUrkN9s0+gjgP/DiMpU15ERXv0Mhn/ScU2HayfBU5FpNcRXTK/nWes5Q==" saltValue="K44TxcWdzzfww5LItxk8YA==" spinCount="100000" sheet="1" objects="1" scenarios="1"/>
  <conditionalFormatting sqref="A6:A21">
    <cfRule type="expression" dxfId="45" priority="1" stopIfTrue="1">
      <formula>MOD(ROW(),2)=0</formula>
    </cfRule>
    <cfRule type="expression" dxfId="44" priority="2" stopIfTrue="1">
      <formula>MOD(ROW(),2)&lt;&gt;0</formula>
    </cfRule>
  </conditionalFormatting>
  <conditionalFormatting sqref="A26:A54">
    <cfRule type="expression" dxfId="43" priority="5" stopIfTrue="1">
      <formula>MOD(ROW(),2)=0</formula>
    </cfRule>
    <cfRule type="expression" dxfId="42" priority="6" stopIfTrue="1">
      <formula>MOD(ROW(),2)&lt;&gt;0</formula>
    </cfRule>
  </conditionalFormatting>
  <conditionalFormatting sqref="B6:M21">
    <cfRule type="expression" dxfId="41" priority="3" stopIfTrue="1">
      <formula>MOD(ROW(),2)=0</formula>
    </cfRule>
    <cfRule type="expression" dxfId="40" priority="4" stopIfTrue="1">
      <formula>MOD(ROW(),2)&lt;&gt;0</formula>
    </cfRule>
  </conditionalFormatting>
  <conditionalFormatting sqref="B26:AC54">
    <cfRule type="expression" dxfId="39" priority="7" stopIfTrue="1">
      <formula>MOD(ROW(),2)=0</formula>
    </cfRule>
    <cfRule type="expression" dxfId="38"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549F-59A4-43C9-98B4-A37BE5F853A4}">
  <sheetPr codeName="Sheet74"/>
  <dimension ref="A1:AC54"/>
  <sheetViews>
    <sheetView showGridLines="0" workbookViewId="0">
      <selection activeCell="A6" sqref="A6"/>
    </sheetView>
  </sheetViews>
  <sheetFormatPr defaultRowHeight="12.75" x14ac:dyDescent="0.2"/>
  <cols>
    <col min="1" max="1" width="31.5703125" customWidth="1"/>
    <col min="2" max="29" width="22.5703125" customWidth="1"/>
  </cols>
  <sheetData>
    <row r="1" spans="1:13" s="1" customFormat="1" ht="20.25" x14ac:dyDescent="0.3">
      <c r="A1" s="2" t="s">
        <v>0</v>
      </c>
    </row>
    <row r="2" spans="1:13" s="1" customFormat="1" ht="15.75" x14ac:dyDescent="0.25">
      <c r="A2" s="30" t="s">
        <v>1</v>
      </c>
      <c r="B2" s="3" t="str">
        <f>wb_title</f>
        <v>LGPS_S - Consolidated Factor Spreadsheet</v>
      </c>
    </row>
    <row r="3" spans="1:13" s="1" customFormat="1" ht="15.75" x14ac:dyDescent="0.25">
      <c r="A3" s="30" t="s">
        <v>2</v>
      </c>
      <c r="B3" s="3" t="str">
        <f>TABLE_FACTOR_TYPE_1 &amp; " - x-" &amp; TABLE_SERIES_NUMBER_1</f>
        <v>Additional survivor benefits - x-803</v>
      </c>
    </row>
    <row r="6" spans="1:13" x14ac:dyDescent="0.2">
      <c r="A6" s="40" t="s">
        <v>380</v>
      </c>
      <c r="B6" s="46" t="s">
        <v>381</v>
      </c>
      <c r="C6" s="46"/>
      <c r="D6" s="46"/>
      <c r="E6" s="46"/>
      <c r="F6" s="46"/>
      <c r="G6" s="46"/>
      <c r="H6" s="46"/>
      <c r="I6" s="46"/>
      <c r="J6" s="46"/>
      <c r="K6" s="46"/>
      <c r="L6" s="46"/>
      <c r="M6" s="46"/>
    </row>
    <row r="7" spans="1:13" x14ac:dyDescent="0.2">
      <c r="A7" s="40" t="s">
        <v>382</v>
      </c>
      <c r="B7" s="46" t="s">
        <v>166</v>
      </c>
      <c r="C7" s="46"/>
      <c r="D7" s="46"/>
      <c r="E7" s="46"/>
      <c r="F7" s="46"/>
      <c r="G7" s="46"/>
      <c r="H7" s="46"/>
      <c r="I7" s="46"/>
      <c r="J7" s="46"/>
      <c r="K7" s="46"/>
      <c r="L7" s="46"/>
      <c r="M7" s="46"/>
    </row>
    <row r="8" spans="1:13" x14ac:dyDescent="0.2">
      <c r="A8" s="40" t="s">
        <v>153</v>
      </c>
      <c r="B8" s="46" t="s">
        <v>167</v>
      </c>
      <c r="C8" s="46"/>
      <c r="D8" s="46"/>
      <c r="E8" s="46"/>
      <c r="F8" s="46"/>
      <c r="G8" s="46"/>
      <c r="H8" s="46"/>
      <c r="I8" s="46"/>
      <c r="J8" s="46"/>
      <c r="K8" s="46"/>
      <c r="L8" s="46"/>
      <c r="M8" s="46"/>
    </row>
    <row r="9" spans="1:13" x14ac:dyDescent="0.2">
      <c r="A9" s="40" t="s">
        <v>154</v>
      </c>
      <c r="B9" s="46" t="s">
        <v>363</v>
      </c>
      <c r="C9" s="46"/>
      <c r="D9" s="46"/>
      <c r="E9" s="46"/>
      <c r="F9" s="46"/>
      <c r="G9" s="46"/>
      <c r="H9" s="46"/>
      <c r="I9" s="46"/>
      <c r="J9" s="46"/>
      <c r="K9" s="46"/>
      <c r="L9" s="46"/>
      <c r="M9" s="46"/>
    </row>
    <row r="10" spans="1:13" x14ac:dyDescent="0.2">
      <c r="A10" s="40" t="s">
        <v>6</v>
      </c>
      <c r="B10" s="46" t="s">
        <v>368</v>
      </c>
      <c r="C10" s="46"/>
      <c r="D10" s="46"/>
      <c r="E10" s="46"/>
      <c r="F10" s="46"/>
      <c r="G10" s="46"/>
      <c r="H10" s="46"/>
      <c r="I10" s="46"/>
      <c r="J10" s="46"/>
      <c r="K10" s="46"/>
      <c r="L10" s="46"/>
      <c r="M10" s="46"/>
    </row>
    <row r="11" spans="1:13" x14ac:dyDescent="0.2">
      <c r="A11" s="40" t="s">
        <v>155</v>
      </c>
      <c r="B11" s="46" t="s">
        <v>170</v>
      </c>
      <c r="C11" s="46"/>
      <c r="D11" s="46"/>
      <c r="E11" s="46"/>
      <c r="F11" s="46"/>
      <c r="G11" s="46"/>
      <c r="H11" s="46"/>
      <c r="I11" s="46"/>
      <c r="J11" s="46"/>
      <c r="K11" s="46"/>
      <c r="L11" s="46"/>
      <c r="M11" s="46"/>
    </row>
    <row r="12" spans="1:13" x14ac:dyDescent="0.2">
      <c r="A12" s="40" t="s">
        <v>156</v>
      </c>
      <c r="B12" s="46" t="s">
        <v>317</v>
      </c>
      <c r="C12" s="46"/>
      <c r="D12" s="46"/>
      <c r="E12" s="46"/>
      <c r="F12" s="46"/>
      <c r="G12" s="46"/>
      <c r="H12" s="46"/>
      <c r="I12" s="46"/>
      <c r="J12" s="46"/>
      <c r="K12" s="46"/>
      <c r="L12" s="46"/>
      <c r="M12" s="46"/>
    </row>
    <row r="13" spans="1:13" x14ac:dyDescent="0.2">
      <c r="A13" s="40" t="s">
        <v>383</v>
      </c>
      <c r="B13" s="46">
        <v>0</v>
      </c>
      <c r="C13" s="46"/>
      <c r="D13" s="46"/>
      <c r="E13" s="46"/>
      <c r="F13" s="46"/>
      <c r="G13" s="46"/>
      <c r="H13" s="46"/>
      <c r="I13" s="46"/>
      <c r="J13" s="46"/>
      <c r="K13" s="46"/>
      <c r="L13" s="46"/>
      <c r="M13" s="46"/>
    </row>
    <row r="14" spans="1:13" x14ac:dyDescent="0.2">
      <c r="A14" s="40" t="s">
        <v>158</v>
      </c>
      <c r="B14" s="46">
        <v>803</v>
      </c>
      <c r="C14" s="46"/>
      <c r="D14" s="46"/>
      <c r="E14" s="46"/>
      <c r="F14" s="46"/>
      <c r="G14" s="46"/>
      <c r="H14" s="46"/>
      <c r="I14" s="46"/>
      <c r="J14" s="46"/>
      <c r="K14" s="46"/>
      <c r="L14" s="46"/>
      <c r="M14" s="46"/>
    </row>
    <row r="15" spans="1:13" x14ac:dyDescent="0.2">
      <c r="A15" s="40" t="s">
        <v>384</v>
      </c>
      <c r="B15" s="46" t="s">
        <v>369</v>
      </c>
      <c r="C15" s="46"/>
      <c r="D15" s="46"/>
      <c r="E15" s="46"/>
      <c r="F15" s="46"/>
      <c r="G15" s="46"/>
      <c r="H15" s="46"/>
      <c r="I15" s="46"/>
      <c r="J15" s="46"/>
      <c r="K15" s="46"/>
      <c r="L15" s="46"/>
      <c r="M15" s="46"/>
    </row>
    <row r="16" spans="1:13" x14ac:dyDescent="0.2">
      <c r="A16" s="40" t="s">
        <v>160</v>
      </c>
      <c r="B16" s="46" t="s">
        <v>281</v>
      </c>
      <c r="C16" s="46"/>
      <c r="D16" s="46"/>
      <c r="E16" s="46"/>
      <c r="F16" s="46"/>
      <c r="G16" s="46"/>
      <c r="H16" s="46"/>
      <c r="I16" s="46"/>
      <c r="J16" s="46"/>
      <c r="K16" s="46"/>
      <c r="L16" s="46"/>
      <c r="M16" s="46"/>
    </row>
    <row r="17" spans="1:29" x14ac:dyDescent="0.2">
      <c r="A17" s="41" t="s">
        <v>385</v>
      </c>
      <c r="B17" s="46"/>
      <c r="C17" s="46"/>
      <c r="D17" s="46"/>
      <c r="E17" s="46"/>
      <c r="F17" s="46"/>
      <c r="G17" s="46"/>
      <c r="H17" s="46"/>
      <c r="I17" s="46"/>
      <c r="J17" s="46"/>
      <c r="K17" s="46"/>
      <c r="L17" s="46"/>
      <c r="M17" s="46"/>
    </row>
    <row r="18" spans="1:29" x14ac:dyDescent="0.2">
      <c r="A18" s="40" t="s">
        <v>162</v>
      </c>
      <c r="B18" s="47">
        <v>45195</v>
      </c>
      <c r="C18" s="47"/>
      <c r="D18" s="47"/>
      <c r="E18" s="47"/>
      <c r="F18" s="47"/>
      <c r="G18" s="47"/>
      <c r="H18" s="47"/>
      <c r="I18" s="47"/>
      <c r="J18" s="47"/>
      <c r="K18" s="47"/>
      <c r="L18" s="47"/>
      <c r="M18" s="47"/>
    </row>
    <row r="19" spans="1:29" x14ac:dyDescent="0.2">
      <c r="A19" s="40" t="s">
        <v>163</v>
      </c>
      <c r="B19" s="46"/>
      <c r="C19" s="46"/>
      <c r="D19" s="46"/>
      <c r="E19" s="46"/>
      <c r="F19" s="46"/>
      <c r="G19" s="46"/>
      <c r="H19" s="46"/>
      <c r="I19" s="46"/>
      <c r="J19" s="46"/>
      <c r="K19" s="46"/>
      <c r="L19" s="46"/>
      <c r="M19" s="46"/>
    </row>
    <row r="20" spans="1:29" x14ac:dyDescent="0.2">
      <c r="A20" s="40" t="s">
        <v>164</v>
      </c>
      <c r="B20" s="46" t="s">
        <v>174</v>
      </c>
      <c r="C20" s="46"/>
      <c r="D20" s="46"/>
      <c r="E20" s="46"/>
      <c r="F20" s="46"/>
      <c r="G20" s="46"/>
      <c r="H20" s="46"/>
      <c r="I20" s="46"/>
      <c r="J20" s="46"/>
      <c r="K20" s="46"/>
      <c r="L20" s="46"/>
      <c r="M20" s="46"/>
    </row>
    <row r="21" spans="1:29" x14ac:dyDescent="0.2">
      <c r="A21" s="40" t="s">
        <v>386</v>
      </c>
      <c r="B21" s="46" t="s">
        <v>89</v>
      </c>
      <c r="C21" s="46"/>
      <c r="D21" s="46"/>
      <c r="E21" s="46"/>
      <c r="F21" s="46"/>
      <c r="G21" s="46"/>
      <c r="H21" s="46"/>
      <c r="I21" s="46"/>
      <c r="J21" s="46"/>
      <c r="K21" s="46"/>
      <c r="L21" s="46"/>
      <c r="M21" s="46"/>
    </row>
    <row r="23" spans="1:29" x14ac:dyDescent="0.2">
      <c r="A23" s="23" t="str">
        <f>HYPERLINK("#'Factor List'!A1", "Back to Factor List")</f>
        <v>Back to Factor List</v>
      </c>
      <c r="B23" s="23" t="str">
        <f>HYPERLINK("#'Assumptions'!A1", "Assumptions")</f>
        <v>Assumptions</v>
      </c>
    </row>
    <row r="26" spans="1:29" s="54" customFormat="1" ht="25.5" x14ac:dyDescent="0.2">
      <c r="A26" s="53" t="s">
        <v>387</v>
      </c>
      <c r="B26" s="53" t="s">
        <v>539</v>
      </c>
      <c r="C26" s="53" t="s">
        <v>540</v>
      </c>
      <c r="D26" s="53" t="s">
        <v>541</v>
      </c>
      <c r="E26" s="53" t="s">
        <v>542</v>
      </c>
      <c r="F26" s="53" t="s">
        <v>543</v>
      </c>
      <c r="G26" s="53" t="s">
        <v>544</v>
      </c>
      <c r="H26" s="53" t="s">
        <v>545</v>
      </c>
      <c r="I26" s="53" t="s">
        <v>546</v>
      </c>
      <c r="J26" s="53" t="s">
        <v>547</v>
      </c>
      <c r="K26" s="53" t="s">
        <v>548</v>
      </c>
      <c r="L26" s="53" t="s">
        <v>549</v>
      </c>
      <c r="M26" s="53" t="s">
        <v>550</v>
      </c>
      <c r="N26" s="53" t="s">
        <v>551</v>
      </c>
      <c r="O26" s="53" t="s">
        <v>552</v>
      </c>
      <c r="P26" s="53" t="s">
        <v>553</v>
      </c>
      <c r="Q26" s="53" t="s">
        <v>554</v>
      </c>
      <c r="R26" s="53" t="s">
        <v>555</v>
      </c>
      <c r="S26" s="53" t="s">
        <v>556</v>
      </c>
      <c r="T26" s="53" t="s">
        <v>557</v>
      </c>
      <c r="U26" s="53" t="s">
        <v>558</v>
      </c>
      <c r="V26" s="53" t="s">
        <v>559</v>
      </c>
      <c r="W26" s="53" t="s">
        <v>560</v>
      </c>
      <c r="X26" s="53" t="s">
        <v>561</v>
      </c>
      <c r="Y26" s="53" t="s">
        <v>562</v>
      </c>
      <c r="Z26" s="53" t="s">
        <v>563</v>
      </c>
      <c r="AA26" s="53" t="s">
        <v>564</v>
      </c>
      <c r="AB26" s="53" t="s">
        <v>565</v>
      </c>
      <c r="AC26" s="53" t="s">
        <v>566</v>
      </c>
    </row>
    <row r="27" spans="1:29" x14ac:dyDescent="0.2">
      <c r="A27" s="42">
        <v>37</v>
      </c>
      <c r="B27" s="45">
        <v>2.8500000000000001E-2</v>
      </c>
      <c r="C27" s="45">
        <v>1.4200000000000001E-2</v>
      </c>
      <c r="D27" s="45">
        <v>9.4000000000000004E-3</v>
      </c>
      <c r="E27" s="45">
        <v>7.1000000000000004E-3</v>
      </c>
      <c r="F27" s="45">
        <v>5.7000000000000002E-3</v>
      </c>
      <c r="G27" s="45">
        <v>4.7000000000000002E-3</v>
      </c>
      <c r="H27" s="45">
        <v>4.0000000000000001E-3</v>
      </c>
      <c r="I27" s="45">
        <v>3.5000000000000001E-3</v>
      </c>
      <c r="J27" s="45">
        <v>3.0999999999999999E-3</v>
      </c>
      <c r="K27" s="45">
        <v>2.8E-3</v>
      </c>
      <c r="L27" s="45">
        <v>2.5999999999999999E-3</v>
      </c>
      <c r="M27" s="45">
        <v>2.3E-3</v>
      </c>
      <c r="N27" s="45">
        <v>2.2000000000000001E-3</v>
      </c>
      <c r="O27" s="45">
        <v>2E-3</v>
      </c>
      <c r="P27" s="45">
        <v>1.9E-3</v>
      </c>
      <c r="Q27" s="45">
        <v>1.8E-3</v>
      </c>
      <c r="R27" s="45">
        <v>1.6999999999999999E-3</v>
      </c>
      <c r="S27" s="45">
        <v>1.6000000000000001E-3</v>
      </c>
      <c r="T27" s="45">
        <v>1.5E-3</v>
      </c>
      <c r="U27" s="45">
        <v>1.4E-3</v>
      </c>
      <c r="V27" s="45">
        <v>1.2999999999999999E-3</v>
      </c>
      <c r="W27" s="45">
        <v>1.2999999999999999E-3</v>
      </c>
      <c r="X27" s="45">
        <v>1.1999999999999999E-3</v>
      </c>
      <c r="Y27" s="45">
        <v>1.1999999999999999E-3</v>
      </c>
      <c r="Z27" s="45">
        <v>1.1000000000000001E-3</v>
      </c>
      <c r="AA27" s="45">
        <v>1.1000000000000001E-3</v>
      </c>
      <c r="AB27" s="45">
        <v>1.1000000000000001E-3</v>
      </c>
      <c r="AC27" s="45">
        <v>1E-3</v>
      </c>
    </row>
    <row r="28" spans="1:29" x14ac:dyDescent="0.2">
      <c r="A28" s="42">
        <v>38</v>
      </c>
      <c r="B28" s="45">
        <v>2.8199999999999999E-2</v>
      </c>
      <c r="C28" s="45">
        <v>1.41E-2</v>
      </c>
      <c r="D28" s="45">
        <v>9.4000000000000004E-3</v>
      </c>
      <c r="E28" s="45">
        <v>7.0000000000000001E-3</v>
      </c>
      <c r="F28" s="45">
        <v>5.5999999999999999E-3</v>
      </c>
      <c r="G28" s="45">
        <v>4.7000000000000002E-3</v>
      </c>
      <c r="H28" s="45">
        <v>4.0000000000000001E-3</v>
      </c>
      <c r="I28" s="45">
        <v>3.5000000000000001E-3</v>
      </c>
      <c r="J28" s="45">
        <v>3.0999999999999999E-3</v>
      </c>
      <c r="K28" s="45">
        <v>2.8E-3</v>
      </c>
      <c r="L28" s="45">
        <v>2.5000000000000001E-3</v>
      </c>
      <c r="M28" s="45">
        <v>2.3E-3</v>
      </c>
      <c r="N28" s="45">
        <v>2.0999999999999999E-3</v>
      </c>
      <c r="O28" s="45">
        <v>2E-3</v>
      </c>
      <c r="P28" s="45">
        <v>1.9E-3</v>
      </c>
      <c r="Q28" s="45">
        <v>1.6999999999999999E-3</v>
      </c>
      <c r="R28" s="45">
        <v>1.6000000000000001E-3</v>
      </c>
      <c r="S28" s="45">
        <v>1.6000000000000001E-3</v>
      </c>
      <c r="T28" s="45">
        <v>1.5E-3</v>
      </c>
      <c r="U28" s="45">
        <v>1.4E-3</v>
      </c>
      <c r="V28" s="45">
        <v>1.2999999999999999E-3</v>
      </c>
      <c r="W28" s="45">
        <v>1.2999999999999999E-3</v>
      </c>
      <c r="X28" s="45">
        <v>1.1999999999999999E-3</v>
      </c>
      <c r="Y28" s="45">
        <v>1.1999999999999999E-3</v>
      </c>
      <c r="Z28" s="45">
        <v>1.1000000000000001E-3</v>
      </c>
      <c r="AA28" s="45">
        <v>1.1000000000000001E-3</v>
      </c>
      <c r="AB28" s="45">
        <v>1E-3</v>
      </c>
      <c r="AC28" s="45" t="s">
        <v>567</v>
      </c>
    </row>
    <row r="29" spans="1:29" x14ac:dyDescent="0.2">
      <c r="A29" s="42">
        <v>39</v>
      </c>
      <c r="B29" s="45">
        <v>2.8000000000000001E-2</v>
      </c>
      <c r="C29" s="45">
        <v>1.4E-2</v>
      </c>
      <c r="D29" s="45">
        <v>9.2999999999999992E-3</v>
      </c>
      <c r="E29" s="45">
        <v>7.0000000000000001E-3</v>
      </c>
      <c r="F29" s="45">
        <v>5.5999999999999999E-3</v>
      </c>
      <c r="G29" s="45">
        <v>4.5999999999999999E-3</v>
      </c>
      <c r="H29" s="45">
        <v>4.0000000000000001E-3</v>
      </c>
      <c r="I29" s="45">
        <v>3.5000000000000001E-3</v>
      </c>
      <c r="J29" s="45">
        <v>3.0999999999999999E-3</v>
      </c>
      <c r="K29" s="45">
        <v>2.8E-3</v>
      </c>
      <c r="L29" s="45">
        <v>2.5000000000000001E-3</v>
      </c>
      <c r="M29" s="45">
        <v>2.3E-3</v>
      </c>
      <c r="N29" s="45">
        <v>2.0999999999999999E-3</v>
      </c>
      <c r="O29" s="45">
        <v>2E-3</v>
      </c>
      <c r="P29" s="45">
        <v>1.9E-3</v>
      </c>
      <c r="Q29" s="45">
        <v>1.6999999999999999E-3</v>
      </c>
      <c r="R29" s="45">
        <v>1.6000000000000001E-3</v>
      </c>
      <c r="S29" s="45">
        <v>1.6000000000000001E-3</v>
      </c>
      <c r="T29" s="45">
        <v>1.5E-3</v>
      </c>
      <c r="U29" s="45">
        <v>1.4E-3</v>
      </c>
      <c r="V29" s="45">
        <v>1.2999999999999999E-3</v>
      </c>
      <c r="W29" s="45">
        <v>1.2999999999999999E-3</v>
      </c>
      <c r="X29" s="45">
        <v>1.1999999999999999E-3</v>
      </c>
      <c r="Y29" s="45">
        <v>1.1999999999999999E-3</v>
      </c>
      <c r="Z29" s="45">
        <v>1.1000000000000001E-3</v>
      </c>
      <c r="AA29" s="45">
        <v>1.1000000000000001E-3</v>
      </c>
      <c r="AB29" s="45" t="s">
        <v>567</v>
      </c>
      <c r="AC29" s="45" t="s">
        <v>567</v>
      </c>
    </row>
    <row r="30" spans="1:29" x14ac:dyDescent="0.2">
      <c r="A30" s="42">
        <v>40</v>
      </c>
      <c r="B30" s="45">
        <v>2.7799999999999998E-2</v>
      </c>
      <c r="C30" s="45">
        <v>1.3899999999999999E-2</v>
      </c>
      <c r="D30" s="45">
        <v>9.1999999999999998E-3</v>
      </c>
      <c r="E30" s="45">
        <v>6.8999999999999999E-3</v>
      </c>
      <c r="F30" s="45">
        <v>5.4999999999999997E-3</v>
      </c>
      <c r="G30" s="45">
        <v>4.5999999999999999E-3</v>
      </c>
      <c r="H30" s="45">
        <v>3.8999999999999998E-3</v>
      </c>
      <c r="I30" s="45">
        <v>3.3999999999999998E-3</v>
      </c>
      <c r="J30" s="45">
        <v>3.0999999999999999E-3</v>
      </c>
      <c r="K30" s="45">
        <v>2.8E-3</v>
      </c>
      <c r="L30" s="45">
        <v>2.5000000000000001E-3</v>
      </c>
      <c r="M30" s="45">
        <v>2.3E-3</v>
      </c>
      <c r="N30" s="45">
        <v>2.0999999999999999E-3</v>
      </c>
      <c r="O30" s="45">
        <v>2E-3</v>
      </c>
      <c r="P30" s="45">
        <v>1.8E-3</v>
      </c>
      <c r="Q30" s="45">
        <v>1.6999999999999999E-3</v>
      </c>
      <c r="R30" s="45">
        <v>1.6000000000000001E-3</v>
      </c>
      <c r="S30" s="45">
        <v>1.5E-3</v>
      </c>
      <c r="T30" s="45">
        <v>1.5E-3</v>
      </c>
      <c r="U30" s="45">
        <v>1.4E-3</v>
      </c>
      <c r="V30" s="45">
        <v>1.2999999999999999E-3</v>
      </c>
      <c r="W30" s="45">
        <v>1.2999999999999999E-3</v>
      </c>
      <c r="X30" s="45">
        <v>1.1999999999999999E-3</v>
      </c>
      <c r="Y30" s="45">
        <v>1.1999999999999999E-3</v>
      </c>
      <c r="Z30" s="45">
        <v>1.1000000000000001E-3</v>
      </c>
      <c r="AA30" s="45" t="s">
        <v>567</v>
      </c>
      <c r="AB30" s="45" t="s">
        <v>567</v>
      </c>
      <c r="AC30" s="45" t="s">
        <v>567</v>
      </c>
    </row>
    <row r="31" spans="1:29" x14ac:dyDescent="0.2">
      <c r="A31" s="42">
        <v>41</v>
      </c>
      <c r="B31" s="45">
        <v>2.75E-2</v>
      </c>
      <c r="C31" s="45">
        <v>1.37E-2</v>
      </c>
      <c r="D31" s="45">
        <v>9.1999999999999998E-3</v>
      </c>
      <c r="E31" s="45">
        <v>6.8999999999999999E-3</v>
      </c>
      <c r="F31" s="45">
        <v>5.4999999999999997E-3</v>
      </c>
      <c r="G31" s="45">
        <v>4.5999999999999999E-3</v>
      </c>
      <c r="H31" s="45">
        <v>3.8999999999999998E-3</v>
      </c>
      <c r="I31" s="45">
        <v>3.3999999999999998E-3</v>
      </c>
      <c r="J31" s="45">
        <v>3.0000000000000001E-3</v>
      </c>
      <c r="K31" s="45">
        <v>2.7000000000000001E-3</v>
      </c>
      <c r="L31" s="45">
        <v>2.5000000000000001E-3</v>
      </c>
      <c r="M31" s="45">
        <v>2.3E-3</v>
      </c>
      <c r="N31" s="45">
        <v>2.0999999999999999E-3</v>
      </c>
      <c r="O31" s="45">
        <v>2E-3</v>
      </c>
      <c r="P31" s="45">
        <v>1.8E-3</v>
      </c>
      <c r="Q31" s="45">
        <v>1.6999999999999999E-3</v>
      </c>
      <c r="R31" s="45">
        <v>1.6000000000000001E-3</v>
      </c>
      <c r="S31" s="45">
        <v>1.5E-3</v>
      </c>
      <c r="T31" s="45">
        <v>1.5E-3</v>
      </c>
      <c r="U31" s="45">
        <v>1.4E-3</v>
      </c>
      <c r="V31" s="45">
        <v>1.2999999999999999E-3</v>
      </c>
      <c r="W31" s="45">
        <v>1.2999999999999999E-3</v>
      </c>
      <c r="X31" s="45">
        <v>1.1999999999999999E-3</v>
      </c>
      <c r="Y31" s="45">
        <v>1.1000000000000001E-3</v>
      </c>
      <c r="Z31" s="45" t="s">
        <v>567</v>
      </c>
      <c r="AA31" s="45" t="s">
        <v>567</v>
      </c>
      <c r="AB31" s="45" t="s">
        <v>567</v>
      </c>
      <c r="AC31" s="45" t="s">
        <v>567</v>
      </c>
    </row>
    <row r="32" spans="1:29" x14ac:dyDescent="0.2">
      <c r="A32" s="42">
        <v>42</v>
      </c>
      <c r="B32" s="45">
        <v>2.7300000000000001E-2</v>
      </c>
      <c r="C32" s="45">
        <v>1.3599999999999999E-2</v>
      </c>
      <c r="D32" s="45">
        <v>9.1000000000000004E-3</v>
      </c>
      <c r="E32" s="45">
        <v>6.7999999999999996E-3</v>
      </c>
      <c r="F32" s="45">
        <v>5.4000000000000003E-3</v>
      </c>
      <c r="G32" s="45">
        <v>4.4999999999999997E-3</v>
      </c>
      <c r="H32" s="45">
        <v>3.8999999999999998E-3</v>
      </c>
      <c r="I32" s="45">
        <v>3.3999999999999998E-3</v>
      </c>
      <c r="J32" s="45">
        <v>3.0000000000000001E-3</v>
      </c>
      <c r="K32" s="45">
        <v>2.7000000000000001E-3</v>
      </c>
      <c r="L32" s="45">
        <v>2.5000000000000001E-3</v>
      </c>
      <c r="M32" s="45">
        <v>2.3E-3</v>
      </c>
      <c r="N32" s="45">
        <v>2.0999999999999999E-3</v>
      </c>
      <c r="O32" s="45">
        <v>2E-3</v>
      </c>
      <c r="P32" s="45">
        <v>1.8E-3</v>
      </c>
      <c r="Q32" s="45">
        <v>1.6999999999999999E-3</v>
      </c>
      <c r="R32" s="45">
        <v>1.6000000000000001E-3</v>
      </c>
      <c r="S32" s="45">
        <v>1.5E-3</v>
      </c>
      <c r="T32" s="45">
        <v>1.5E-3</v>
      </c>
      <c r="U32" s="45">
        <v>1.4E-3</v>
      </c>
      <c r="V32" s="45">
        <v>1.2999999999999999E-3</v>
      </c>
      <c r="W32" s="45">
        <v>1.2999999999999999E-3</v>
      </c>
      <c r="X32" s="45">
        <v>1.1999999999999999E-3</v>
      </c>
      <c r="Y32" s="45" t="s">
        <v>567</v>
      </c>
      <c r="Z32" s="45" t="s">
        <v>567</v>
      </c>
      <c r="AA32" s="45" t="s">
        <v>567</v>
      </c>
      <c r="AB32" s="45" t="s">
        <v>567</v>
      </c>
      <c r="AC32" s="45" t="s">
        <v>567</v>
      </c>
    </row>
    <row r="33" spans="1:29" x14ac:dyDescent="0.2">
      <c r="A33" s="42">
        <v>43</v>
      </c>
      <c r="B33" s="45">
        <v>2.7E-2</v>
      </c>
      <c r="C33" s="45">
        <v>1.35E-2</v>
      </c>
      <c r="D33" s="45">
        <v>8.9999999999999993E-3</v>
      </c>
      <c r="E33" s="45">
        <v>6.7000000000000002E-3</v>
      </c>
      <c r="F33" s="45">
        <v>5.4000000000000003E-3</v>
      </c>
      <c r="G33" s="45">
        <v>4.4999999999999997E-3</v>
      </c>
      <c r="H33" s="45">
        <v>3.8999999999999998E-3</v>
      </c>
      <c r="I33" s="45">
        <v>3.3999999999999998E-3</v>
      </c>
      <c r="J33" s="45">
        <v>3.0000000000000001E-3</v>
      </c>
      <c r="K33" s="45">
        <v>2.7000000000000001E-3</v>
      </c>
      <c r="L33" s="45">
        <v>2.5000000000000001E-3</v>
      </c>
      <c r="M33" s="45">
        <v>2.3E-3</v>
      </c>
      <c r="N33" s="45">
        <v>2.0999999999999999E-3</v>
      </c>
      <c r="O33" s="45">
        <v>1.9E-3</v>
      </c>
      <c r="P33" s="45">
        <v>1.8E-3</v>
      </c>
      <c r="Q33" s="45">
        <v>1.6999999999999999E-3</v>
      </c>
      <c r="R33" s="45">
        <v>1.6000000000000001E-3</v>
      </c>
      <c r="S33" s="45">
        <v>1.5E-3</v>
      </c>
      <c r="T33" s="45">
        <v>1.5E-3</v>
      </c>
      <c r="U33" s="45">
        <v>1.4E-3</v>
      </c>
      <c r="V33" s="45">
        <v>1.2999999999999999E-3</v>
      </c>
      <c r="W33" s="45">
        <v>1.1999999999999999E-3</v>
      </c>
      <c r="X33" s="45" t="s">
        <v>567</v>
      </c>
      <c r="Y33" s="45" t="s">
        <v>567</v>
      </c>
      <c r="Z33" s="45" t="s">
        <v>567</v>
      </c>
      <c r="AA33" s="45" t="s">
        <v>567</v>
      </c>
      <c r="AB33" s="45" t="s">
        <v>567</v>
      </c>
      <c r="AC33" s="45" t="s">
        <v>567</v>
      </c>
    </row>
    <row r="34" spans="1:29" x14ac:dyDescent="0.2">
      <c r="A34" s="42">
        <v>44</v>
      </c>
      <c r="B34" s="45">
        <v>2.6800000000000001E-2</v>
      </c>
      <c r="C34" s="45">
        <v>1.34E-2</v>
      </c>
      <c r="D34" s="45">
        <v>8.8999999999999999E-3</v>
      </c>
      <c r="E34" s="45">
        <v>6.7000000000000002E-3</v>
      </c>
      <c r="F34" s="45">
        <v>5.3E-3</v>
      </c>
      <c r="G34" s="45">
        <v>4.4999999999999997E-3</v>
      </c>
      <c r="H34" s="45">
        <v>3.8E-3</v>
      </c>
      <c r="I34" s="45">
        <v>3.3E-3</v>
      </c>
      <c r="J34" s="45">
        <v>3.0000000000000001E-3</v>
      </c>
      <c r="K34" s="45">
        <v>2.7000000000000001E-3</v>
      </c>
      <c r="L34" s="45">
        <v>2.3999999999999998E-3</v>
      </c>
      <c r="M34" s="45">
        <v>2.3E-3</v>
      </c>
      <c r="N34" s="45">
        <v>2.0999999999999999E-3</v>
      </c>
      <c r="O34" s="45">
        <v>1.9E-3</v>
      </c>
      <c r="P34" s="45">
        <v>1.8E-3</v>
      </c>
      <c r="Q34" s="45">
        <v>1.6999999999999999E-3</v>
      </c>
      <c r="R34" s="45">
        <v>1.6000000000000001E-3</v>
      </c>
      <c r="S34" s="45">
        <v>1.5E-3</v>
      </c>
      <c r="T34" s="45">
        <v>1.5E-3</v>
      </c>
      <c r="U34" s="45">
        <v>1.4E-3</v>
      </c>
      <c r="V34" s="45">
        <v>1.2999999999999999E-3</v>
      </c>
      <c r="W34" s="45" t="s">
        <v>567</v>
      </c>
      <c r="X34" s="45" t="s">
        <v>567</v>
      </c>
      <c r="Y34" s="45" t="s">
        <v>567</v>
      </c>
      <c r="Z34" s="45" t="s">
        <v>567</v>
      </c>
      <c r="AA34" s="45" t="s">
        <v>567</v>
      </c>
      <c r="AB34" s="45" t="s">
        <v>567</v>
      </c>
      <c r="AC34" s="45" t="s">
        <v>567</v>
      </c>
    </row>
    <row r="35" spans="1:29" x14ac:dyDescent="0.2">
      <c r="A35" s="42">
        <v>45</v>
      </c>
      <c r="B35" s="45">
        <v>2.6499999999999999E-2</v>
      </c>
      <c r="C35" s="45">
        <v>1.32E-2</v>
      </c>
      <c r="D35" s="45">
        <v>8.8000000000000005E-3</v>
      </c>
      <c r="E35" s="45">
        <v>6.6E-3</v>
      </c>
      <c r="F35" s="45">
        <v>5.3E-3</v>
      </c>
      <c r="G35" s="45">
        <v>4.4000000000000003E-3</v>
      </c>
      <c r="H35" s="45">
        <v>3.8E-3</v>
      </c>
      <c r="I35" s="45">
        <v>3.3E-3</v>
      </c>
      <c r="J35" s="45">
        <v>3.0000000000000001E-3</v>
      </c>
      <c r="K35" s="45">
        <v>2.7000000000000001E-3</v>
      </c>
      <c r="L35" s="45">
        <v>2.3999999999999998E-3</v>
      </c>
      <c r="M35" s="45">
        <v>2.2000000000000001E-3</v>
      </c>
      <c r="N35" s="45">
        <v>2.0999999999999999E-3</v>
      </c>
      <c r="O35" s="45">
        <v>1.9E-3</v>
      </c>
      <c r="P35" s="45">
        <v>1.8E-3</v>
      </c>
      <c r="Q35" s="45">
        <v>1.6999999999999999E-3</v>
      </c>
      <c r="R35" s="45">
        <v>1.6000000000000001E-3</v>
      </c>
      <c r="S35" s="45">
        <v>1.5E-3</v>
      </c>
      <c r="T35" s="45">
        <v>1.5E-3</v>
      </c>
      <c r="U35" s="45">
        <v>1.2999999999999999E-3</v>
      </c>
      <c r="V35" s="45" t="s">
        <v>567</v>
      </c>
      <c r="W35" s="45" t="s">
        <v>567</v>
      </c>
      <c r="X35" s="45" t="s">
        <v>567</v>
      </c>
      <c r="Y35" s="45" t="s">
        <v>567</v>
      </c>
      <c r="Z35" s="45" t="s">
        <v>567</v>
      </c>
      <c r="AA35" s="45" t="s">
        <v>567</v>
      </c>
      <c r="AB35" s="45" t="s">
        <v>567</v>
      </c>
      <c r="AC35" s="45" t="s">
        <v>567</v>
      </c>
    </row>
    <row r="36" spans="1:29" x14ac:dyDescent="0.2">
      <c r="A36" s="42">
        <v>46</v>
      </c>
      <c r="B36" s="45">
        <v>2.6200000000000001E-2</v>
      </c>
      <c r="C36" s="45">
        <v>1.3100000000000001E-2</v>
      </c>
      <c r="D36" s="45">
        <v>8.6999999999999994E-3</v>
      </c>
      <c r="E36" s="45">
        <v>6.6E-3</v>
      </c>
      <c r="F36" s="45">
        <v>5.3E-3</v>
      </c>
      <c r="G36" s="45">
        <v>4.4000000000000003E-3</v>
      </c>
      <c r="H36" s="45">
        <v>3.8E-3</v>
      </c>
      <c r="I36" s="45">
        <v>3.3E-3</v>
      </c>
      <c r="J36" s="45">
        <v>2.8999999999999998E-3</v>
      </c>
      <c r="K36" s="45">
        <v>2.7000000000000001E-3</v>
      </c>
      <c r="L36" s="45">
        <v>2.3999999999999998E-3</v>
      </c>
      <c r="M36" s="45">
        <v>2.2000000000000001E-3</v>
      </c>
      <c r="N36" s="45">
        <v>2.0999999999999999E-3</v>
      </c>
      <c r="O36" s="45">
        <v>1.9E-3</v>
      </c>
      <c r="P36" s="45">
        <v>1.8E-3</v>
      </c>
      <c r="Q36" s="45">
        <v>1.6999999999999999E-3</v>
      </c>
      <c r="R36" s="45">
        <v>1.6000000000000001E-3</v>
      </c>
      <c r="S36" s="45">
        <v>1.5E-3</v>
      </c>
      <c r="T36" s="45">
        <v>1.4E-3</v>
      </c>
      <c r="U36" s="45" t="s">
        <v>567</v>
      </c>
      <c r="V36" s="45" t="s">
        <v>567</v>
      </c>
      <c r="W36" s="45" t="s">
        <v>567</v>
      </c>
      <c r="X36" s="45" t="s">
        <v>567</v>
      </c>
      <c r="Y36" s="45" t="s">
        <v>567</v>
      </c>
      <c r="Z36" s="45" t="s">
        <v>567</v>
      </c>
      <c r="AA36" s="45" t="s">
        <v>567</v>
      </c>
      <c r="AB36" s="45" t="s">
        <v>567</v>
      </c>
      <c r="AC36" s="45" t="s">
        <v>567</v>
      </c>
    </row>
    <row r="37" spans="1:29" x14ac:dyDescent="0.2">
      <c r="A37" s="42">
        <v>47</v>
      </c>
      <c r="B37" s="45">
        <v>2.5899999999999999E-2</v>
      </c>
      <c r="C37" s="45">
        <v>1.2999999999999999E-2</v>
      </c>
      <c r="D37" s="45">
        <v>8.6999999999999994E-3</v>
      </c>
      <c r="E37" s="45">
        <v>6.4999999999999997E-3</v>
      </c>
      <c r="F37" s="45">
        <v>5.1999999999999998E-3</v>
      </c>
      <c r="G37" s="45">
        <v>4.4000000000000003E-3</v>
      </c>
      <c r="H37" s="45">
        <v>3.7000000000000002E-3</v>
      </c>
      <c r="I37" s="45">
        <v>3.3E-3</v>
      </c>
      <c r="J37" s="45">
        <v>2.8999999999999998E-3</v>
      </c>
      <c r="K37" s="45">
        <v>2.5999999999999999E-3</v>
      </c>
      <c r="L37" s="45">
        <v>2.3999999999999998E-3</v>
      </c>
      <c r="M37" s="45">
        <v>2.2000000000000001E-3</v>
      </c>
      <c r="N37" s="45">
        <v>2.0999999999999999E-3</v>
      </c>
      <c r="O37" s="45">
        <v>1.9E-3</v>
      </c>
      <c r="P37" s="45">
        <v>1.8E-3</v>
      </c>
      <c r="Q37" s="45">
        <v>1.6999999999999999E-3</v>
      </c>
      <c r="R37" s="45">
        <v>1.6000000000000001E-3</v>
      </c>
      <c r="S37" s="45">
        <v>1.5E-3</v>
      </c>
      <c r="T37" s="45" t="s">
        <v>567</v>
      </c>
      <c r="U37" s="45" t="s">
        <v>567</v>
      </c>
      <c r="V37" s="45" t="s">
        <v>567</v>
      </c>
      <c r="W37" s="45" t="s">
        <v>567</v>
      </c>
      <c r="X37" s="45" t="s">
        <v>567</v>
      </c>
      <c r="Y37" s="45" t="s">
        <v>567</v>
      </c>
      <c r="Z37" s="45" t="s">
        <v>567</v>
      </c>
      <c r="AA37" s="45" t="s">
        <v>567</v>
      </c>
      <c r="AB37" s="45" t="s">
        <v>567</v>
      </c>
      <c r="AC37" s="45" t="s">
        <v>567</v>
      </c>
    </row>
    <row r="38" spans="1:29" x14ac:dyDescent="0.2">
      <c r="A38" s="42">
        <v>48</v>
      </c>
      <c r="B38" s="45">
        <v>2.5700000000000001E-2</v>
      </c>
      <c r="C38" s="45">
        <v>1.2800000000000001E-2</v>
      </c>
      <c r="D38" s="45">
        <v>8.6E-3</v>
      </c>
      <c r="E38" s="45">
        <v>6.4000000000000003E-3</v>
      </c>
      <c r="F38" s="45">
        <v>5.1999999999999998E-3</v>
      </c>
      <c r="G38" s="45">
        <v>4.3E-3</v>
      </c>
      <c r="H38" s="45">
        <v>3.7000000000000002E-3</v>
      </c>
      <c r="I38" s="45">
        <v>3.3E-3</v>
      </c>
      <c r="J38" s="45">
        <v>2.8999999999999998E-3</v>
      </c>
      <c r="K38" s="45">
        <v>2.5999999999999999E-3</v>
      </c>
      <c r="L38" s="45">
        <v>2.3999999999999998E-3</v>
      </c>
      <c r="M38" s="45">
        <v>2.2000000000000001E-3</v>
      </c>
      <c r="N38" s="45">
        <v>2E-3</v>
      </c>
      <c r="O38" s="45">
        <v>1.9E-3</v>
      </c>
      <c r="P38" s="45">
        <v>1.8E-3</v>
      </c>
      <c r="Q38" s="45">
        <v>1.6999999999999999E-3</v>
      </c>
      <c r="R38" s="45">
        <v>1.6000000000000001E-3</v>
      </c>
      <c r="S38" s="45" t="s">
        <v>567</v>
      </c>
      <c r="T38" s="45" t="s">
        <v>567</v>
      </c>
      <c r="U38" s="45" t="s">
        <v>567</v>
      </c>
      <c r="V38" s="45" t="s">
        <v>567</v>
      </c>
      <c r="W38" s="45" t="s">
        <v>567</v>
      </c>
      <c r="X38" s="45" t="s">
        <v>567</v>
      </c>
      <c r="Y38" s="45" t="s">
        <v>567</v>
      </c>
      <c r="Z38" s="45" t="s">
        <v>567</v>
      </c>
      <c r="AA38" s="45" t="s">
        <v>567</v>
      </c>
      <c r="AB38" s="45" t="s">
        <v>567</v>
      </c>
      <c r="AC38" s="45" t="s">
        <v>567</v>
      </c>
    </row>
    <row r="39" spans="1:29" x14ac:dyDescent="0.2">
      <c r="A39" s="42">
        <v>49</v>
      </c>
      <c r="B39" s="45">
        <v>2.5399999999999999E-2</v>
      </c>
      <c r="C39" s="45">
        <v>1.2699999999999999E-2</v>
      </c>
      <c r="D39" s="45">
        <v>8.5000000000000006E-3</v>
      </c>
      <c r="E39" s="45">
        <v>6.4000000000000003E-3</v>
      </c>
      <c r="F39" s="45">
        <v>5.1000000000000004E-3</v>
      </c>
      <c r="G39" s="45">
        <v>4.3E-3</v>
      </c>
      <c r="H39" s="45">
        <v>3.7000000000000002E-3</v>
      </c>
      <c r="I39" s="45">
        <v>3.2000000000000002E-3</v>
      </c>
      <c r="J39" s="45">
        <v>2.8999999999999998E-3</v>
      </c>
      <c r="K39" s="45">
        <v>2.5999999999999999E-3</v>
      </c>
      <c r="L39" s="45">
        <v>2.3999999999999998E-3</v>
      </c>
      <c r="M39" s="45">
        <v>2.2000000000000001E-3</v>
      </c>
      <c r="N39" s="45">
        <v>2E-3</v>
      </c>
      <c r="O39" s="45">
        <v>1.9E-3</v>
      </c>
      <c r="P39" s="45">
        <v>1.8E-3</v>
      </c>
      <c r="Q39" s="45">
        <v>1.6000000000000001E-3</v>
      </c>
      <c r="R39" s="45" t="s">
        <v>567</v>
      </c>
      <c r="S39" s="45" t="s">
        <v>567</v>
      </c>
      <c r="T39" s="45" t="s">
        <v>567</v>
      </c>
      <c r="U39" s="45" t="s">
        <v>567</v>
      </c>
      <c r="V39" s="45" t="s">
        <v>567</v>
      </c>
      <c r="W39" s="45" t="s">
        <v>567</v>
      </c>
      <c r="X39" s="45" t="s">
        <v>567</v>
      </c>
      <c r="Y39" s="45" t="s">
        <v>567</v>
      </c>
      <c r="Z39" s="45" t="s">
        <v>567</v>
      </c>
      <c r="AA39" s="45" t="s">
        <v>567</v>
      </c>
      <c r="AB39" s="45" t="s">
        <v>567</v>
      </c>
      <c r="AC39" s="45" t="s">
        <v>567</v>
      </c>
    </row>
    <row r="40" spans="1:29" x14ac:dyDescent="0.2">
      <c r="A40" s="42">
        <v>50</v>
      </c>
      <c r="B40" s="45">
        <v>2.5100000000000001E-2</v>
      </c>
      <c r="C40" s="45">
        <v>1.26E-2</v>
      </c>
      <c r="D40" s="45">
        <v>8.3999999999999995E-3</v>
      </c>
      <c r="E40" s="45">
        <v>6.3E-3</v>
      </c>
      <c r="F40" s="45">
        <v>5.1000000000000004E-3</v>
      </c>
      <c r="G40" s="45">
        <v>4.1999999999999997E-3</v>
      </c>
      <c r="H40" s="45">
        <v>3.7000000000000002E-3</v>
      </c>
      <c r="I40" s="45">
        <v>3.2000000000000002E-3</v>
      </c>
      <c r="J40" s="45">
        <v>2.8999999999999998E-3</v>
      </c>
      <c r="K40" s="45">
        <v>2.5999999999999999E-3</v>
      </c>
      <c r="L40" s="45">
        <v>2.3999999999999998E-3</v>
      </c>
      <c r="M40" s="45">
        <v>2.2000000000000001E-3</v>
      </c>
      <c r="N40" s="45">
        <v>2E-3</v>
      </c>
      <c r="O40" s="45">
        <v>1.9E-3</v>
      </c>
      <c r="P40" s="45">
        <v>1.6999999999999999E-3</v>
      </c>
      <c r="Q40" s="45" t="s">
        <v>567</v>
      </c>
      <c r="R40" s="45" t="s">
        <v>567</v>
      </c>
      <c r="S40" s="45" t="s">
        <v>567</v>
      </c>
      <c r="T40" s="45" t="s">
        <v>567</v>
      </c>
      <c r="U40" s="45" t="s">
        <v>567</v>
      </c>
      <c r="V40" s="45" t="s">
        <v>567</v>
      </c>
      <c r="W40" s="45" t="s">
        <v>567</v>
      </c>
      <c r="X40" s="45" t="s">
        <v>567</v>
      </c>
      <c r="Y40" s="45" t="s">
        <v>567</v>
      </c>
      <c r="Z40" s="45" t="s">
        <v>567</v>
      </c>
      <c r="AA40" s="45" t="s">
        <v>567</v>
      </c>
      <c r="AB40" s="45" t="s">
        <v>567</v>
      </c>
      <c r="AC40" s="45" t="s">
        <v>567</v>
      </c>
    </row>
    <row r="41" spans="1:29" x14ac:dyDescent="0.2">
      <c r="A41" s="42">
        <v>51</v>
      </c>
      <c r="B41" s="45">
        <v>2.4799999999999999E-2</v>
      </c>
      <c r="C41" s="45">
        <v>1.24E-2</v>
      </c>
      <c r="D41" s="45">
        <v>8.3000000000000001E-3</v>
      </c>
      <c r="E41" s="45">
        <v>6.3E-3</v>
      </c>
      <c r="F41" s="45">
        <v>5.0000000000000001E-3</v>
      </c>
      <c r="G41" s="45">
        <v>4.1999999999999997E-3</v>
      </c>
      <c r="H41" s="45">
        <v>3.5999999999999999E-3</v>
      </c>
      <c r="I41" s="45">
        <v>3.2000000000000002E-3</v>
      </c>
      <c r="J41" s="45">
        <v>2.8E-3</v>
      </c>
      <c r="K41" s="45">
        <v>2.5999999999999999E-3</v>
      </c>
      <c r="L41" s="45">
        <v>2.3999999999999998E-3</v>
      </c>
      <c r="M41" s="45">
        <v>2.2000000000000001E-3</v>
      </c>
      <c r="N41" s="45">
        <v>2E-3</v>
      </c>
      <c r="O41" s="45">
        <v>1.8E-3</v>
      </c>
      <c r="P41" s="45" t="s">
        <v>567</v>
      </c>
      <c r="Q41" s="45" t="s">
        <v>567</v>
      </c>
      <c r="R41" s="45" t="s">
        <v>567</v>
      </c>
      <c r="S41" s="45" t="s">
        <v>567</v>
      </c>
      <c r="T41" s="45" t="s">
        <v>567</v>
      </c>
      <c r="U41" s="45" t="s">
        <v>567</v>
      </c>
      <c r="V41" s="45" t="s">
        <v>567</v>
      </c>
      <c r="W41" s="45" t="s">
        <v>567</v>
      </c>
      <c r="X41" s="45" t="s">
        <v>567</v>
      </c>
      <c r="Y41" s="45" t="s">
        <v>567</v>
      </c>
      <c r="Z41" s="45" t="s">
        <v>567</v>
      </c>
      <c r="AA41" s="45" t="s">
        <v>567</v>
      </c>
      <c r="AB41" s="45" t="s">
        <v>567</v>
      </c>
      <c r="AC41" s="45" t="s">
        <v>567</v>
      </c>
    </row>
    <row r="42" spans="1:29" x14ac:dyDescent="0.2">
      <c r="A42" s="42">
        <v>52</v>
      </c>
      <c r="B42" s="45">
        <v>2.4500000000000001E-2</v>
      </c>
      <c r="C42" s="45">
        <v>1.23E-2</v>
      </c>
      <c r="D42" s="45">
        <v>8.2000000000000007E-3</v>
      </c>
      <c r="E42" s="45">
        <v>6.1999999999999998E-3</v>
      </c>
      <c r="F42" s="45">
        <v>5.0000000000000001E-3</v>
      </c>
      <c r="G42" s="45">
        <v>4.1999999999999997E-3</v>
      </c>
      <c r="H42" s="45">
        <v>3.5999999999999999E-3</v>
      </c>
      <c r="I42" s="45">
        <v>3.2000000000000002E-3</v>
      </c>
      <c r="J42" s="45">
        <v>2.8E-3</v>
      </c>
      <c r="K42" s="45">
        <v>2.5999999999999999E-3</v>
      </c>
      <c r="L42" s="45">
        <v>2.3E-3</v>
      </c>
      <c r="M42" s="45">
        <v>2.2000000000000001E-3</v>
      </c>
      <c r="N42" s="45">
        <v>1.9E-3</v>
      </c>
      <c r="O42" s="45" t="s">
        <v>567</v>
      </c>
      <c r="P42" s="45" t="s">
        <v>567</v>
      </c>
      <c r="Q42" s="45" t="s">
        <v>567</v>
      </c>
      <c r="R42" s="45" t="s">
        <v>567</v>
      </c>
      <c r="S42" s="45" t="s">
        <v>567</v>
      </c>
      <c r="T42" s="45" t="s">
        <v>567</v>
      </c>
      <c r="U42" s="45" t="s">
        <v>567</v>
      </c>
      <c r="V42" s="45" t="s">
        <v>567</v>
      </c>
      <c r="W42" s="45" t="s">
        <v>567</v>
      </c>
      <c r="X42" s="45" t="s">
        <v>567</v>
      </c>
      <c r="Y42" s="45" t="s">
        <v>567</v>
      </c>
      <c r="Z42" s="45" t="s">
        <v>567</v>
      </c>
      <c r="AA42" s="45" t="s">
        <v>567</v>
      </c>
      <c r="AB42" s="45" t="s">
        <v>567</v>
      </c>
      <c r="AC42" s="45" t="s">
        <v>567</v>
      </c>
    </row>
    <row r="43" spans="1:29" x14ac:dyDescent="0.2">
      <c r="A43" s="42">
        <v>53</v>
      </c>
      <c r="B43" s="45">
        <v>2.4199999999999999E-2</v>
      </c>
      <c r="C43" s="45">
        <v>1.21E-2</v>
      </c>
      <c r="D43" s="45">
        <v>8.0999999999999996E-3</v>
      </c>
      <c r="E43" s="45">
        <v>6.1000000000000004E-3</v>
      </c>
      <c r="F43" s="45">
        <v>4.8999999999999998E-3</v>
      </c>
      <c r="G43" s="45">
        <v>4.1000000000000003E-3</v>
      </c>
      <c r="H43" s="45">
        <v>3.5000000000000001E-3</v>
      </c>
      <c r="I43" s="45">
        <v>3.0999999999999999E-3</v>
      </c>
      <c r="J43" s="45">
        <v>2.8E-3</v>
      </c>
      <c r="K43" s="45">
        <v>2.5000000000000001E-3</v>
      </c>
      <c r="L43" s="45">
        <v>2.3E-3</v>
      </c>
      <c r="M43" s="45">
        <v>2.0999999999999999E-3</v>
      </c>
      <c r="N43" s="45" t="s">
        <v>567</v>
      </c>
      <c r="O43" s="45" t="s">
        <v>567</v>
      </c>
      <c r="P43" s="45" t="s">
        <v>567</v>
      </c>
      <c r="Q43" s="45" t="s">
        <v>567</v>
      </c>
      <c r="R43" s="45" t="s">
        <v>567</v>
      </c>
      <c r="S43" s="45" t="s">
        <v>567</v>
      </c>
      <c r="T43" s="45" t="s">
        <v>567</v>
      </c>
      <c r="U43" s="45" t="s">
        <v>567</v>
      </c>
      <c r="V43" s="45" t="s">
        <v>567</v>
      </c>
      <c r="W43" s="45" t="s">
        <v>567</v>
      </c>
      <c r="X43" s="45" t="s">
        <v>567</v>
      </c>
      <c r="Y43" s="45" t="s">
        <v>567</v>
      </c>
      <c r="Z43" s="45" t="s">
        <v>567</v>
      </c>
      <c r="AA43" s="45" t="s">
        <v>567</v>
      </c>
      <c r="AB43" s="45" t="s">
        <v>567</v>
      </c>
      <c r="AC43" s="45" t="s">
        <v>567</v>
      </c>
    </row>
    <row r="44" spans="1:29" x14ac:dyDescent="0.2">
      <c r="A44" s="42">
        <v>54</v>
      </c>
      <c r="B44" s="45">
        <v>2.3800000000000002E-2</v>
      </c>
      <c r="C44" s="45">
        <v>1.2E-2</v>
      </c>
      <c r="D44" s="45">
        <v>8.0000000000000002E-3</v>
      </c>
      <c r="E44" s="45">
        <v>6.0000000000000001E-3</v>
      </c>
      <c r="F44" s="45">
        <v>4.8999999999999998E-3</v>
      </c>
      <c r="G44" s="45">
        <v>4.1000000000000003E-3</v>
      </c>
      <c r="H44" s="45">
        <v>3.5000000000000001E-3</v>
      </c>
      <c r="I44" s="45">
        <v>3.0999999999999999E-3</v>
      </c>
      <c r="J44" s="45">
        <v>2.8E-3</v>
      </c>
      <c r="K44" s="45">
        <v>2.5000000000000001E-3</v>
      </c>
      <c r="L44" s="45">
        <v>2.2000000000000001E-3</v>
      </c>
      <c r="M44" s="45" t="s">
        <v>567</v>
      </c>
      <c r="N44" s="45" t="s">
        <v>567</v>
      </c>
      <c r="O44" s="45" t="s">
        <v>567</v>
      </c>
      <c r="P44" s="45" t="s">
        <v>567</v>
      </c>
      <c r="Q44" s="45" t="s">
        <v>567</v>
      </c>
      <c r="R44" s="45" t="s">
        <v>567</v>
      </c>
      <c r="S44" s="45" t="s">
        <v>567</v>
      </c>
      <c r="T44" s="45" t="s">
        <v>567</v>
      </c>
      <c r="U44" s="45" t="s">
        <v>567</v>
      </c>
      <c r="V44" s="45" t="s">
        <v>567</v>
      </c>
      <c r="W44" s="45" t="s">
        <v>567</v>
      </c>
      <c r="X44" s="45" t="s">
        <v>567</v>
      </c>
      <c r="Y44" s="45" t="s">
        <v>567</v>
      </c>
      <c r="Z44" s="45" t="s">
        <v>567</v>
      </c>
      <c r="AA44" s="45" t="s">
        <v>567</v>
      </c>
      <c r="AB44" s="45" t="s">
        <v>567</v>
      </c>
      <c r="AC44" s="45" t="s">
        <v>567</v>
      </c>
    </row>
    <row r="45" spans="1:29" x14ac:dyDescent="0.2">
      <c r="A45" s="42">
        <v>55</v>
      </c>
      <c r="B45" s="45">
        <v>2.35E-2</v>
      </c>
      <c r="C45" s="45">
        <v>1.18E-2</v>
      </c>
      <c r="D45" s="45">
        <v>7.9000000000000008E-3</v>
      </c>
      <c r="E45" s="45">
        <v>6.0000000000000001E-3</v>
      </c>
      <c r="F45" s="45">
        <v>4.7999999999999996E-3</v>
      </c>
      <c r="G45" s="45">
        <v>4.0000000000000001E-3</v>
      </c>
      <c r="H45" s="45">
        <v>3.5000000000000001E-3</v>
      </c>
      <c r="I45" s="45">
        <v>3.0999999999999999E-3</v>
      </c>
      <c r="J45" s="45">
        <v>2.7000000000000001E-3</v>
      </c>
      <c r="K45" s="45">
        <v>2.3999999999999998E-3</v>
      </c>
      <c r="L45" s="45" t="s">
        <v>567</v>
      </c>
      <c r="M45" s="45" t="s">
        <v>567</v>
      </c>
      <c r="N45" s="45" t="s">
        <v>567</v>
      </c>
      <c r="O45" s="45" t="s">
        <v>567</v>
      </c>
      <c r="P45" s="45" t="s">
        <v>567</v>
      </c>
      <c r="Q45" s="45" t="s">
        <v>567</v>
      </c>
      <c r="R45" s="45" t="s">
        <v>567</v>
      </c>
      <c r="S45" s="45" t="s">
        <v>567</v>
      </c>
      <c r="T45" s="45" t="s">
        <v>567</v>
      </c>
      <c r="U45" s="45" t="s">
        <v>567</v>
      </c>
      <c r="V45" s="45" t="s">
        <v>567</v>
      </c>
      <c r="W45" s="45" t="s">
        <v>567</v>
      </c>
      <c r="X45" s="45" t="s">
        <v>567</v>
      </c>
      <c r="Y45" s="45" t="s">
        <v>567</v>
      </c>
      <c r="Z45" s="45" t="s">
        <v>567</v>
      </c>
      <c r="AA45" s="45" t="s">
        <v>567</v>
      </c>
      <c r="AB45" s="45" t="s">
        <v>567</v>
      </c>
      <c r="AC45" s="45" t="s">
        <v>567</v>
      </c>
    </row>
    <row r="46" spans="1:29" x14ac:dyDescent="0.2">
      <c r="A46" s="42">
        <v>56</v>
      </c>
      <c r="B46" s="45">
        <v>2.3099999999999999E-2</v>
      </c>
      <c r="C46" s="45">
        <v>1.1599999999999999E-2</v>
      </c>
      <c r="D46" s="45">
        <v>7.7999999999999996E-3</v>
      </c>
      <c r="E46" s="45">
        <v>5.8999999999999999E-3</v>
      </c>
      <c r="F46" s="45">
        <v>4.7000000000000002E-3</v>
      </c>
      <c r="G46" s="45">
        <v>4.0000000000000001E-3</v>
      </c>
      <c r="H46" s="45">
        <v>3.3999999999999998E-3</v>
      </c>
      <c r="I46" s="45">
        <v>3.0000000000000001E-3</v>
      </c>
      <c r="J46" s="45">
        <v>2.5999999999999999E-3</v>
      </c>
      <c r="K46" s="45" t="s">
        <v>567</v>
      </c>
      <c r="L46" s="45" t="s">
        <v>567</v>
      </c>
      <c r="M46" s="45" t="s">
        <v>567</v>
      </c>
      <c r="N46" s="45" t="s">
        <v>567</v>
      </c>
      <c r="O46" s="45" t="s">
        <v>567</v>
      </c>
      <c r="P46" s="45" t="s">
        <v>567</v>
      </c>
      <c r="Q46" s="45" t="s">
        <v>567</v>
      </c>
      <c r="R46" s="45" t="s">
        <v>567</v>
      </c>
      <c r="S46" s="45" t="s">
        <v>567</v>
      </c>
      <c r="T46" s="45" t="s">
        <v>567</v>
      </c>
      <c r="U46" s="45" t="s">
        <v>567</v>
      </c>
      <c r="V46" s="45" t="s">
        <v>567</v>
      </c>
      <c r="W46" s="45" t="s">
        <v>567</v>
      </c>
      <c r="X46" s="45" t="s">
        <v>567</v>
      </c>
      <c r="Y46" s="45" t="s">
        <v>567</v>
      </c>
      <c r="Z46" s="45" t="s">
        <v>567</v>
      </c>
      <c r="AA46" s="45" t="s">
        <v>567</v>
      </c>
      <c r="AB46" s="45" t="s">
        <v>567</v>
      </c>
      <c r="AC46" s="45" t="s">
        <v>567</v>
      </c>
    </row>
    <row r="47" spans="1:29" x14ac:dyDescent="0.2">
      <c r="A47" s="42">
        <v>57</v>
      </c>
      <c r="B47" s="45">
        <v>2.2700000000000001E-2</v>
      </c>
      <c r="C47" s="45">
        <v>1.14E-2</v>
      </c>
      <c r="D47" s="45">
        <v>7.7000000000000002E-3</v>
      </c>
      <c r="E47" s="45">
        <v>5.7999999999999996E-3</v>
      </c>
      <c r="F47" s="45">
        <v>4.7000000000000002E-3</v>
      </c>
      <c r="G47" s="45">
        <v>3.8999999999999998E-3</v>
      </c>
      <c r="H47" s="45">
        <v>3.3999999999999998E-3</v>
      </c>
      <c r="I47" s="45">
        <v>2.8999999999999998E-3</v>
      </c>
      <c r="J47" s="45" t="s">
        <v>567</v>
      </c>
      <c r="K47" s="45" t="s">
        <v>567</v>
      </c>
      <c r="L47" s="45" t="s">
        <v>567</v>
      </c>
      <c r="M47" s="45" t="s">
        <v>567</v>
      </c>
      <c r="N47" s="45" t="s">
        <v>567</v>
      </c>
      <c r="O47" s="45" t="s">
        <v>567</v>
      </c>
      <c r="P47" s="45" t="s">
        <v>567</v>
      </c>
      <c r="Q47" s="45" t="s">
        <v>567</v>
      </c>
      <c r="R47" s="45" t="s">
        <v>567</v>
      </c>
      <c r="S47" s="45" t="s">
        <v>567</v>
      </c>
      <c r="T47" s="45" t="s">
        <v>567</v>
      </c>
      <c r="U47" s="45" t="s">
        <v>567</v>
      </c>
      <c r="V47" s="45" t="s">
        <v>567</v>
      </c>
      <c r="W47" s="45" t="s">
        <v>567</v>
      </c>
      <c r="X47" s="45" t="s">
        <v>567</v>
      </c>
      <c r="Y47" s="45" t="s">
        <v>567</v>
      </c>
      <c r="Z47" s="45" t="s">
        <v>567</v>
      </c>
      <c r="AA47" s="45" t="s">
        <v>567</v>
      </c>
      <c r="AB47" s="45" t="s">
        <v>567</v>
      </c>
      <c r="AC47" s="45" t="s">
        <v>567</v>
      </c>
    </row>
    <row r="48" spans="1:29" x14ac:dyDescent="0.2">
      <c r="A48" s="42">
        <v>58</v>
      </c>
      <c r="B48" s="45">
        <v>2.23E-2</v>
      </c>
      <c r="C48" s="45">
        <v>1.12E-2</v>
      </c>
      <c r="D48" s="45">
        <v>7.4999999999999997E-3</v>
      </c>
      <c r="E48" s="45">
        <v>5.7000000000000002E-3</v>
      </c>
      <c r="F48" s="45">
        <v>4.5999999999999999E-3</v>
      </c>
      <c r="G48" s="45">
        <v>3.8999999999999998E-3</v>
      </c>
      <c r="H48" s="45">
        <v>3.3E-3</v>
      </c>
      <c r="I48" s="45" t="s">
        <v>567</v>
      </c>
      <c r="J48" s="45" t="s">
        <v>567</v>
      </c>
      <c r="K48" s="45" t="s">
        <v>567</v>
      </c>
      <c r="L48" s="45" t="s">
        <v>567</v>
      </c>
      <c r="M48" s="45" t="s">
        <v>567</v>
      </c>
      <c r="N48" s="45" t="s">
        <v>567</v>
      </c>
      <c r="O48" s="45" t="s">
        <v>567</v>
      </c>
      <c r="P48" s="45" t="s">
        <v>567</v>
      </c>
      <c r="Q48" s="45" t="s">
        <v>567</v>
      </c>
      <c r="R48" s="45" t="s">
        <v>567</v>
      </c>
      <c r="S48" s="45" t="s">
        <v>567</v>
      </c>
      <c r="T48" s="45" t="s">
        <v>567</v>
      </c>
      <c r="U48" s="45" t="s">
        <v>567</v>
      </c>
      <c r="V48" s="45" t="s">
        <v>567</v>
      </c>
      <c r="W48" s="45" t="s">
        <v>567</v>
      </c>
      <c r="X48" s="45" t="s">
        <v>567</v>
      </c>
      <c r="Y48" s="45" t="s">
        <v>567</v>
      </c>
      <c r="Z48" s="45" t="s">
        <v>567</v>
      </c>
      <c r="AA48" s="45" t="s">
        <v>567</v>
      </c>
      <c r="AB48" s="45" t="s">
        <v>567</v>
      </c>
      <c r="AC48" s="45" t="s">
        <v>567</v>
      </c>
    </row>
    <row r="49" spans="1:29" x14ac:dyDescent="0.2">
      <c r="A49" s="42">
        <v>59</v>
      </c>
      <c r="B49" s="45">
        <v>2.18E-2</v>
      </c>
      <c r="C49" s="45">
        <v>1.0999999999999999E-2</v>
      </c>
      <c r="D49" s="45">
        <v>7.4000000000000003E-3</v>
      </c>
      <c r="E49" s="45">
        <v>5.5999999999999999E-3</v>
      </c>
      <c r="F49" s="45">
        <v>4.4999999999999997E-3</v>
      </c>
      <c r="G49" s="45">
        <v>3.7000000000000002E-3</v>
      </c>
      <c r="H49" s="45" t="s">
        <v>567</v>
      </c>
      <c r="I49" s="45" t="s">
        <v>567</v>
      </c>
      <c r="J49" s="45" t="s">
        <v>567</v>
      </c>
      <c r="K49" s="45" t="s">
        <v>567</v>
      </c>
      <c r="L49" s="45" t="s">
        <v>567</v>
      </c>
      <c r="M49" s="45" t="s">
        <v>567</v>
      </c>
      <c r="N49" s="45" t="s">
        <v>567</v>
      </c>
      <c r="O49" s="45" t="s">
        <v>567</v>
      </c>
      <c r="P49" s="45" t="s">
        <v>567</v>
      </c>
      <c r="Q49" s="45" t="s">
        <v>567</v>
      </c>
      <c r="R49" s="45" t="s">
        <v>567</v>
      </c>
      <c r="S49" s="45" t="s">
        <v>567</v>
      </c>
      <c r="T49" s="45" t="s">
        <v>567</v>
      </c>
      <c r="U49" s="45" t="s">
        <v>567</v>
      </c>
      <c r="V49" s="45" t="s">
        <v>567</v>
      </c>
      <c r="W49" s="45" t="s">
        <v>567</v>
      </c>
      <c r="X49" s="45" t="s">
        <v>567</v>
      </c>
      <c r="Y49" s="45" t="s">
        <v>567</v>
      </c>
      <c r="Z49" s="45" t="s">
        <v>567</v>
      </c>
      <c r="AA49" s="45" t="s">
        <v>567</v>
      </c>
      <c r="AB49" s="45" t="s">
        <v>567</v>
      </c>
      <c r="AC49" s="45" t="s">
        <v>567</v>
      </c>
    </row>
    <row r="50" spans="1:29" x14ac:dyDescent="0.2">
      <c r="A50" s="42">
        <v>60</v>
      </c>
      <c r="B50" s="45">
        <v>2.12E-2</v>
      </c>
      <c r="C50" s="45">
        <v>1.0699999999999999E-2</v>
      </c>
      <c r="D50" s="45">
        <v>7.1999999999999998E-3</v>
      </c>
      <c r="E50" s="45">
        <v>5.4999999999999997E-3</v>
      </c>
      <c r="F50" s="45">
        <v>4.3E-3</v>
      </c>
      <c r="G50" s="45" t="s">
        <v>567</v>
      </c>
      <c r="H50" s="45" t="s">
        <v>567</v>
      </c>
      <c r="I50" s="45" t="s">
        <v>567</v>
      </c>
      <c r="J50" s="45" t="s">
        <v>567</v>
      </c>
      <c r="K50" s="45" t="s">
        <v>567</v>
      </c>
      <c r="L50" s="45" t="s">
        <v>567</v>
      </c>
      <c r="M50" s="45" t="s">
        <v>567</v>
      </c>
      <c r="N50" s="45" t="s">
        <v>567</v>
      </c>
      <c r="O50" s="45" t="s">
        <v>567</v>
      </c>
      <c r="P50" s="45" t="s">
        <v>567</v>
      </c>
      <c r="Q50" s="45" t="s">
        <v>567</v>
      </c>
      <c r="R50" s="45" t="s">
        <v>567</v>
      </c>
      <c r="S50" s="45" t="s">
        <v>567</v>
      </c>
      <c r="T50" s="45" t="s">
        <v>567</v>
      </c>
      <c r="U50" s="45" t="s">
        <v>567</v>
      </c>
      <c r="V50" s="45" t="s">
        <v>567</v>
      </c>
      <c r="W50" s="45" t="s">
        <v>567</v>
      </c>
      <c r="X50" s="45" t="s">
        <v>567</v>
      </c>
      <c r="Y50" s="45" t="s">
        <v>567</v>
      </c>
      <c r="Z50" s="45" t="s">
        <v>567</v>
      </c>
      <c r="AA50" s="45" t="s">
        <v>567</v>
      </c>
      <c r="AB50" s="45" t="s">
        <v>567</v>
      </c>
      <c r="AC50" s="45" t="s">
        <v>567</v>
      </c>
    </row>
    <row r="51" spans="1:29" x14ac:dyDescent="0.2">
      <c r="A51" s="42">
        <v>61</v>
      </c>
      <c r="B51" s="45">
        <v>2.06E-2</v>
      </c>
      <c r="C51" s="45">
        <v>1.04E-2</v>
      </c>
      <c r="D51" s="45">
        <v>7.0000000000000001E-3</v>
      </c>
      <c r="E51" s="45">
        <v>5.3E-3</v>
      </c>
      <c r="F51" s="45" t="s">
        <v>567</v>
      </c>
      <c r="G51" s="45" t="s">
        <v>567</v>
      </c>
      <c r="H51" s="45" t="s">
        <v>567</v>
      </c>
      <c r="I51" s="45" t="s">
        <v>567</v>
      </c>
      <c r="J51" s="45" t="s">
        <v>567</v>
      </c>
      <c r="K51" s="45" t="s">
        <v>567</v>
      </c>
      <c r="L51" s="45" t="s">
        <v>567</v>
      </c>
      <c r="M51" s="45" t="s">
        <v>567</v>
      </c>
      <c r="N51" s="45" t="s">
        <v>567</v>
      </c>
      <c r="O51" s="45" t="s">
        <v>567</v>
      </c>
      <c r="P51" s="45" t="s">
        <v>567</v>
      </c>
      <c r="Q51" s="45" t="s">
        <v>567</v>
      </c>
      <c r="R51" s="45" t="s">
        <v>567</v>
      </c>
      <c r="S51" s="45" t="s">
        <v>567</v>
      </c>
      <c r="T51" s="45" t="s">
        <v>567</v>
      </c>
      <c r="U51" s="45" t="s">
        <v>567</v>
      </c>
      <c r="V51" s="45" t="s">
        <v>567</v>
      </c>
      <c r="W51" s="45" t="s">
        <v>567</v>
      </c>
      <c r="X51" s="45" t="s">
        <v>567</v>
      </c>
      <c r="Y51" s="45" t="s">
        <v>567</v>
      </c>
      <c r="Z51" s="45" t="s">
        <v>567</v>
      </c>
      <c r="AA51" s="45" t="s">
        <v>567</v>
      </c>
      <c r="AB51" s="45" t="s">
        <v>567</v>
      </c>
      <c r="AC51" s="45" t="s">
        <v>567</v>
      </c>
    </row>
    <row r="52" spans="1:29" x14ac:dyDescent="0.2">
      <c r="A52" s="42">
        <v>62</v>
      </c>
      <c r="B52" s="45">
        <v>0.02</v>
      </c>
      <c r="C52" s="45">
        <v>1.01E-2</v>
      </c>
      <c r="D52" s="45">
        <v>6.7999999999999996E-3</v>
      </c>
      <c r="E52" s="45" t="s">
        <v>567</v>
      </c>
      <c r="F52" s="45" t="s">
        <v>567</v>
      </c>
      <c r="G52" s="45" t="s">
        <v>567</v>
      </c>
      <c r="H52" s="45" t="s">
        <v>567</v>
      </c>
      <c r="I52" s="45" t="s">
        <v>567</v>
      </c>
      <c r="J52" s="45" t="s">
        <v>567</v>
      </c>
      <c r="K52" s="45" t="s">
        <v>567</v>
      </c>
      <c r="L52" s="45" t="s">
        <v>567</v>
      </c>
      <c r="M52" s="45" t="s">
        <v>567</v>
      </c>
      <c r="N52" s="45" t="s">
        <v>567</v>
      </c>
      <c r="O52" s="45" t="s">
        <v>567</v>
      </c>
      <c r="P52" s="45" t="s">
        <v>567</v>
      </c>
      <c r="Q52" s="45" t="s">
        <v>567</v>
      </c>
      <c r="R52" s="45" t="s">
        <v>567</v>
      </c>
      <c r="S52" s="45" t="s">
        <v>567</v>
      </c>
      <c r="T52" s="45" t="s">
        <v>567</v>
      </c>
      <c r="U52" s="45" t="s">
        <v>567</v>
      </c>
      <c r="V52" s="45" t="s">
        <v>567</v>
      </c>
      <c r="W52" s="45" t="s">
        <v>567</v>
      </c>
      <c r="X52" s="45" t="s">
        <v>567</v>
      </c>
      <c r="Y52" s="45" t="s">
        <v>567</v>
      </c>
      <c r="Z52" s="45" t="s">
        <v>567</v>
      </c>
      <c r="AA52" s="45" t="s">
        <v>567</v>
      </c>
      <c r="AB52" s="45" t="s">
        <v>567</v>
      </c>
      <c r="AC52" s="45" t="s">
        <v>567</v>
      </c>
    </row>
    <row r="53" spans="1:29" x14ac:dyDescent="0.2">
      <c r="A53" s="42">
        <v>63</v>
      </c>
      <c r="B53" s="45">
        <v>1.9400000000000001E-2</v>
      </c>
      <c r="C53" s="45">
        <v>9.7000000000000003E-3</v>
      </c>
      <c r="D53" s="45" t="s">
        <v>567</v>
      </c>
      <c r="E53" s="45" t="s">
        <v>567</v>
      </c>
      <c r="F53" s="45" t="s">
        <v>567</v>
      </c>
      <c r="G53" s="45" t="s">
        <v>567</v>
      </c>
      <c r="H53" s="45" t="s">
        <v>567</v>
      </c>
      <c r="I53" s="45" t="s">
        <v>567</v>
      </c>
      <c r="J53" s="45" t="s">
        <v>567</v>
      </c>
      <c r="K53" s="45" t="s">
        <v>567</v>
      </c>
      <c r="L53" s="45" t="s">
        <v>567</v>
      </c>
      <c r="M53" s="45" t="s">
        <v>567</v>
      </c>
      <c r="N53" s="45" t="s">
        <v>567</v>
      </c>
      <c r="O53" s="45" t="s">
        <v>567</v>
      </c>
      <c r="P53" s="45" t="s">
        <v>567</v>
      </c>
      <c r="Q53" s="45" t="s">
        <v>567</v>
      </c>
      <c r="R53" s="45" t="s">
        <v>567</v>
      </c>
      <c r="S53" s="45" t="s">
        <v>567</v>
      </c>
      <c r="T53" s="45" t="s">
        <v>567</v>
      </c>
      <c r="U53" s="45" t="s">
        <v>567</v>
      </c>
      <c r="V53" s="45" t="s">
        <v>567</v>
      </c>
      <c r="W53" s="45" t="s">
        <v>567</v>
      </c>
      <c r="X53" s="45" t="s">
        <v>567</v>
      </c>
      <c r="Y53" s="45" t="s">
        <v>567</v>
      </c>
      <c r="Z53" s="45" t="s">
        <v>567</v>
      </c>
      <c r="AA53" s="45" t="s">
        <v>567</v>
      </c>
      <c r="AB53" s="45" t="s">
        <v>567</v>
      </c>
      <c r="AC53" s="45" t="s">
        <v>567</v>
      </c>
    </row>
    <row r="54" spans="1:29" x14ac:dyDescent="0.2">
      <c r="A54" s="42">
        <v>64</v>
      </c>
      <c r="B54" s="45">
        <v>1.8700000000000001E-2</v>
      </c>
      <c r="C54" s="45" t="s">
        <v>567</v>
      </c>
      <c r="D54" s="45" t="s">
        <v>567</v>
      </c>
      <c r="E54" s="45" t="s">
        <v>567</v>
      </c>
      <c r="F54" s="45" t="s">
        <v>567</v>
      </c>
      <c r="G54" s="45" t="s">
        <v>567</v>
      </c>
      <c r="H54" s="45" t="s">
        <v>567</v>
      </c>
      <c r="I54" s="45" t="s">
        <v>567</v>
      </c>
      <c r="J54" s="45" t="s">
        <v>567</v>
      </c>
      <c r="K54" s="45" t="s">
        <v>567</v>
      </c>
      <c r="L54" s="45" t="s">
        <v>567</v>
      </c>
      <c r="M54" s="45" t="s">
        <v>567</v>
      </c>
      <c r="N54" s="45" t="s">
        <v>567</v>
      </c>
      <c r="O54" s="45" t="s">
        <v>567</v>
      </c>
      <c r="P54" s="45" t="s">
        <v>567</v>
      </c>
      <c r="Q54" s="45" t="s">
        <v>567</v>
      </c>
      <c r="R54" s="45" t="s">
        <v>567</v>
      </c>
      <c r="S54" s="45" t="s">
        <v>567</v>
      </c>
      <c r="T54" s="45" t="s">
        <v>567</v>
      </c>
      <c r="U54" s="45" t="s">
        <v>567</v>
      </c>
      <c r="V54" s="45" t="s">
        <v>567</v>
      </c>
      <c r="W54" s="45" t="s">
        <v>567</v>
      </c>
      <c r="X54" s="45" t="s">
        <v>567</v>
      </c>
      <c r="Y54" s="45" t="s">
        <v>567</v>
      </c>
      <c r="Z54" s="45" t="s">
        <v>567</v>
      </c>
      <c r="AA54" s="45" t="s">
        <v>567</v>
      </c>
      <c r="AB54" s="45" t="s">
        <v>567</v>
      </c>
      <c r="AC54" s="45" t="s">
        <v>567</v>
      </c>
    </row>
  </sheetData>
  <sheetProtection algorithmName="SHA-512" hashValue="6/tk0eyRRmNS0CuMkAca35PbvtJyjDPcETtzjQuyd+JEoWf/hlySor2YiplnCXhypeD1AcQUUxxNJUbV2S3Ruw==" saltValue="SxoWauCrrE6BWdWa3o4gaQ==" spinCount="100000" sheet="1" objects="1" scenarios="1"/>
  <conditionalFormatting sqref="A6:A21">
    <cfRule type="expression" dxfId="37" priority="1" stopIfTrue="1">
      <formula>MOD(ROW(),2)=0</formula>
    </cfRule>
    <cfRule type="expression" dxfId="36" priority="2" stopIfTrue="1">
      <formula>MOD(ROW(),2)&lt;&gt;0</formula>
    </cfRule>
  </conditionalFormatting>
  <conditionalFormatting sqref="A26:A54">
    <cfRule type="expression" dxfId="35" priority="5" stopIfTrue="1">
      <formula>MOD(ROW(),2)=0</formula>
    </cfRule>
    <cfRule type="expression" dxfId="34" priority="6" stopIfTrue="1">
      <formula>MOD(ROW(),2)&lt;&gt;0</formula>
    </cfRule>
  </conditionalFormatting>
  <conditionalFormatting sqref="B6:M21">
    <cfRule type="expression" dxfId="33" priority="3" stopIfTrue="1">
      <formula>MOD(ROW(),2)=0</formula>
    </cfRule>
    <cfRule type="expression" dxfId="32" priority="4" stopIfTrue="1">
      <formula>MOD(ROW(),2)&lt;&gt;0</formula>
    </cfRule>
  </conditionalFormatting>
  <conditionalFormatting sqref="B26:AC54">
    <cfRule type="expression" dxfId="31" priority="7" stopIfTrue="1">
      <formula>MOD(ROW(),2)=0</formula>
    </cfRule>
    <cfRule type="expression" dxfId="30"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3789-224E-42A9-BD83-280DB2D15CBF}">
  <sheetPr codeName="Sheet75"/>
  <dimension ref="A1:AC54"/>
  <sheetViews>
    <sheetView showGridLines="0" workbookViewId="0">
      <selection activeCell="A6" sqref="A6"/>
    </sheetView>
  </sheetViews>
  <sheetFormatPr defaultRowHeight="12.75" x14ac:dyDescent="0.2"/>
  <cols>
    <col min="1" max="1" width="31.5703125" customWidth="1"/>
    <col min="2" max="29" width="22.5703125" customWidth="1"/>
  </cols>
  <sheetData>
    <row r="1" spans="1:13" s="1" customFormat="1" ht="20.25" x14ac:dyDescent="0.3">
      <c r="A1" s="2" t="s">
        <v>0</v>
      </c>
    </row>
    <row r="2" spans="1:13" s="1" customFormat="1" ht="15.75" x14ac:dyDescent="0.25">
      <c r="A2" s="30" t="s">
        <v>1</v>
      </c>
      <c r="B2" s="3" t="str">
        <f>wb_title</f>
        <v>LGPS_S - Consolidated Factor Spreadsheet</v>
      </c>
    </row>
    <row r="3" spans="1:13" s="1" customFormat="1" ht="15.75" x14ac:dyDescent="0.25">
      <c r="A3" s="30" t="s">
        <v>2</v>
      </c>
      <c r="B3" s="3" t="str">
        <f>TABLE_FACTOR_TYPE_1 &amp; " - x-" &amp; TABLE_SERIES_NUMBER_1</f>
        <v>Additional survivor benefits - x-804</v>
      </c>
    </row>
    <row r="6" spans="1:13" x14ac:dyDescent="0.2">
      <c r="A6" s="40" t="s">
        <v>380</v>
      </c>
      <c r="B6" s="46" t="s">
        <v>381</v>
      </c>
      <c r="C6" s="46"/>
      <c r="D6" s="46"/>
      <c r="E6" s="46"/>
      <c r="F6" s="46"/>
      <c r="G6" s="46"/>
      <c r="H6" s="46"/>
      <c r="I6" s="46"/>
      <c r="J6" s="46"/>
      <c r="K6" s="46"/>
      <c r="L6" s="46"/>
      <c r="M6" s="46"/>
    </row>
    <row r="7" spans="1:13" x14ac:dyDescent="0.2">
      <c r="A7" s="40" t="s">
        <v>382</v>
      </c>
      <c r="B7" s="46" t="s">
        <v>166</v>
      </c>
      <c r="C7" s="46"/>
      <c r="D7" s="46"/>
      <c r="E7" s="46"/>
      <c r="F7" s="46"/>
      <c r="G7" s="46"/>
      <c r="H7" s="46"/>
      <c r="I7" s="46"/>
      <c r="J7" s="46"/>
      <c r="K7" s="46"/>
      <c r="L7" s="46"/>
      <c r="M7" s="46"/>
    </row>
    <row r="8" spans="1:13" x14ac:dyDescent="0.2">
      <c r="A8" s="40" t="s">
        <v>153</v>
      </c>
      <c r="B8" s="46" t="s">
        <v>167</v>
      </c>
      <c r="C8" s="46"/>
      <c r="D8" s="46"/>
      <c r="E8" s="46"/>
      <c r="F8" s="46"/>
      <c r="G8" s="46"/>
      <c r="H8" s="46"/>
      <c r="I8" s="46"/>
      <c r="J8" s="46"/>
      <c r="K8" s="46"/>
      <c r="L8" s="46"/>
      <c r="M8" s="46"/>
    </row>
    <row r="9" spans="1:13" x14ac:dyDescent="0.2">
      <c r="A9" s="40" t="s">
        <v>154</v>
      </c>
      <c r="B9" s="46" t="s">
        <v>363</v>
      </c>
      <c r="C9" s="46"/>
      <c r="D9" s="46"/>
      <c r="E9" s="46"/>
      <c r="F9" s="46"/>
      <c r="G9" s="46"/>
      <c r="H9" s="46"/>
      <c r="I9" s="46"/>
      <c r="J9" s="46"/>
      <c r="K9" s="46"/>
      <c r="L9" s="46"/>
      <c r="M9" s="46"/>
    </row>
    <row r="10" spans="1:13" x14ac:dyDescent="0.2">
      <c r="A10" s="40" t="s">
        <v>6</v>
      </c>
      <c r="B10" s="46" t="s">
        <v>370</v>
      </c>
      <c r="C10" s="46"/>
      <c r="D10" s="46"/>
      <c r="E10" s="46"/>
      <c r="F10" s="46"/>
      <c r="G10" s="46"/>
      <c r="H10" s="46"/>
      <c r="I10" s="46"/>
      <c r="J10" s="46"/>
      <c r="K10" s="46"/>
      <c r="L10" s="46"/>
      <c r="M10" s="46"/>
    </row>
    <row r="11" spans="1:13" x14ac:dyDescent="0.2">
      <c r="A11" s="40" t="s">
        <v>155</v>
      </c>
      <c r="B11" s="46" t="s">
        <v>175</v>
      </c>
      <c r="C11" s="46"/>
      <c r="D11" s="46"/>
      <c r="E11" s="46"/>
      <c r="F11" s="46"/>
      <c r="G11" s="46"/>
      <c r="H11" s="46"/>
      <c r="I11" s="46"/>
      <c r="J11" s="46"/>
      <c r="K11" s="46"/>
      <c r="L11" s="46"/>
      <c r="M11" s="46"/>
    </row>
    <row r="12" spans="1:13" x14ac:dyDescent="0.2">
      <c r="A12" s="40" t="s">
        <v>156</v>
      </c>
      <c r="B12" s="46" t="s">
        <v>317</v>
      </c>
      <c r="C12" s="46"/>
      <c r="D12" s="46"/>
      <c r="E12" s="46"/>
      <c r="F12" s="46"/>
      <c r="G12" s="46"/>
      <c r="H12" s="46"/>
      <c r="I12" s="46"/>
      <c r="J12" s="46"/>
      <c r="K12" s="46"/>
      <c r="L12" s="46"/>
      <c r="M12" s="46"/>
    </row>
    <row r="13" spans="1:13" x14ac:dyDescent="0.2">
      <c r="A13" s="40" t="s">
        <v>383</v>
      </c>
      <c r="B13" s="46">
        <v>0</v>
      </c>
      <c r="C13" s="46"/>
      <c r="D13" s="46"/>
      <c r="E13" s="46"/>
      <c r="F13" s="46"/>
      <c r="G13" s="46"/>
      <c r="H13" s="46"/>
      <c r="I13" s="46"/>
      <c r="J13" s="46"/>
      <c r="K13" s="46"/>
      <c r="L13" s="46"/>
      <c r="M13" s="46"/>
    </row>
    <row r="14" spans="1:13" x14ac:dyDescent="0.2">
      <c r="A14" s="40" t="s">
        <v>158</v>
      </c>
      <c r="B14" s="46">
        <v>804</v>
      </c>
      <c r="C14" s="46"/>
      <c r="D14" s="46"/>
      <c r="E14" s="46"/>
      <c r="F14" s="46"/>
      <c r="G14" s="46"/>
      <c r="H14" s="46"/>
      <c r="I14" s="46"/>
      <c r="J14" s="46"/>
      <c r="K14" s="46"/>
      <c r="L14" s="46"/>
      <c r="M14" s="46"/>
    </row>
    <row r="15" spans="1:13" x14ac:dyDescent="0.2">
      <c r="A15" s="40" t="s">
        <v>384</v>
      </c>
      <c r="B15" s="46" t="s">
        <v>371</v>
      </c>
      <c r="C15" s="46"/>
      <c r="D15" s="46"/>
      <c r="E15" s="46"/>
      <c r="F15" s="46"/>
      <c r="G15" s="46"/>
      <c r="H15" s="46"/>
      <c r="I15" s="46"/>
      <c r="J15" s="46"/>
      <c r="K15" s="46"/>
      <c r="L15" s="46"/>
      <c r="M15" s="46"/>
    </row>
    <row r="16" spans="1:13" x14ac:dyDescent="0.2">
      <c r="A16" s="40" t="s">
        <v>160</v>
      </c>
      <c r="B16" s="46" t="s">
        <v>330</v>
      </c>
      <c r="C16" s="46"/>
      <c r="D16" s="46"/>
      <c r="E16" s="46"/>
      <c r="F16" s="46"/>
      <c r="G16" s="46"/>
      <c r="H16" s="46"/>
      <c r="I16" s="46"/>
      <c r="J16" s="46"/>
      <c r="K16" s="46"/>
      <c r="L16" s="46"/>
      <c r="M16" s="46"/>
    </row>
    <row r="17" spans="1:29" x14ac:dyDescent="0.2">
      <c r="A17" s="41" t="s">
        <v>385</v>
      </c>
      <c r="B17" s="46"/>
      <c r="C17" s="46"/>
      <c r="D17" s="46"/>
      <c r="E17" s="46"/>
      <c r="F17" s="46"/>
      <c r="G17" s="46"/>
      <c r="H17" s="46"/>
      <c r="I17" s="46"/>
      <c r="J17" s="46"/>
      <c r="K17" s="46"/>
      <c r="L17" s="46"/>
      <c r="M17" s="46"/>
    </row>
    <row r="18" spans="1:29" x14ac:dyDescent="0.2">
      <c r="A18" s="40" t="s">
        <v>162</v>
      </c>
      <c r="B18" s="47">
        <v>45195</v>
      </c>
      <c r="C18" s="47"/>
      <c r="D18" s="47"/>
      <c r="E18" s="47"/>
      <c r="F18" s="47"/>
      <c r="G18" s="47"/>
      <c r="H18" s="47"/>
      <c r="I18" s="47"/>
      <c r="J18" s="47"/>
      <c r="K18" s="47"/>
      <c r="L18" s="47"/>
      <c r="M18" s="47"/>
    </row>
    <row r="19" spans="1:29" x14ac:dyDescent="0.2">
      <c r="A19" s="40" t="s">
        <v>163</v>
      </c>
      <c r="B19" s="46"/>
      <c r="C19" s="46"/>
      <c r="D19" s="46"/>
      <c r="E19" s="46"/>
      <c r="F19" s="46"/>
      <c r="G19" s="46"/>
      <c r="H19" s="46"/>
      <c r="I19" s="46"/>
      <c r="J19" s="46"/>
      <c r="K19" s="46"/>
      <c r="L19" s="46"/>
      <c r="M19" s="46"/>
    </row>
    <row r="20" spans="1:29" x14ac:dyDescent="0.2">
      <c r="A20" s="40" t="s">
        <v>164</v>
      </c>
      <c r="B20" s="46" t="s">
        <v>174</v>
      </c>
      <c r="C20" s="46"/>
      <c r="D20" s="46"/>
      <c r="E20" s="46"/>
      <c r="F20" s="46"/>
      <c r="G20" s="46"/>
      <c r="H20" s="46"/>
      <c r="I20" s="46"/>
      <c r="J20" s="46"/>
      <c r="K20" s="46"/>
      <c r="L20" s="46"/>
      <c r="M20" s="46"/>
    </row>
    <row r="21" spans="1:29" x14ac:dyDescent="0.2">
      <c r="A21" s="40" t="s">
        <v>386</v>
      </c>
      <c r="B21" s="46" t="s">
        <v>89</v>
      </c>
      <c r="C21" s="46"/>
      <c r="D21" s="46"/>
      <c r="E21" s="46"/>
      <c r="F21" s="46"/>
      <c r="G21" s="46"/>
      <c r="H21" s="46"/>
      <c r="I21" s="46"/>
      <c r="J21" s="46"/>
      <c r="K21" s="46"/>
      <c r="L21" s="46"/>
      <c r="M21" s="46"/>
    </row>
    <row r="23" spans="1:29" x14ac:dyDescent="0.2">
      <c r="A23" s="23" t="str">
        <f>HYPERLINK("#'Factor List'!A1", "Back to Factor List")</f>
        <v>Back to Factor List</v>
      </c>
      <c r="B23" s="23" t="str">
        <f>HYPERLINK("#'Assumptions'!A1", "Assumptions")</f>
        <v>Assumptions</v>
      </c>
    </row>
    <row r="26" spans="1:29" s="54" customFormat="1" ht="25.5" x14ac:dyDescent="0.2">
      <c r="A26" s="53" t="s">
        <v>387</v>
      </c>
      <c r="B26" s="53" t="s">
        <v>539</v>
      </c>
      <c r="C26" s="53" t="s">
        <v>540</v>
      </c>
      <c r="D26" s="53" t="s">
        <v>541</v>
      </c>
      <c r="E26" s="53" t="s">
        <v>542</v>
      </c>
      <c r="F26" s="53" t="s">
        <v>543</v>
      </c>
      <c r="G26" s="53" t="s">
        <v>544</v>
      </c>
      <c r="H26" s="53" t="s">
        <v>545</v>
      </c>
      <c r="I26" s="53" t="s">
        <v>546</v>
      </c>
      <c r="J26" s="53" t="s">
        <v>547</v>
      </c>
      <c r="K26" s="53" t="s">
        <v>548</v>
      </c>
      <c r="L26" s="53" t="s">
        <v>549</v>
      </c>
      <c r="M26" s="53" t="s">
        <v>550</v>
      </c>
      <c r="N26" s="53" t="s">
        <v>551</v>
      </c>
      <c r="O26" s="53" t="s">
        <v>552</v>
      </c>
      <c r="P26" s="53" t="s">
        <v>553</v>
      </c>
      <c r="Q26" s="53" t="s">
        <v>554</v>
      </c>
      <c r="R26" s="53" t="s">
        <v>555</v>
      </c>
      <c r="S26" s="53" t="s">
        <v>556</v>
      </c>
      <c r="T26" s="53" t="s">
        <v>557</v>
      </c>
      <c r="U26" s="53" t="s">
        <v>558</v>
      </c>
      <c r="V26" s="53" t="s">
        <v>559</v>
      </c>
      <c r="W26" s="53" t="s">
        <v>560</v>
      </c>
      <c r="X26" s="53" t="s">
        <v>561</v>
      </c>
      <c r="Y26" s="53" t="s">
        <v>562</v>
      </c>
      <c r="Z26" s="53" t="s">
        <v>563</v>
      </c>
      <c r="AA26" s="53" t="s">
        <v>564</v>
      </c>
      <c r="AB26" s="53" t="s">
        <v>565</v>
      </c>
      <c r="AC26" s="53" t="s">
        <v>566</v>
      </c>
    </row>
    <row r="27" spans="1:29" x14ac:dyDescent="0.2">
      <c r="A27" s="42">
        <v>37</v>
      </c>
      <c r="B27" s="45">
        <v>2.64E-2</v>
      </c>
      <c r="C27" s="45">
        <v>1.32E-2</v>
      </c>
      <c r="D27" s="45">
        <v>8.8000000000000005E-3</v>
      </c>
      <c r="E27" s="45">
        <v>6.6E-3</v>
      </c>
      <c r="F27" s="45">
        <v>5.1999999999999998E-3</v>
      </c>
      <c r="G27" s="45">
        <v>4.4000000000000003E-3</v>
      </c>
      <c r="H27" s="45">
        <v>3.7000000000000002E-3</v>
      </c>
      <c r="I27" s="45">
        <v>3.3E-3</v>
      </c>
      <c r="J27" s="45">
        <v>2.8999999999999998E-3</v>
      </c>
      <c r="K27" s="45">
        <v>2.5999999999999999E-3</v>
      </c>
      <c r="L27" s="45">
        <v>2.3999999999999998E-3</v>
      </c>
      <c r="M27" s="45">
        <v>2.2000000000000001E-3</v>
      </c>
      <c r="N27" s="45">
        <v>2E-3</v>
      </c>
      <c r="O27" s="45">
        <v>1.9E-3</v>
      </c>
      <c r="P27" s="45">
        <v>1.6999999999999999E-3</v>
      </c>
      <c r="Q27" s="45">
        <v>1.6000000000000001E-3</v>
      </c>
      <c r="R27" s="45">
        <v>1.5E-3</v>
      </c>
      <c r="S27" s="45">
        <v>1.4E-3</v>
      </c>
      <c r="T27" s="45">
        <v>1.4E-3</v>
      </c>
      <c r="U27" s="45">
        <v>1.2999999999999999E-3</v>
      </c>
      <c r="V27" s="45">
        <v>1.1999999999999999E-3</v>
      </c>
      <c r="W27" s="45">
        <v>1.1999999999999999E-3</v>
      </c>
      <c r="X27" s="45">
        <v>1.1000000000000001E-3</v>
      </c>
      <c r="Y27" s="45">
        <v>1.1000000000000001E-3</v>
      </c>
      <c r="Z27" s="45">
        <v>1.1000000000000001E-3</v>
      </c>
      <c r="AA27" s="45">
        <v>1E-3</v>
      </c>
      <c r="AB27" s="45">
        <v>1E-3</v>
      </c>
      <c r="AC27" s="45">
        <v>8.9999999999999998E-4</v>
      </c>
    </row>
    <row r="28" spans="1:29" x14ac:dyDescent="0.2">
      <c r="A28" s="42">
        <v>38</v>
      </c>
      <c r="B28" s="45">
        <v>2.6200000000000001E-2</v>
      </c>
      <c r="C28" s="45">
        <v>1.3100000000000001E-2</v>
      </c>
      <c r="D28" s="45">
        <v>8.6999999999999994E-3</v>
      </c>
      <c r="E28" s="45">
        <v>6.4999999999999997E-3</v>
      </c>
      <c r="F28" s="45">
        <v>5.1999999999999998E-3</v>
      </c>
      <c r="G28" s="45">
        <v>4.3E-3</v>
      </c>
      <c r="H28" s="45">
        <v>3.7000000000000002E-3</v>
      </c>
      <c r="I28" s="45">
        <v>3.2000000000000002E-3</v>
      </c>
      <c r="J28" s="45">
        <v>2.8999999999999998E-3</v>
      </c>
      <c r="K28" s="45">
        <v>2.5999999999999999E-3</v>
      </c>
      <c r="L28" s="45">
        <v>2.3999999999999998E-3</v>
      </c>
      <c r="M28" s="45">
        <v>2.2000000000000001E-3</v>
      </c>
      <c r="N28" s="45">
        <v>2E-3</v>
      </c>
      <c r="O28" s="45">
        <v>1.8E-3</v>
      </c>
      <c r="P28" s="45">
        <v>1.6999999999999999E-3</v>
      </c>
      <c r="Q28" s="45">
        <v>1.6000000000000001E-3</v>
      </c>
      <c r="R28" s="45">
        <v>1.5E-3</v>
      </c>
      <c r="S28" s="45">
        <v>1.4E-3</v>
      </c>
      <c r="T28" s="45">
        <v>1.4E-3</v>
      </c>
      <c r="U28" s="45">
        <v>1.2999999999999999E-3</v>
      </c>
      <c r="V28" s="45">
        <v>1.1999999999999999E-3</v>
      </c>
      <c r="W28" s="45">
        <v>1.1999999999999999E-3</v>
      </c>
      <c r="X28" s="45">
        <v>1.1000000000000001E-3</v>
      </c>
      <c r="Y28" s="45">
        <v>1.1000000000000001E-3</v>
      </c>
      <c r="Z28" s="45">
        <v>1.1000000000000001E-3</v>
      </c>
      <c r="AA28" s="45">
        <v>1E-3</v>
      </c>
      <c r="AB28" s="45">
        <v>1E-3</v>
      </c>
      <c r="AC28" s="45" t="s">
        <v>567</v>
      </c>
    </row>
    <row r="29" spans="1:29" x14ac:dyDescent="0.2">
      <c r="A29" s="42">
        <v>39</v>
      </c>
      <c r="B29" s="45">
        <v>2.5999999999999999E-2</v>
      </c>
      <c r="C29" s="45">
        <v>1.2999999999999999E-2</v>
      </c>
      <c r="D29" s="45">
        <v>8.6E-3</v>
      </c>
      <c r="E29" s="45">
        <v>6.4999999999999997E-3</v>
      </c>
      <c r="F29" s="45">
        <v>5.1999999999999998E-3</v>
      </c>
      <c r="G29" s="45">
        <v>4.3E-3</v>
      </c>
      <c r="H29" s="45">
        <v>3.7000000000000002E-3</v>
      </c>
      <c r="I29" s="45">
        <v>3.2000000000000002E-3</v>
      </c>
      <c r="J29" s="45">
        <v>2.8999999999999998E-3</v>
      </c>
      <c r="K29" s="45">
        <v>2.5999999999999999E-3</v>
      </c>
      <c r="L29" s="45">
        <v>2.3E-3</v>
      </c>
      <c r="M29" s="45">
        <v>2.0999999999999999E-3</v>
      </c>
      <c r="N29" s="45">
        <v>2E-3</v>
      </c>
      <c r="O29" s="45">
        <v>1.8E-3</v>
      </c>
      <c r="P29" s="45">
        <v>1.6999999999999999E-3</v>
      </c>
      <c r="Q29" s="45">
        <v>1.6000000000000001E-3</v>
      </c>
      <c r="R29" s="45">
        <v>1.5E-3</v>
      </c>
      <c r="S29" s="45">
        <v>1.4E-3</v>
      </c>
      <c r="T29" s="45">
        <v>1.4E-3</v>
      </c>
      <c r="U29" s="45">
        <v>1.2999999999999999E-3</v>
      </c>
      <c r="V29" s="45">
        <v>1.1999999999999999E-3</v>
      </c>
      <c r="W29" s="45">
        <v>1.1999999999999999E-3</v>
      </c>
      <c r="X29" s="45">
        <v>1.1000000000000001E-3</v>
      </c>
      <c r="Y29" s="45">
        <v>1.1000000000000001E-3</v>
      </c>
      <c r="Z29" s="45">
        <v>1.1000000000000001E-3</v>
      </c>
      <c r="AA29" s="45">
        <v>1E-3</v>
      </c>
      <c r="AB29" s="45" t="s">
        <v>567</v>
      </c>
      <c r="AC29" s="45" t="s">
        <v>567</v>
      </c>
    </row>
    <row r="30" spans="1:29" x14ac:dyDescent="0.2">
      <c r="A30" s="42">
        <v>40</v>
      </c>
      <c r="B30" s="45">
        <v>2.58E-2</v>
      </c>
      <c r="C30" s="45">
        <v>1.29E-2</v>
      </c>
      <c r="D30" s="45">
        <v>8.6E-3</v>
      </c>
      <c r="E30" s="45">
        <v>6.4000000000000003E-3</v>
      </c>
      <c r="F30" s="45">
        <v>5.1000000000000004E-3</v>
      </c>
      <c r="G30" s="45">
        <v>4.3E-3</v>
      </c>
      <c r="H30" s="45">
        <v>3.7000000000000002E-3</v>
      </c>
      <c r="I30" s="45">
        <v>3.2000000000000002E-3</v>
      </c>
      <c r="J30" s="45">
        <v>2.8E-3</v>
      </c>
      <c r="K30" s="45">
        <v>2.5999999999999999E-3</v>
      </c>
      <c r="L30" s="45">
        <v>2.3E-3</v>
      </c>
      <c r="M30" s="45">
        <v>2.0999999999999999E-3</v>
      </c>
      <c r="N30" s="45">
        <v>2E-3</v>
      </c>
      <c r="O30" s="45">
        <v>1.8E-3</v>
      </c>
      <c r="P30" s="45">
        <v>1.6999999999999999E-3</v>
      </c>
      <c r="Q30" s="45">
        <v>1.6000000000000001E-3</v>
      </c>
      <c r="R30" s="45">
        <v>1.5E-3</v>
      </c>
      <c r="S30" s="45">
        <v>1.4E-3</v>
      </c>
      <c r="T30" s="45">
        <v>1.4E-3</v>
      </c>
      <c r="U30" s="45">
        <v>1.2999999999999999E-3</v>
      </c>
      <c r="V30" s="45">
        <v>1.1999999999999999E-3</v>
      </c>
      <c r="W30" s="45">
        <v>1.1999999999999999E-3</v>
      </c>
      <c r="X30" s="45">
        <v>1.1000000000000001E-3</v>
      </c>
      <c r="Y30" s="45">
        <v>1.1000000000000001E-3</v>
      </c>
      <c r="Z30" s="45">
        <v>1E-3</v>
      </c>
      <c r="AA30" s="45" t="s">
        <v>567</v>
      </c>
      <c r="AB30" s="45" t="s">
        <v>567</v>
      </c>
      <c r="AC30" s="45" t="s">
        <v>567</v>
      </c>
    </row>
    <row r="31" spans="1:29" x14ac:dyDescent="0.2">
      <c r="A31" s="42">
        <v>41</v>
      </c>
      <c r="B31" s="45">
        <v>2.5600000000000001E-2</v>
      </c>
      <c r="C31" s="45">
        <v>1.2800000000000001E-2</v>
      </c>
      <c r="D31" s="45">
        <v>8.5000000000000006E-3</v>
      </c>
      <c r="E31" s="45">
        <v>6.4000000000000003E-3</v>
      </c>
      <c r="F31" s="45">
        <v>5.1000000000000004E-3</v>
      </c>
      <c r="G31" s="45">
        <v>4.1999999999999997E-3</v>
      </c>
      <c r="H31" s="45">
        <v>3.5999999999999999E-3</v>
      </c>
      <c r="I31" s="45">
        <v>3.2000000000000002E-3</v>
      </c>
      <c r="J31" s="45">
        <v>2.8E-3</v>
      </c>
      <c r="K31" s="45">
        <v>2.5000000000000001E-3</v>
      </c>
      <c r="L31" s="45">
        <v>2.3E-3</v>
      </c>
      <c r="M31" s="45">
        <v>2.0999999999999999E-3</v>
      </c>
      <c r="N31" s="45">
        <v>2E-3</v>
      </c>
      <c r="O31" s="45">
        <v>1.8E-3</v>
      </c>
      <c r="P31" s="45">
        <v>1.6999999999999999E-3</v>
      </c>
      <c r="Q31" s="45">
        <v>1.6000000000000001E-3</v>
      </c>
      <c r="R31" s="45">
        <v>1.5E-3</v>
      </c>
      <c r="S31" s="45">
        <v>1.4E-3</v>
      </c>
      <c r="T31" s="45">
        <v>1.4E-3</v>
      </c>
      <c r="U31" s="45">
        <v>1.2999999999999999E-3</v>
      </c>
      <c r="V31" s="45">
        <v>1.1999999999999999E-3</v>
      </c>
      <c r="W31" s="45">
        <v>1.1999999999999999E-3</v>
      </c>
      <c r="X31" s="45">
        <v>1.1000000000000001E-3</v>
      </c>
      <c r="Y31" s="45">
        <v>1.1000000000000001E-3</v>
      </c>
      <c r="Z31" s="45" t="s">
        <v>567</v>
      </c>
      <c r="AA31" s="45" t="s">
        <v>567</v>
      </c>
      <c r="AB31" s="45" t="s">
        <v>567</v>
      </c>
      <c r="AC31" s="45" t="s">
        <v>567</v>
      </c>
    </row>
    <row r="32" spans="1:29" x14ac:dyDescent="0.2">
      <c r="A32" s="42">
        <v>42</v>
      </c>
      <c r="B32" s="45">
        <v>2.5399999999999999E-2</v>
      </c>
      <c r="C32" s="45">
        <v>1.2699999999999999E-2</v>
      </c>
      <c r="D32" s="45">
        <v>8.5000000000000006E-3</v>
      </c>
      <c r="E32" s="45">
        <v>6.3E-3</v>
      </c>
      <c r="F32" s="45">
        <v>5.1000000000000004E-3</v>
      </c>
      <c r="G32" s="45">
        <v>4.1999999999999997E-3</v>
      </c>
      <c r="H32" s="45">
        <v>3.5999999999999999E-3</v>
      </c>
      <c r="I32" s="45">
        <v>3.2000000000000002E-3</v>
      </c>
      <c r="J32" s="45">
        <v>2.8E-3</v>
      </c>
      <c r="K32" s="45">
        <v>2.5000000000000001E-3</v>
      </c>
      <c r="L32" s="45">
        <v>2.3E-3</v>
      </c>
      <c r="M32" s="45">
        <v>2.0999999999999999E-3</v>
      </c>
      <c r="N32" s="45">
        <v>2E-3</v>
      </c>
      <c r="O32" s="45">
        <v>1.8E-3</v>
      </c>
      <c r="P32" s="45">
        <v>1.6999999999999999E-3</v>
      </c>
      <c r="Q32" s="45">
        <v>1.6000000000000001E-3</v>
      </c>
      <c r="R32" s="45">
        <v>1.5E-3</v>
      </c>
      <c r="S32" s="45">
        <v>1.4E-3</v>
      </c>
      <c r="T32" s="45">
        <v>1.4E-3</v>
      </c>
      <c r="U32" s="45">
        <v>1.2999999999999999E-3</v>
      </c>
      <c r="V32" s="45">
        <v>1.1999999999999999E-3</v>
      </c>
      <c r="W32" s="45">
        <v>1.1999999999999999E-3</v>
      </c>
      <c r="X32" s="45">
        <v>1.1000000000000001E-3</v>
      </c>
      <c r="Y32" s="45" t="s">
        <v>567</v>
      </c>
      <c r="Z32" s="45" t="s">
        <v>567</v>
      </c>
      <c r="AA32" s="45" t="s">
        <v>567</v>
      </c>
      <c r="AB32" s="45" t="s">
        <v>567</v>
      </c>
      <c r="AC32" s="45" t="s">
        <v>567</v>
      </c>
    </row>
    <row r="33" spans="1:29" x14ac:dyDescent="0.2">
      <c r="A33" s="42">
        <v>43</v>
      </c>
      <c r="B33" s="45">
        <v>2.52E-2</v>
      </c>
      <c r="C33" s="45">
        <v>1.26E-2</v>
      </c>
      <c r="D33" s="45">
        <v>8.3999999999999995E-3</v>
      </c>
      <c r="E33" s="45">
        <v>6.3E-3</v>
      </c>
      <c r="F33" s="45">
        <v>5.0000000000000001E-3</v>
      </c>
      <c r="G33" s="45">
        <v>4.1999999999999997E-3</v>
      </c>
      <c r="H33" s="45">
        <v>3.5999999999999999E-3</v>
      </c>
      <c r="I33" s="45">
        <v>3.0999999999999999E-3</v>
      </c>
      <c r="J33" s="45">
        <v>2.8E-3</v>
      </c>
      <c r="K33" s="45">
        <v>2.5000000000000001E-3</v>
      </c>
      <c r="L33" s="45">
        <v>2.3E-3</v>
      </c>
      <c r="M33" s="45">
        <v>2.0999999999999999E-3</v>
      </c>
      <c r="N33" s="45">
        <v>1.9E-3</v>
      </c>
      <c r="O33" s="45">
        <v>1.8E-3</v>
      </c>
      <c r="P33" s="45">
        <v>1.6999999999999999E-3</v>
      </c>
      <c r="Q33" s="45">
        <v>1.6000000000000001E-3</v>
      </c>
      <c r="R33" s="45">
        <v>1.5E-3</v>
      </c>
      <c r="S33" s="45">
        <v>1.4E-3</v>
      </c>
      <c r="T33" s="45">
        <v>1.4E-3</v>
      </c>
      <c r="U33" s="45">
        <v>1.2999999999999999E-3</v>
      </c>
      <c r="V33" s="45">
        <v>1.1999999999999999E-3</v>
      </c>
      <c r="W33" s="45">
        <v>1.1999999999999999E-3</v>
      </c>
      <c r="X33" s="45" t="s">
        <v>567</v>
      </c>
      <c r="Y33" s="45" t="s">
        <v>567</v>
      </c>
      <c r="Z33" s="45" t="s">
        <v>567</v>
      </c>
      <c r="AA33" s="45" t="s">
        <v>567</v>
      </c>
      <c r="AB33" s="45" t="s">
        <v>567</v>
      </c>
      <c r="AC33" s="45" t="s">
        <v>567</v>
      </c>
    </row>
    <row r="34" spans="1:29" x14ac:dyDescent="0.2">
      <c r="A34" s="42">
        <v>44</v>
      </c>
      <c r="B34" s="45">
        <v>2.5000000000000001E-2</v>
      </c>
      <c r="C34" s="45">
        <v>1.2500000000000001E-2</v>
      </c>
      <c r="D34" s="45">
        <v>8.3000000000000001E-3</v>
      </c>
      <c r="E34" s="45">
        <v>6.1999999999999998E-3</v>
      </c>
      <c r="F34" s="45">
        <v>5.0000000000000001E-3</v>
      </c>
      <c r="G34" s="45">
        <v>4.1999999999999997E-3</v>
      </c>
      <c r="H34" s="45">
        <v>3.5999999999999999E-3</v>
      </c>
      <c r="I34" s="45">
        <v>3.0999999999999999E-3</v>
      </c>
      <c r="J34" s="45">
        <v>2.8E-3</v>
      </c>
      <c r="K34" s="45">
        <v>2.5000000000000001E-3</v>
      </c>
      <c r="L34" s="45">
        <v>2.3E-3</v>
      </c>
      <c r="M34" s="45">
        <v>2.0999999999999999E-3</v>
      </c>
      <c r="N34" s="45">
        <v>1.9E-3</v>
      </c>
      <c r="O34" s="45">
        <v>1.8E-3</v>
      </c>
      <c r="P34" s="45">
        <v>1.6999999999999999E-3</v>
      </c>
      <c r="Q34" s="45">
        <v>1.6000000000000001E-3</v>
      </c>
      <c r="R34" s="45">
        <v>1.5E-3</v>
      </c>
      <c r="S34" s="45">
        <v>1.4E-3</v>
      </c>
      <c r="T34" s="45">
        <v>1.4E-3</v>
      </c>
      <c r="U34" s="45">
        <v>1.2999999999999999E-3</v>
      </c>
      <c r="V34" s="45">
        <v>1.1999999999999999E-3</v>
      </c>
      <c r="W34" s="45" t="s">
        <v>567</v>
      </c>
      <c r="X34" s="45" t="s">
        <v>567</v>
      </c>
      <c r="Y34" s="45" t="s">
        <v>567</v>
      </c>
      <c r="Z34" s="45" t="s">
        <v>567</v>
      </c>
      <c r="AA34" s="45" t="s">
        <v>567</v>
      </c>
      <c r="AB34" s="45" t="s">
        <v>567</v>
      </c>
      <c r="AC34" s="45" t="s">
        <v>567</v>
      </c>
    </row>
    <row r="35" spans="1:29" x14ac:dyDescent="0.2">
      <c r="A35" s="42">
        <v>45</v>
      </c>
      <c r="B35" s="45">
        <v>2.4799999999999999E-2</v>
      </c>
      <c r="C35" s="45">
        <v>1.24E-2</v>
      </c>
      <c r="D35" s="45">
        <v>8.3000000000000001E-3</v>
      </c>
      <c r="E35" s="45">
        <v>6.1999999999999998E-3</v>
      </c>
      <c r="F35" s="45">
        <v>5.0000000000000001E-3</v>
      </c>
      <c r="G35" s="45">
        <v>4.1000000000000003E-3</v>
      </c>
      <c r="H35" s="45">
        <v>3.5000000000000001E-3</v>
      </c>
      <c r="I35" s="45">
        <v>3.0999999999999999E-3</v>
      </c>
      <c r="J35" s="45">
        <v>2.8E-3</v>
      </c>
      <c r="K35" s="45">
        <v>2.5000000000000001E-3</v>
      </c>
      <c r="L35" s="45">
        <v>2.3E-3</v>
      </c>
      <c r="M35" s="45">
        <v>2.0999999999999999E-3</v>
      </c>
      <c r="N35" s="45">
        <v>1.9E-3</v>
      </c>
      <c r="O35" s="45">
        <v>1.8E-3</v>
      </c>
      <c r="P35" s="45">
        <v>1.6999999999999999E-3</v>
      </c>
      <c r="Q35" s="45">
        <v>1.6000000000000001E-3</v>
      </c>
      <c r="R35" s="45">
        <v>1.5E-3</v>
      </c>
      <c r="S35" s="45">
        <v>1.4E-3</v>
      </c>
      <c r="T35" s="45">
        <v>1.4E-3</v>
      </c>
      <c r="U35" s="45">
        <v>1.2999999999999999E-3</v>
      </c>
      <c r="V35" s="45" t="s">
        <v>567</v>
      </c>
      <c r="W35" s="45" t="s">
        <v>567</v>
      </c>
      <c r="X35" s="45" t="s">
        <v>567</v>
      </c>
      <c r="Y35" s="45" t="s">
        <v>567</v>
      </c>
      <c r="Z35" s="45" t="s">
        <v>567</v>
      </c>
      <c r="AA35" s="45" t="s">
        <v>567</v>
      </c>
      <c r="AB35" s="45" t="s">
        <v>567</v>
      </c>
      <c r="AC35" s="45" t="s">
        <v>567</v>
      </c>
    </row>
    <row r="36" spans="1:29" x14ac:dyDescent="0.2">
      <c r="A36" s="42">
        <v>46</v>
      </c>
      <c r="B36" s="45">
        <v>2.46E-2</v>
      </c>
      <c r="C36" s="45">
        <v>1.23E-2</v>
      </c>
      <c r="D36" s="45">
        <v>8.2000000000000007E-3</v>
      </c>
      <c r="E36" s="45">
        <v>6.1999999999999998E-3</v>
      </c>
      <c r="F36" s="45">
        <v>4.8999999999999998E-3</v>
      </c>
      <c r="G36" s="45">
        <v>4.1000000000000003E-3</v>
      </c>
      <c r="H36" s="45">
        <v>3.5000000000000001E-3</v>
      </c>
      <c r="I36" s="45">
        <v>3.0999999999999999E-3</v>
      </c>
      <c r="J36" s="45">
        <v>2.8E-3</v>
      </c>
      <c r="K36" s="45">
        <v>2.5000000000000001E-3</v>
      </c>
      <c r="L36" s="45">
        <v>2.3E-3</v>
      </c>
      <c r="M36" s="45">
        <v>2.0999999999999999E-3</v>
      </c>
      <c r="N36" s="45">
        <v>1.9E-3</v>
      </c>
      <c r="O36" s="45">
        <v>1.8E-3</v>
      </c>
      <c r="P36" s="45">
        <v>1.6999999999999999E-3</v>
      </c>
      <c r="Q36" s="45">
        <v>1.6000000000000001E-3</v>
      </c>
      <c r="R36" s="45">
        <v>1.5E-3</v>
      </c>
      <c r="S36" s="45">
        <v>1.4E-3</v>
      </c>
      <c r="T36" s="45">
        <v>1.2999999999999999E-3</v>
      </c>
      <c r="U36" s="45" t="s">
        <v>567</v>
      </c>
      <c r="V36" s="45" t="s">
        <v>567</v>
      </c>
      <c r="W36" s="45" t="s">
        <v>567</v>
      </c>
      <c r="X36" s="45" t="s">
        <v>567</v>
      </c>
      <c r="Y36" s="45" t="s">
        <v>567</v>
      </c>
      <c r="Z36" s="45" t="s">
        <v>567</v>
      </c>
      <c r="AA36" s="45" t="s">
        <v>567</v>
      </c>
      <c r="AB36" s="45" t="s">
        <v>567</v>
      </c>
      <c r="AC36" s="45" t="s">
        <v>567</v>
      </c>
    </row>
    <row r="37" spans="1:29" x14ac:dyDescent="0.2">
      <c r="A37" s="42">
        <v>47</v>
      </c>
      <c r="B37" s="45">
        <v>2.4400000000000002E-2</v>
      </c>
      <c r="C37" s="45">
        <v>1.2200000000000001E-2</v>
      </c>
      <c r="D37" s="45">
        <v>8.0999999999999996E-3</v>
      </c>
      <c r="E37" s="45">
        <v>6.1000000000000004E-3</v>
      </c>
      <c r="F37" s="45">
        <v>4.8999999999999998E-3</v>
      </c>
      <c r="G37" s="45">
        <v>4.1000000000000003E-3</v>
      </c>
      <c r="H37" s="45">
        <v>3.5000000000000001E-3</v>
      </c>
      <c r="I37" s="45">
        <v>3.0999999999999999E-3</v>
      </c>
      <c r="J37" s="45">
        <v>2.7000000000000001E-3</v>
      </c>
      <c r="K37" s="45">
        <v>2.5000000000000001E-3</v>
      </c>
      <c r="L37" s="45">
        <v>2.3E-3</v>
      </c>
      <c r="M37" s="45">
        <v>2.0999999999999999E-3</v>
      </c>
      <c r="N37" s="45">
        <v>1.9E-3</v>
      </c>
      <c r="O37" s="45">
        <v>1.8E-3</v>
      </c>
      <c r="P37" s="45">
        <v>1.6999999999999999E-3</v>
      </c>
      <c r="Q37" s="45">
        <v>1.6000000000000001E-3</v>
      </c>
      <c r="R37" s="45">
        <v>1.5E-3</v>
      </c>
      <c r="S37" s="45">
        <v>1.4E-3</v>
      </c>
      <c r="T37" s="45" t="s">
        <v>567</v>
      </c>
      <c r="U37" s="45" t="s">
        <v>567</v>
      </c>
      <c r="V37" s="45" t="s">
        <v>567</v>
      </c>
      <c r="W37" s="45" t="s">
        <v>567</v>
      </c>
      <c r="X37" s="45" t="s">
        <v>567</v>
      </c>
      <c r="Y37" s="45" t="s">
        <v>567</v>
      </c>
      <c r="Z37" s="45" t="s">
        <v>567</v>
      </c>
      <c r="AA37" s="45" t="s">
        <v>567</v>
      </c>
      <c r="AB37" s="45" t="s">
        <v>567</v>
      </c>
      <c r="AC37" s="45" t="s">
        <v>567</v>
      </c>
    </row>
    <row r="38" spans="1:29" x14ac:dyDescent="0.2">
      <c r="A38" s="42">
        <v>48</v>
      </c>
      <c r="B38" s="45">
        <v>2.4199999999999999E-2</v>
      </c>
      <c r="C38" s="45">
        <v>1.21E-2</v>
      </c>
      <c r="D38" s="45">
        <v>8.0999999999999996E-3</v>
      </c>
      <c r="E38" s="45">
        <v>6.1000000000000004E-3</v>
      </c>
      <c r="F38" s="45">
        <v>4.8999999999999998E-3</v>
      </c>
      <c r="G38" s="45">
        <v>4.1000000000000003E-3</v>
      </c>
      <c r="H38" s="45">
        <v>3.5000000000000001E-3</v>
      </c>
      <c r="I38" s="45">
        <v>3.0999999999999999E-3</v>
      </c>
      <c r="J38" s="45">
        <v>2.7000000000000001E-3</v>
      </c>
      <c r="K38" s="45">
        <v>2.5000000000000001E-3</v>
      </c>
      <c r="L38" s="45">
        <v>2.2000000000000001E-3</v>
      </c>
      <c r="M38" s="45">
        <v>2.0999999999999999E-3</v>
      </c>
      <c r="N38" s="45">
        <v>1.9E-3</v>
      </c>
      <c r="O38" s="45">
        <v>1.8E-3</v>
      </c>
      <c r="P38" s="45">
        <v>1.6999999999999999E-3</v>
      </c>
      <c r="Q38" s="45">
        <v>1.6000000000000001E-3</v>
      </c>
      <c r="R38" s="45">
        <v>1.5E-3</v>
      </c>
      <c r="S38" s="45" t="s">
        <v>567</v>
      </c>
      <c r="T38" s="45" t="s">
        <v>567</v>
      </c>
      <c r="U38" s="45" t="s">
        <v>567</v>
      </c>
      <c r="V38" s="45" t="s">
        <v>567</v>
      </c>
      <c r="W38" s="45" t="s">
        <v>567</v>
      </c>
      <c r="X38" s="45" t="s">
        <v>567</v>
      </c>
      <c r="Y38" s="45" t="s">
        <v>567</v>
      </c>
      <c r="Z38" s="45" t="s">
        <v>567</v>
      </c>
      <c r="AA38" s="45" t="s">
        <v>567</v>
      </c>
      <c r="AB38" s="45" t="s">
        <v>567</v>
      </c>
      <c r="AC38" s="45" t="s">
        <v>567</v>
      </c>
    </row>
    <row r="39" spans="1:29" x14ac:dyDescent="0.2">
      <c r="A39" s="42">
        <v>49</v>
      </c>
      <c r="B39" s="45">
        <v>2.4E-2</v>
      </c>
      <c r="C39" s="45">
        <v>1.2E-2</v>
      </c>
      <c r="D39" s="45">
        <v>8.0000000000000002E-3</v>
      </c>
      <c r="E39" s="45">
        <v>6.0000000000000001E-3</v>
      </c>
      <c r="F39" s="45">
        <v>4.7999999999999996E-3</v>
      </c>
      <c r="G39" s="45">
        <v>4.0000000000000001E-3</v>
      </c>
      <c r="H39" s="45">
        <v>3.5000000000000001E-3</v>
      </c>
      <c r="I39" s="45">
        <v>3.0000000000000001E-3</v>
      </c>
      <c r="J39" s="45">
        <v>2.7000000000000001E-3</v>
      </c>
      <c r="K39" s="45">
        <v>2.5000000000000001E-3</v>
      </c>
      <c r="L39" s="45">
        <v>2.2000000000000001E-3</v>
      </c>
      <c r="M39" s="45">
        <v>2.0999999999999999E-3</v>
      </c>
      <c r="N39" s="45">
        <v>1.9E-3</v>
      </c>
      <c r="O39" s="45">
        <v>1.8E-3</v>
      </c>
      <c r="P39" s="45">
        <v>1.6999999999999999E-3</v>
      </c>
      <c r="Q39" s="45">
        <v>1.5E-3</v>
      </c>
      <c r="R39" s="45" t="s">
        <v>567</v>
      </c>
      <c r="S39" s="45" t="s">
        <v>567</v>
      </c>
      <c r="T39" s="45" t="s">
        <v>567</v>
      </c>
      <c r="U39" s="45" t="s">
        <v>567</v>
      </c>
      <c r="V39" s="45" t="s">
        <v>567</v>
      </c>
      <c r="W39" s="45" t="s">
        <v>567</v>
      </c>
      <c r="X39" s="45" t="s">
        <v>567</v>
      </c>
      <c r="Y39" s="45" t="s">
        <v>567</v>
      </c>
      <c r="Z39" s="45" t="s">
        <v>567</v>
      </c>
      <c r="AA39" s="45" t="s">
        <v>567</v>
      </c>
      <c r="AB39" s="45" t="s">
        <v>567</v>
      </c>
      <c r="AC39" s="45" t="s">
        <v>567</v>
      </c>
    </row>
    <row r="40" spans="1:29" x14ac:dyDescent="0.2">
      <c r="A40" s="42">
        <v>50</v>
      </c>
      <c r="B40" s="45">
        <v>2.3800000000000002E-2</v>
      </c>
      <c r="C40" s="45">
        <v>1.1900000000000001E-2</v>
      </c>
      <c r="D40" s="45">
        <v>8.0000000000000002E-3</v>
      </c>
      <c r="E40" s="45">
        <v>6.0000000000000001E-3</v>
      </c>
      <c r="F40" s="45">
        <v>4.7999999999999996E-3</v>
      </c>
      <c r="G40" s="45">
        <v>4.0000000000000001E-3</v>
      </c>
      <c r="H40" s="45">
        <v>3.3999999999999998E-3</v>
      </c>
      <c r="I40" s="45">
        <v>3.0000000000000001E-3</v>
      </c>
      <c r="J40" s="45">
        <v>2.7000000000000001E-3</v>
      </c>
      <c r="K40" s="45">
        <v>2.3999999999999998E-3</v>
      </c>
      <c r="L40" s="45">
        <v>2.2000000000000001E-3</v>
      </c>
      <c r="M40" s="45">
        <v>2.0999999999999999E-3</v>
      </c>
      <c r="N40" s="45">
        <v>1.9E-3</v>
      </c>
      <c r="O40" s="45">
        <v>1.8E-3</v>
      </c>
      <c r="P40" s="45">
        <v>1.6000000000000001E-3</v>
      </c>
      <c r="Q40" s="45" t="s">
        <v>567</v>
      </c>
      <c r="R40" s="45" t="s">
        <v>567</v>
      </c>
      <c r="S40" s="45" t="s">
        <v>567</v>
      </c>
      <c r="T40" s="45" t="s">
        <v>567</v>
      </c>
      <c r="U40" s="45" t="s">
        <v>567</v>
      </c>
      <c r="V40" s="45" t="s">
        <v>567</v>
      </c>
      <c r="W40" s="45" t="s">
        <v>567</v>
      </c>
      <c r="X40" s="45" t="s">
        <v>567</v>
      </c>
      <c r="Y40" s="45" t="s">
        <v>567</v>
      </c>
      <c r="Z40" s="45" t="s">
        <v>567</v>
      </c>
      <c r="AA40" s="45" t="s">
        <v>567</v>
      </c>
      <c r="AB40" s="45" t="s">
        <v>567</v>
      </c>
      <c r="AC40" s="45" t="s">
        <v>567</v>
      </c>
    </row>
    <row r="41" spans="1:29" x14ac:dyDescent="0.2">
      <c r="A41" s="42">
        <v>51</v>
      </c>
      <c r="B41" s="45">
        <v>2.3599999999999999E-2</v>
      </c>
      <c r="C41" s="45">
        <v>1.18E-2</v>
      </c>
      <c r="D41" s="45">
        <v>7.9000000000000008E-3</v>
      </c>
      <c r="E41" s="45">
        <v>5.8999999999999999E-3</v>
      </c>
      <c r="F41" s="45">
        <v>4.7999999999999996E-3</v>
      </c>
      <c r="G41" s="45">
        <v>4.0000000000000001E-3</v>
      </c>
      <c r="H41" s="45">
        <v>3.3999999999999998E-3</v>
      </c>
      <c r="I41" s="45">
        <v>3.0000000000000001E-3</v>
      </c>
      <c r="J41" s="45">
        <v>2.7000000000000001E-3</v>
      </c>
      <c r="K41" s="45">
        <v>2.3999999999999998E-3</v>
      </c>
      <c r="L41" s="45">
        <v>2.2000000000000001E-3</v>
      </c>
      <c r="M41" s="45">
        <v>2.0999999999999999E-3</v>
      </c>
      <c r="N41" s="45">
        <v>1.9E-3</v>
      </c>
      <c r="O41" s="45">
        <v>1.6999999999999999E-3</v>
      </c>
      <c r="P41" s="45" t="s">
        <v>567</v>
      </c>
      <c r="Q41" s="45" t="s">
        <v>567</v>
      </c>
      <c r="R41" s="45" t="s">
        <v>567</v>
      </c>
      <c r="S41" s="45" t="s">
        <v>567</v>
      </c>
      <c r="T41" s="45" t="s">
        <v>567</v>
      </c>
      <c r="U41" s="45" t="s">
        <v>567</v>
      </c>
      <c r="V41" s="45" t="s">
        <v>567</v>
      </c>
      <c r="W41" s="45" t="s">
        <v>567</v>
      </c>
      <c r="X41" s="45" t="s">
        <v>567</v>
      </c>
      <c r="Y41" s="45" t="s">
        <v>567</v>
      </c>
      <c r="Z41" s="45" t="s">
        <v>567</v>
      </c>
      <c r="AA41" s="45" t="s">
        <v>567</v>
      </c>
      <c r="AB41" s="45" t="s">
        <v>567</v>
      </c>
      <c r="AC41" s="45" t="s">
        <v>567</v>
      </c>
    </row>
    <row r="42" spans="1:29" x14ac:dyDescent="0.2">
      <c r="A42" s="42">
        <v>52</v>
      </c>
      <c r="B42" s="45">
        <v>2.3400000000000001E-2</v>
      </c>
      <c r="C42" s="45">
        <v>1.17E-2</v>
      </c>
      <c r="D42" s="45">
        <v>7.9000000000000008E-3</v>
      </c>
      <c r="E42" s="45">
        <v>5.8999999999999999E-3</v>
      </c>
      <c r="F42" s="45">
        <v>4.7000000000000002E-3</v>
      </c>
      <c r="G42" s="45">
        <v>4.0000000000000001E-3</v>
      </c>
      <c r="H42" s="45">
        <v>3.3999999999999998E-3</v>
      </c>
      <c r="I42" s="45">
        <v>3.0000000000000001E-3</v>
      </c>
      <c r="J42" s="45">
        <v>2.7000000000000001E-3</v>
      </c>
      <c r="K42" s="45">
        <v>2.3999999999999998E-3</v>
      </c>
      <c r="L42" s="45">
        <v>2.2000000000000001E-3</v>
      </c>
      <c r="M42" s="45">
        <v>2E-3</v>
      </c>
      <c r="N42" s="45">
        <v>1.9E-3</v>
      </c>
      <c r="O42" s="45" t="s">
        <v>567</v>
      </c>
      <c r="P42" s="45" t="s">
        <v>567</v>
      </c>
      <c r="Q42" s="45" t="s">
        <v>567</v>
      </c>
      <c r="R42" s="45" t="s">
        <v>567</v>
      </c>
      <c r="S42" s="45" t="s">
        <v>567</v>
      </c>
      <c r="T42" s="45" t="s">
        <v>567</v>
      </c>
      <c r="U42" s="45" t="s">
        <v>567</v>
      </c>
      <c r="V42" s="45" t="s">
        <v>567</v>
      </c>
      <c r="W42" s="45" t="s">
        <v>567</v>
      </c>
      <c r="X42" s="45" t="s">
        <v>567</v>
      </c>
      <c r="Y42" s="45" t="s">
        <v>567</v>
      </c>
      <c r="Z42" s="45" t="s">
        <v>567</v>
      </c>
      <c r="AA42" s="45" t="s">
        <v>567</v>
      </c>
      <c r="AB42" s="45" t="s">
        <v>567</v>
      </c>
      <c r="AC42" s="45" t="s">
        <v>567</v>
      </c>
    </row>
    <row r="43" spans="1:29" x14ac:dyDescent="0.2">
      <c r="A43" s="42">
        <v>53</v>
      </c>
      <c r="B43" s="45">
        <v>2.3199999999999998E-2</v>
      </c>
      <c r="C43" s="45">
        <v>1.1599999999999999E-2</v>
      </c>
      <c r="D43" s="45">
        <v>7.7999999999999996E-3</v>
      </c>
      <c r="E43" s="45">
        <v>5.8999999999999999E-3</v>
      </c>
      <c r="F43" s="45">
        <v>4.7000000000000002E-3</v>
      </c>
      <c r="G43" s="45">
        <v>3.8999999999999998E-3</v>
      </c>
      <c r="H43" s="45">
        <v>3.3999999999999998E-3</v>
      </c>
      <c r="I43" s="45">
        <v>3.0000000000000001E-3</v>
      </c>
      <c r="J43" s="45">
        <v>2.7000000000000001E-3</v>
      </c>
      <c r="K43" s="45">
        <v>2.3999999999999998E-3</v>
      </c>
      <c r="L43" s="45">
        <v>2.2000000000000001E-3</v>
      </c>
      <c r="M43" s="45">
        <v>2E-3</v>
      </c>
      <c r="N43" s="45" t="s">
        <v>567</v>
      </c>
      <c r="O43" s="45" t="s">
        <v>567</v>
      </c>
      <c r="P43" s="45" t="s">
        <v>567</v>
      </c>
      <c r="Q43" s="45" t="s">
        <v>567</v>
      </c>
      <c r="R43" s="45" t="s">
        <v>567</v>
      </c>
      <c r="S43" s="45" t="s">
        <v>567</v>
      </c>
      <c r="T43" s="45" t="s">
        <v>567</v>
      </c>
      <c r="U43" s="45" t="s">
        <v>567</v>
      </c>
      <c r="V43" s="45" t="s">
        <v>567</v>
      </c>
      <c r="W43" s="45" t="s">
        <v>567</v>
      </c>
      <c r="X43" s="45" t="s">
        <v>567</v>
      </c>
      <c r="Y43" s="45" t="s">
        <v>567</v>
      </c>
      <c r="Z43" s="45" t="s">
        <v>567</v>
      </c>
      <c r="AA43" s="45" t="s">
        <v>567</v>
      </c>
      <c r="AB43" s="45" t="s">
        <v>567</v>
      </c>
      <c r="AC43" s="45" t="s">
        <v>567</v>
      </c>
    </row>
    <row r="44" spans="1:29" x14ac:dyDescent="0.2">
      <c r="A44" s="42">
        <v>54</v>
      </c>
      <c r="B44" s="45">
        <v>2.3E-2</v>
      </c>
      <c r="C44" s="45">
        <v>1.15E-2</v>
      </c>
      <c r="D44" s="45">
        <v>7.7000000000000002E-3</v>
      </c>
      <c r="E44" s="45">
        <v>5.7999999999999996E-3</v>
      </c>
      <c r="F44" s="45">
        <v>4.7000000000000002E-3</v>
      </c>
      <c r="G44" s="45">
        <v>3.8999999999999998E-3</v>
      </c>
      <c r="H44" s="45">
        <v>3.3999999999999998E-3</v>
      </c>
      <c r="I44" s="45">
        <v>3.0000000000000001E-3</v>
      </c>
      <c r="J44" s="45">
        <v>2.7000000000000001E-3</v>
      </c>
      <c r="K44" s="45">
        <v>2.3999999999999998E-3</v>
      </c>
      <c r="L44" s="45">
        <v>2.2000000000000001E-3</v>
      </c>
      <c r="M44" s="45" t="s">
        <v>567</v>
      </c>
      <c r="N44" s="45" t="s">
        <v>567</v>
      </c>
      <c r="O44" s="45" t="s">
        <v>567</v>
      </c>
      <c r="P44" s="45" t="s">
        <v>567</v>
      </c>
      <c r="Q44" s="45" t="s">
        <v>567</v>
      </c>
      <c r="R44" s="45" t="s">
        <v>567</v>
      </c>
      <c r="S44" s="45" t="s">
        <v>567</v>
      </c>
      <c r="T44" s="45" t="s">
        <v>567</v>
      </c>
      <c r="U44" s="45" t="s">
        <v>567</v>
      </c>
      <c r="V44" s="45" t="s">
        <v>567</v>
      </c>
      <c r="W44" s="45" t="s">
        <v>567</v>
      </c>
      <c r="X44" s="45" t="s">
        <v>567</v>
      </c>
      <c r="Y44" s="45" t="s">
        <v>567</v>
      </c>
      <c r="Z44" s="45" t="s">
        <v>567</v>
      </c>
      <c r="AA44" s="45" t="s">
        <v>567</v>
      </c>
      <c r="AB44" s="45" t="s">
        <v>567</v>
      </c>
      <c r="AC44" s="45" t="s">
        <v>567</v>
      </c>
    </row>
    <row r="45" spans="1:29" x14ac:dyDescent="0.2">
      <c r="A45" s="42">
        <v>55</v>
      </c>
      <c r="B45" s="45">
        <v>2.2800000000000001E-2</v>
      </c>
      <c r="C45" s="45">
        <v>1.14E-2</v>
      </c>
      <c r="D45" s="45">
        <v>7.7000000000000002E-3</v>
      </c>
      <c r="E45" s="45">
        <v>5.7999999999999996E-3</v>
      </c>
      <c r="F45" s="45">
        <v>4.5999999999999999E-3</v>
      </c>
      <c r="G45" s="45">
        <v>3.8999999999999998E-3</v>
      </c>
      <c r="H45" s="45">
        <v>3.3999999999999998E-3</v>
      </c>
      <c r="I45" s="45">
        <v>3.0000000000000001E-3</v>
      </c>
      <c r="J45" s="45">
        <v>2.5999999999999999E-3</v>
      </c>
      <c r="K45" s="45">
        <v>2.3E-3</v>
      </c>
      <c r="L45" s="45" t="s">
        <v>567</v>
      </c>
      <c r="M45" s="45" t="s">
        <v>567</v>
      </c>
      <c r="N45" s="45" t="s">
        <v>567</v>
      </c>
      <c r="O45" s="45" t="s">
        <v>567</v>
      </c>
      <c r="P45" s="45" t="s">
        <v>567</v>
      </c>
      <c r="Q45" s="45" t="s">
        <v>567</v>
      </c>
      <c r="R45" s="45" t="s">
        <v>567</v>
      </c>
      <c r="S45" s="45" t="s">
        <v>567</v>
      </c>
      <c r="T45" s="45" t="s">
        <v>567</v>
      </c>
      <c r="U45" s="45" t="s">
        <v>567</v>
      </c>
      <c r="V45" s="45" t="s">
        <v>567</v>
      </c>
      <c r="W45" s="45" t="s">
        <v>567</v>
      </c>
      <c r="X45" s="45" t="s">
        <v>567</v>
      </c>
      <c r="Y45" s="45" t="s">
        <v>567</v>
      </c>
      <c r="Z45" s="45" t="s">
        <v>567</v>
      </c>
      <c r="AA45" s="45" t="s">
        <v>567</v>
      </c>
      <c r="AB45" s="45" t="s">
        <v>567</v>
      </c>
      <c r="AC45" s="45" t="s">
        <v>567</v>
      </c>
    </row>
    <row r="46" spans="1:29" x14ac:dyDescent="0.2">
      <c r="A46" s="42">
        <v>56</v>
      </c>
      <c r="B46" s="45">
        <v>2.2499999999999999E-2</v>
      </c>
      <c r="C46" s="45">
        <v>1.1299999999999999E-2</v>
      </c>
      <c r="D46" s="45">
        <v>7.6E-3</v>
      </c>
      <c r="E46" s="45">
        <v>5.7000000000000002E-3</v>
      </c>
      <c r="F46" s="45">
        <v>4.5999999999999999E-3</v>
      </c>
      <c r="G46" s="45">
        <v>3.8999999999999998E-3</v>
      </c>
      <c r="H46" s="45">
        <v>3.3E-3</v>
      </c>
      <c r="I46" s="45">
        <v>2.8999999999999998E-3</v>
      </c>
      <c r="J46" s="45">
        <v>2.5999999999999999E-3</v>
      </c>
      <c r="K46" s="45" t="s">
        <v>567</v>
      </c>
      <c r="L46" s="45" t="s">
        <v>567</v>
      </c>
      <c r="M46" s="45" t="s">
        <v>567</v>
      </c>
      <c r="N46" s="45" t="s">
        <v>567</v>
      </c>
      <c r="O46" s="45" t="s">
        <v>567</v>
      </c>
      <c r="P46" s="45" t="s">
        <v>567</v>
      </c>
      <c r="Q46" s="45" t="s">
        <v>567</v>
      </c>
      <c r="R46" s="45" t="s">
        <v>567</v>
      </c>
      <c r="S46" s="45" t="s">
        <v>567</v>
      </c>
      <c r="T46" s="45" t="s">
        <v>567</v>
      </c>
      <c r="U46" s="45" t="s">
        <v>567</v>
      </c>
      <c r="V46" s="45" t="s">
        <v>567</v>
      </c>
      <c r="W46" s="45" t="s">
        <v>567</v>
      </c>
      <c r="X46" s="45" t="s">
        <v>567</v>
      </c>
      <c r="Y46" s="45" t="s">
        <v>567</v>
      </c>
      <c r="Z46" s="45" t="s">
        <v>567</v>
      </c>
      <c r="AA46" s="45" t="s">
        <v>567</v>
      </c>
      <c r="AB46" s="45" t="s">
        <v>567</v>
      </c>
      <c r="AC46" s="45" t="s">
        <v>567</v>
      </c>
    </row>
    <row r="47" spans="1:29" x14ac:dyDescent="0.2">
      <c r="A47" s="42">
        <v>57</v>
      </c>
      <c r="B47" s="45">
        <v>2.2200000000000001E-2</v>
      </c>
      <c r="C47" s="45">
        <v>1.12E-2</v>
      </c>
      <c r="D47" s="45">
        <v>7.4999999999999997E-3</v>
      </c>
      <c r="E47" s="45">
        <v>5.7000000000000002E-3</v>
      </c>
      <c r="F47" s="45">
        <v>4.5999999999999999E-3</v>
      </c>
      <c r="G47" s="45">
        <v>3.8E-3</v>
      </c>
      <c r="H47" s="45">
        <v>3.3E-3</v>
      </c>
      <c r="I47" s="45">
        <v>2.8999999999999998E-3</v>
      </c>
      <c r="J47" s="45" t="s">
        <v>567</v>
      </c>
      <c r="K47" s="45" t="s">
        <v>567</v>
      </c>
      <c r="L47" s="45" t="s">
        <v>567</v>
      </c>
      <c r="M47" s="45" t="s">
        <v>567</v>
      </c>
      <c r="N47" s="45" t="s">
        <v>567</v>
      </c>
      <c r="O47" s="45" t="s">
        <v>567</v>
      </c>
      <c r="P47" s="45" t="s">
        <v>567</v>
      </c>
      <c r="Q47" s="45" t="s">
        <v>567</v>
      </c>
      <c r="R47" s="45" t="s">
        <v>567</v>
      </c>
      <c r="S47" s="45" t="s">
        <v>567</v>
      </c>
      <c r="T47" s="45" t="s">
        <v>567</v>
      </c>
      <c r="U47" s="45" t="s">
        <v>567</v>
      </c>
      <c r="V47" s="45" t="s">
        <v>567</v>
      </c>
      <c r="W47" s="45" t="s">
        <v>567</v>
      </c>
      <c r="X47" s="45" t="s">
        <v>567</v>
      </c>
      <c r="Y47" s="45" t="s">
        <v>567</v>
      </c>
      <c r="Z47" s="45" t="s">
        <v>567</v>
      </c>
      <c r="AA47" s="45" t="s">
        <v>567</v>
      </c>
      <c r="AB47" s="45" t="s">
        <v>567</v>
      </c>
      <c r="AC47" s="45" t="s">
        <v>567</v>
      </c>
    </row>
    <row r="48" spans="1:29" x14ac:dyDescent="0.2">
      <c r="A48" s="42">
        <v>58</v>
      </c>
      <c r="B48" s="45">
        <v>2.1899999999999999E-2</v>
      </c>
      <c r="C48" s="45">
        <v>1.0999999999999999E-2</v>
      </c>
      <c r="D48" s="45">
        <v>7.4000000000000003E-3</v>
      </c>
      <c r="E48" s="45">
        <v>5.5999999999999999E-3</v>
      </c>
      <c r="F48" s="45">
        <v>4.4999999999999997E-3</v>
      </c>
      <c r="G48" s="45">
        <v>3.8E-3</v>
      </c>
      <c r="H48" s="45">
        <v>3.2000000000000002E-3</v>
      </c>
      <c r="I48" s="45" t="s">
        <v>567</v>
      </c>
      <c r="J48" s="45" t="s">
        <v>567</v>
      </c>
      <c r="K48" s="45" t="s">
        <v>567</v>
      </c>
      <c r="L48" s="45" t="s">
        <v>567</v>
      </c>
      <c r="M48" s="45" t="s">
        <v>567</v>
      </c>
      <c r="N48" s="45" t="s">
        <v>567</v>
      </c>
      <c r="O48" s="45" t="s">
        <v>567</v>
      </c>
      <c r="P48" s="45" t="s">
        <v>567</v>
      </c>
      <c r="Q48" s="45" t="s">
        <v>567</v>
      </c>
      <c r="R48" s="45" t="s">
        <v>567</v>
      </c>
      <c r="S48" s="45" t="s">
        <v>567</v>
      </c>
      <c r="T48" s="45" t="s">
        <v>567</v>
      </c>
      <c r="U48" s="45" t="s">
        <v>567</v>
      </c>
      <c r="V48" s="45" t="s">
        <v>567</v>
      </c>
      <c r="W48" s="45" t="s">
        <v>567</v>
      </c>
      <c r="X48" s="45" t="s">
        <v>567</v>
      </c>
      <c r="Y48" s="45" t="s">
        <v>567</v>
      </c>
      <c r="Z48" s="45" t="s">
        <v>567</v>
      </c>
      <c r="AA48" s="45" t="s">
        <v>567</v>
      </c>
      <c r="AB48" s="45" t="s">
        <v>567</v>
      </c>
      <c r="AC48" s="45" t="s">
        <v>567</v>
      </c>
    </row>
    <row r="49" spans="1:29" x14ac:dyDescent="0.2">
      <c r="A49" s="42">
        <v>59</v>
      </c>
      <c r="B49" s="45">
        <v>2.1499999999999998E-2</v>
      </c>
      <c r="C49" s="45">
        <v>1.0800000000000001E-2</v>
      </c>
      <c r="D49" s="45">
        <v>7.3000000000000001E-3</v>
      </c>
      <c r="E49" s="45">
        <v>5.4999999999999997E-3</v>
      </c>
      <c r="F49" s="45">
        <v>4.4000000000000003E-3</v>
      </c>
      <c r="G49" s="45">
        <v>3.7000000000000002E-3</v>
      </c>
      <c r="H49" s="45" t="s">
        <v>567</v>
      </c>
      <c r="I49" s="45" t="s">
        <v>567</v>
      </c>
      <c r="J49" s="45" t="s">
        <v>567</v>
      </c>
      <c r="K49" s="45" t="s">
        <v>567</v>
      </c>
      <c r="L49" s="45" t="s">
        <v>567</v>
      </c>
      <c r="M49" s="45" t="s">
        <v>567</v>
      </c>
      <c r="N49" s="45" t="s">
        <v>567</v>
      </c>
      <c r="O49" s="45" t="s">
        <v>567</v>
      </c>
      <c r="P49" s="45" t="s">
        <v>567</v>
      </c>
      <c r="Q49" s="45" t="s">
        <v>567</v>
      </c>
      <c r="R49" s="45" t="s">
        <v>567</v>
      </c>
      <c r="S49" s="45" t="s">
        <v>567</v>
      </c>
      <c r="T49" s="45" t="s">
        <v>567</v>
      </c>
      <c r="U49" s="45" t="s">
        <v>567</v>
      </c>
      <c r="V49" s="45" t="s">
        <v>567</v>
      </c>
      <c r="W49" s="45" t="s">
        <v>567</v>
      </c>
      <c r="X49" s="45" t="s">
        <v>567</v>
      </c>
      <c r="Y49" s="45" t="s">
        <v>567</v>
      </c>
      <c r="Z49" s="45" t="s">
        <v>567</v>
      </c>
      <c r="AA49" s="45" t="s">
        <v>567</v>
      </c>
      <c r="AB49" s="45" t="s">
        <v>567</v>
      </c>
      <c r="AC49" s="45" t="s">
        <v>567</v>
      </c>
    </row>
    <row r="50" spans="1:29" x14ac:dyDescent="0.2">
      <c r="A50" s="42">
        <v>60</v>
      </c>
      <c r="B50" s="45">
        <v>2.1100000000000001E-2</v>
      </c>
      <c r="C50" s="45">
        <v>1.06E-2</v>
      </c>
      <c r="D50" s="45">
        <v>7.1000000000000004E-3</v>
      </c>
      <c r="E50" s="45">
        <v>5.4000000000000003E-3</v>
      </c>
      <c r="F50" s="45">
        <v>4.3E-3</v>
      </c>
      <c r="G50" s="45" t="s">
        <v>567</v>
      </c>
      <c r="H50" s="45" t="s">
        <v>567</v>
      </c>
      <c r="I50" s="45" t="s">
        <v>567</v>
      </c>
      <c r="J50" s="45" t="s">
        <v>567</v>
      </c>
      <c r="K50" s="45" t="s">
        <v>567</v>
      </c>
      <c r="L50" s="45" t="s">
        <v>567</v>
      </c>
      <c r="M50" s="45" t="s">
        <v>567</v>
      </c>
      <c r="N50" s="45" t="s">
        <v>567</v>
      </c>
      <c r="O50" s="45" t="s">
        <v>567</v>
      </c>
      <c r="P50" s="45" t="s">
        <v>567</v>
      </c>
      <c r="Q50" s="45" t="s">
        <v>567</v>
      </c>
      <c r="R50" s="45" t="s">
        <v>567</v>
      </c>
      <c r="S50" s="45" t="s">
        <v>567</v>
      </c>
      <c r="T50" s="45" t="s">
        <v>567</v>
      </c>
      <c r="U50" s="45" t="s">
        <v>567</v>
      </c>
      <c r="V50" s="45" t="s">
        <v>567</v>
      </c>
      <c r="W50" s="45" t="s">
        <v>567</v>
      </c>
      <c r="X50" s="45" t="s">
        <v>567</v>
      </c>
      <c r="Y50" s="45" t="s">
        <v>567</v>
      </c>
      <c r="Z50" s="45" t="s">
        <v>567</v>
      </c>
      <c r="AA50" s="45" t="s">
        <v>567</v>
      </c>
      <c r="AB50" s="45" t="s">
        <v>567</v>
      </c>
      <c r="AC50" s="45" t="s">
        <v>567</v>
      </c>
    </row>
    <row r="51" spans="1:29" x14ac:dyDescent="0.2">
      <c r="A51" s="42">
        <v>61</v>
      </c>
      <c r="B51" s="45">
        <v>2.06E-2</v>
      </c>
      <c r="C51" s="45">
        <v>1.04E-2</v>
      </c>
      <c r="D51" s="45">
        <v>7.0000000000000001E-3</v>
      </c>
      <c r="E51" s="45">
        <v>5.1999999999999998E-3</v>
      </c>
      <c r="F51" s="45" t="s">
        <v>567</v>
      </c>
      <c r="G51" s="45" t="s">
        <v>567</v>
      </c>
      <c r="H51" s="45" t="s">
        <v>567</v>
      </c>
      <c r="I51" s="45" t="s">
        <v>567</v>
      </c>
      <c r="J51" s="45" t="s">
        <v>567</v>
      </c>
      <c r="K51" s="45" t="s">
        <v>567</v>
      </c>
      <c r="L51" s="45" t="s">
        <v>567</v>
      </c>
      <c r="M51" s="45" t="s">
        <v>567</v>
      </c>
      <c r="N51" s="45" t="s">
        <v>567</v>
      </c>
      <c r="O51" s="45" t="s">
        <v>567</v>
      </c>
      <c r="P51" s="45" t="s">
        <v>567</v>
      </c>
      <c r="Q51" s="45" t="s">
        <v>567</v>
      </c>
      <c r="R51" s="45" t="s">
        <v>567</v>
      </c>
      <c r="S51" s="45" t="s">
        <v>567</v>
      </c>
      <c r="T51" s="45" t="s">
        <v>567</v>
      </c>
      <c r="U51" s="45" t="s">
        <v>567</v>
      </c>
      <c r="V51" s="45" t="s">
        <v>567</v>
      </c>
      <c r="W51" s="45" t="s">
        <v>567</v>
      </c>
      <c r="X51" s="45" t="s">
        <v>567</v>
      </c>
      <c r="Y51" s="45" t="s">
        <v>567</v>
      </c>
      <c r="Z51" s="45" t="s">
        <v>567</v>
      </c>
      <c r="AA51" s="45" t="s">
        <v>567</v>
      </c>
      <c r="AB51" s="45" t="s">
        <v>567</v>
      </c>
      <c r="AC51" s="45" t="s">
        <v>567</v>
      </c>
    </row>
    <row r="52" spans="1:29" x14ac:dyDescent="0.2">
      <c r="A52" s="42">
        <v>62</v>
      </c>
      <c r="B52" s="45">
        <v>2.01E-2</v>
      </c>
      <c r="C52" s="45">
        <v>1.0200000000000001E-2</v>
      </c>
      <c r="D52" s="45">
        <v>6.7999999999999996E-3</v>
      </c>
      <c r="E52" s="45" t="s">
        <v>567</v>
      </c>
      <c r="F52" s="45" t="s">
        <v>567</v>
      </c>
      <c r="G52" s="45" t="s">
        <v>567</v>
      </c>
      <c r="H52" s="45" t="s">
        <v>567</v>
      </c>
      <c r="I52" s="45" t="s">
        <v>567</v>
      </c>
      <c r="J52" s="45" t="s">
        <v>567</v>
      </c>
      <c r="K52" s="45" t="s">
        <v>567</v>
      </c>
      <c r="L52" s="45" t="s">
        <v>567</v>
      </c>
      <c r="M52" s="45" t="s">
        <v>567</v>
      </c>
      <c r="N52" s="45" t="s">
        <v>567</v>
      </c>
      <c r="O52" s="45" t="s">
        <v>567</v>
      </c>
      <c r="P52" s="45" t="s">
        <v>567</v>
      </c>
      <c r="Q52" s="45" t="s">
        <v>567</v>
      </c>
      <c r="R52" s="45" t="s">
        <v>567</v>
      </c>
      <c r="S52" s="45" t="s">
        <v>567</v>
      </c>
      <c r="T52" s="45" t="s">
        <v>567</v>
      </c>
      <c r="U52" s="45" t="s">
        <v>567</v>
      </c>
      <c r="V52" s="45" t="s">
        <v>567</v>
      </c>
      <c r="W52" s="45" t="s">
        <v>567</v>
      </c>
      <c r="X52" s="45" t="s">
        <v>567</v>
      </c>
      <c r="Y52" s="45" t="s">
        <v>567</v>
      </c>
      <c r="Z52" s="45" t="s">
        <v>567</v>
      </c>
      <c r="AA52" s="45" t="s">
        <v>567</v>
      </c>
      <c r="AB52" s="45" t="s">
        <v>567</v>
      </c>
      <c r="AC52" s="45" t="s">
        <v>567</v>
      </c>
    </row>
    <row r="53" spans="1:29" x14ac:dyDescent="0.2">
      <c r="A53" s="42">
        <v>63</v>
      </c>
      <c r="B53" s="45">
        <v>1.9599999999999999E-2</v>
      </c>
      <c r="C53" s="45">
        <v>9.9000000000000008E-3</v>
      </c>
      <c r="D53" s="45" t="s">
        <v>567</v>
      </c>
      <c r="E53" s="45" t="s">
        <v>567</v>
      </c>
      <c r="F53" s="45" t="s">
        <v>567</v>
      </c>
      <c r="G53" s="45" t="s">
        <v>567</v>
      </c>
      <c r="H53" s="45" t="s">
        <v>567</v>
      </c>
      <c r="I53" s="45" t="s">
        <v>567</v>
      </c>
      <c r="J53" s="45" t="s">
        <v>567</v>
      </c>
      <c r="K53" s="45" t="s">
        <v>567</v>
      </c>
      <c r="L53" s="45" t="s">
        <v>567</v>
      </c>
      <c r="M53" s="45" t="s">
        <v>567</v>
      </c>
      <c r="N53" s="45" t="s">
        <v>567</v>
      </c>
      <c r="O53" s="45" t="s">
        <v>567</v>
      </c>
      <c r="P53" s="45" t="s">
        <v>567</v>
      </c>
      <c r="Q53" s="45" t="s">
        <v>567</v>
      </c>
      <c r="R53" s="45" t="s">
        <v>567</v>
      </c>
      <c r="S53" s="45" t="s">
        <v>567</v>
      </c>
      <c r="T53" s="45" t="s">
        <v>567</v>
      </c>
      <c r="U53" s="45" t="s">
        <v>567</v>
      </c>
      <c r="V53" s="45" t="s">
        <v>567</v>
      </c>
      <c r="W53" s="45" t="s">
        <v>567</v>
      </c>
      <c r="X53" s="45" t="s">
        <v>567</v>
      </c>
      <c r="Y53" s="45" t="s">
        <v>567</v>
      </c>
      <c r="Z53" s="45" t="s">
        <v>567</v>
      </c>
      <c r="AA53" s="45" t="s">
        <v>567</v>
      </c>
      <c r="AB53" s="45" t="s">
        <v>567</v>
      </c>
      <c r="AC53" s="45" t="s">
        <v>567</v>
      </c>
    </row>
    <row r="54" spans="1:29" x14ac:dyDescent="0.2">
      <c r="A54" s="42">
        <v>64</v>
      </c>
      <c r="B54" s="45">
        <v>1.9E-2</v>
      </c>
      <c r="C54" s="45" t="s">
        <v>567</v>
      </c>
      <c r="D54" s="45" t="s">
        <v>567</v>
      </c>
      <c r="E54" s="45" t="s">
        <v>567</v>
      </c>
      <c r="F54" s="45" t="s">
        <v>567</v>
      </c>
      <c r="G54" s="45" t="s">
        <v>567</v>
      </c>
      <c r="H54" s="45" t="s">
        <v>567</v>
      </c>
      <c r="I54" s="45" t="s">
        <v>567</v>
      </c>
      <c r="J54" s="45" t="s">
        <v>567</v>
      </c>
      <c r="K54" s="45" t="s">
        <v>567</v>
      </c>
      <c r="L54" s="45" t="s">
        <v>567</v>
      </c>
      <c r="M54" s="45" t="s">
        <v>567</v>
      </c>
      <c r="N54" s="45" t="s">
        <v>567</v>
      </c>
      <c r="O54" s="45" t="s">
        <v>567</v>
      </c>
      <c r="P54" s="45" t="s">
        <v>567</v>
      </c>
      <c r="Q54" s="45" t="s">
        <v>567</v>
      </c>
      <c r="R54" s="45" t="s">
        <v>567</v>
      </c>
      <c r="S54" s="45" t="s">
        <v>567</v>
      </c>
      <c r="T54" s="45" t="s">
        <v>567</v>
      </c>
      <c r="U54" s="45" t="s">
        <v>567</v>
      </c>
      <c r="V54" s="45" t="s">
        <v>567</v>
      </c>
      <c r="W54" s="45" t="s">
        <v>567</v>
      </c>
      <c r="X54" s="45" t="s">
        <v>567</v>
      </c>
      <c r="Y54" s="45" t="s">
        <v>567</v>
      </c>
      <c r="Z54" s="45" t="s">
        <v>567</v>
      </c>
      <c r="AA54" s="45" t="s">
        <v>567</v>
      </c>
      <c r="AB54" s="45" t="s">
        <v>567</v>
      </c>
      <c r="AC54" s="45" t="s">
        <v>567</v>
      </c>
    </row>
  </sheetData>
  <sheetProtection algorithmName="SHA-512" hashValue="Y6MfslWaMBEYVHI5RsN/g3qlVflh3mrsXO/29GlqGXC32lkZEqmetiogMVMB3ObvKfEoltk/+l7V5sCF/HJpdQ==" saltValue="IfZoU1onWC1+fnupETnhYg==" spinCount="100000" sheet="1" objects="1" scenarios="1"/>
  <conditionalFormatting sqref="A6:A21">
    <cfRule type="expression" dxfId="29" priority="1" stopIfTrue="1">
      <formula>MOD(ROW(),2)=0</formula>
    </cfRule>
    <cfRule type="expression" dxfId="28" priority="2" stopIfTrue="1">
      <formula>MOD(ROW(),2)&lt;&gt;0</formula>
    </cfRule>
  </conditionalFormatting>
  <conditionalFormatting sqref="A26:A54">
    <cfRule type="expression" dxfId="27" priority="5" stopIfTrue="1">
      <formula>MOD(ROW(),2)=0</formula>
    </cfRule>
    <cfRule type="expression" dxfId="26" priority="6" stopIfTrue="1">
      <formula>MOD(ROW(),2)&lt;&gt;0</formula>
    </cfRule>
  </conditionalFormatting>
  <conditionalFormatting sqref="B6:M21">
    <cfRule type="expression" dxfId="25" priority="3" stopIfTrue="1">
      <formula>MOD(ROW(),2)=0</formula>
    </cfRule>
    <cfRule type="expression" dxfId="24" priority="4" stopIfTrue="1">
      <formula>MOD(ROW(),2)&lt;&gt;0</formula>
    </cfRule>
  </conditionalFormatting>
  <conditionalFormatting sqref="B26:AC54">
    <cfRule type="expression" dxfId="23" priority="7" stopIfTrue="1">
      <formula>MOD(ROW(),2)=0</formula>
    </cfRule>
    <cfRule type="expression" dxfId="22"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73D2-0273-48AC-AF75-9E49D975E873}">
  <sheetPr codeName="Sheet76"/>
  <dimension ref="A1:C76"/>
  <sheetViews>
    <sheetView showGridLines="0" workbookViewId="0">
      <selection activeCell="A6" sqref="A6"/>
    </sheetView>
  </sheetViews>
  <sheetFormatPr defaultRowHeight="12.75" x14ac:dyDescent="0.2"/>
  <cols>
    <col min="1" max="1" width="46.140625" customWidth="1"/>
    <col min="2" max="2" width="40.5703125" customWidth="1"/>
    <col min="3" max="3" width="25.1406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AVC to AP - x-805</v>
      </c>
    </row>
    <row r="6" spans="1:3" x14ac:dyDescent="0.2">
      <c r="A6" s="40" t="s">
        <v>380</v>
      </c>
      <c r="B6" s="46" t="s">
        <v>381</v>
      </c>
      <c r="C6" s="46"/>
    </row>
    <row r="7" spans="1:3" x14ac:dyDescent="0.2">
      <c r="A7" s="40" t="s">
        <v>382</v>
      </c>
      <c r="B7" s="46" t="s">
        <v>166</v>
      </c>
      <c r="C7" s="46"/>
    </row>
    <row r="8" spans="1:3" x14ac:dyDescent="0.2">
      <c r="A8" s="40" t="s">
        <v>153</v>
      </c>
      <c r="B8" s="46" t="s">
        <v>167</v>
      </c>
      <c r="C8" s="46"/>
    </row>
    <row r="9" spans="1:3" x14ac:dyDescent="0.2">
      <c r="A9" s="40" t="s">
        <v>154</v>
      </c>
      <c r="B9" s="46" t="s">
        <v>372</v>
      </c>
      <c r="C9" s="46"/>
    </row>
    <row r="10" spans="1:3" ht="38.25" x14ac:dyDescent="0.2">
      <c r="A10" s="40" t="s">
        <v>6</v>
      </c>
      <c r="B10" s="46" t="s">
        <v>373</v>
      </c>
      <c r="C10" s="46"/>
    </row>
    <row r="11" spans="1:3" x14ac:dyDescent="0.2">
      <c r="A11" s="40" t="s">
        <v>155</v>
      </c>
      <c r="B11" s="46" t="s">
        <v>252</v>
      </c>
      <c r="C11" s="46"/>
    </row>
    <row r="12" spans="1:3" ht="25.5" x14ac:dyDescent="0.2">
      <c r="A12" s="40" t="s">
        <v>156</v>
      </c>
      <c r="B12" s="46" t="s">
        <v>374</v>
      </c>
      <c r="C12" s="46"/>
    </row>
    <row r="13" spans="1:3" x14ac:dyDescent="0.2">
      <c r="A13" s="40" t="s">
        <v>383</v>
      </c>
      <c r="B13" s="46">
        <v>0</v>
      </c>
      <c r="C13" s="46"/>
    </row>
    <row r="14" spans="1:3" x14ac:dyDescent="0.2">
      <c r="A14" s="40" t="s">
        <v>158</v>
      </c>
      <c r="B14" s="46">
        <v>805</v>
      </c>
      <c r="C14" s="46"/>
    </row>
    <row r="15" spans="1:3" x14ac:dyDescent="0.2">
      <c r="A15" s="40" t="s">
        <v>384</v>
      </c>
      <c r="B15" s="46" t="s">
        <v>375</v>
      </c>
      <c r="C15" s="46"/>
    </row>
    <row r="16" spans="1:3" x14ac:dyDescent="0.2">
      <c r="A16" s="40" t="s">
        <v>160</v>
      </c>
      <c r="B16" s="46" t="s">
        <v>376</v>
      </c>
      <c r="C16" s="46"/>
    </row>
    <row r="17" spans="1:3" x14ac:dyDescent="0.2">
      <c r="A17" s="41" t="s">
        <v>385</v>
      </c>
      <c r="B17" s="46"/>
      <c r="C17" s="46"/>
    </row>
    <row r="18" spans="1:3" x14ac:dyDescent="0.2">
      <c r="A18" s="40" t="s">
        <v>162</v>
      </c>
      <c r="B18" s="47">
        <v>46218</v>
      </c>
      <c r="C18" s="47"/>
    </row>
    <row r="19" spans="1:3" x14ac:dyDescent="0.2">
      <c r="A19" s="40" t="s">
        <v>163</v>
      </c>
      <c r="B19" s="47">
        <v>46225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25.5" x14ac:dyDescent="0.2">
      <c r="A26" s="53" t="s">
        <v>387</v>
      </c>
      <c r="B26" s="53" t="s">
        <v>568</v>
      </c>
      <c r="C26" s="53" t="s">
        <v>569</v>
      </c>
    </row>
    <row r="27" spans="1:3" x14ac:dyDescent="0.2">
      <c r="A27" s="42" t="s">
        <v>570</v>
      </c>
      <c r="B27" s="43">
        <v>3.75</v>
      </c>
      <c r="C27" s="43">
        <v>3.87</v>
      </c>
    </row>
    <row r="28" spans="1:3" x14ac:dyDescent="0.2">
      <c r="A28" s="42" t="s">
        <v>571</v>
      </c>
      <c r="B28" s="43">
        <v>3.79</v>
      </c>
      <c r="C28" s="43">
        <v>3.91</v>
      </c>
    </row>
    <row r="29" spans="1:3" x14ac:dyDescent="0.2">
      <c r="A29" s="42" t="s">
        <v>572</v>
      </c>
      <c r="B29" s="43">
        <v>3.82</v>
      </c>
      <c r="C29" s="43">
        <v>3.95</v>
      </c>
    </row>
    <row r="30" spans="1:3" x14ac:dyDescent="0.2">
      <c r="A30" s="42" t="s">
        <v>573</v>
      </c>
      <c r="B30" s="43">
        <v>3.86</v>
      </c>
      <c r="C30" s="43">
        <v>3.99</v>
      </c>
    </row>
    <row r="31" spans="1:3" x14ac:dyDescent="0.2">
      <c r="A31" s="42" t="s">
        <v>574</v>
      </c>
      <c r="B31" s="43">
        <v>3.89</v>
      </c>
      <c r="C31" s="43">
        <v>4.03</v>
      </c>
    </row>
    <row r="32" spans="1:3" x14ac:dyDescent="0.2">
      <c r="A32" s="42" t="s">
        <v>575</v>
      </c>
      <c r="B32" s="43">
        <v>3.93</v>
      </c>
      <c r="C32" s="43">
        <v>4.07</v>
      </c>
    </row>
    <row r="33" spans="1:3" x14ac:dyDescent="0.2">
      <c r="A33" s="42" t="s">
        <v>576</v>
      </c>
      <c r="B33" s="43">
        <v>3.97</v>
      </c>
      <c r="C33" s="43">
        <v>4.1100000000000003</v>
      </c>
    </row>
    <row r="34" spans="1:3" x14ac:dyDescent="0.2">
      <c r="A34" s="42" t="s">
        <v>577</v>
      </c>
      <c r="B34" s="43">
        <v>4.01</v>
      </c>
      <c r="C34" s="43">
        <v>4.1500000000000004</v>
      </c>
    </row>
    <row r="35" spans="1:3" x14ac:dyDescent="0.2">
      <c r="A35" s="42" t="s">
        <v>578</v>
      </c>
      <c r="B35" s="43">
        <v>4.05</v>
      </c>
      <c r="C35" s="43">
        <v>4.2</v>
      </c>
    </row>
    <row r="36" spans="1:3" x14ac:dyDescent="0.2">
      <c r="A36" s="42" t="s">
        <v>579</v>
      </c>
      <c r="B36" s="43">
        <v>4.09</v>
      </c>
      <c r="C36" s="43">
        <v>4.24</v>
      </c>
    </row>
    <row r="37" spans="1:3" x14ac:dyDescent="0.2">
      <c r="A37" s="42" t="s">
        <v>580</v>
      </c>
      <c r="B37" s="43">
        <v>4.13</v>
      </c>
      <c r="C37" s="43">
        <v>4.29</v>
      </c>
    </row>
    <row r="38" spans="1:3" x14ac:dyDescent="0.2">
      <c r="A38" s="42" t="s">
        <v>581</v>
      </c>
      <c r="B38" s="43">
        <v>4.18</v>
      </c>
      <c r="C38" s="43">
        <v>4.33</v>
      </c>
    </row>
    <row r="39" spans="1:3" x14ac:dyDescent="0.2">
      <c r="A39" s="42" t="s">
        <v>582</v>
      </c>
      <c r="B39" s="43">
        <v>4.22</v>
      </c>
      <c r="C39" s="43">
        <v>4.38</v>
      </c>
    </row>
    <row r="40" spans="1:3" x14ac:dyDescent="0.2">
      <c r="A40" s="42" t="s">
        <v>583</v>
      </c>
      <c r="B40" s="43">
        <v>4.2699999999999996</v>
      </c>
      <c r="C40" s="43">
        <v>4.43</v>
      </c>
    </row>
    <row r="41" spans="1:3" x14ac:dyDescent="0.2">
      <c r="A41" s="42" t="s">
        <v>584</v>
      </c>
      <c r="B41" s="43">
        <v>4.32</v>
      </c>
      <c r="C41" s="43">
        <v>4.49</v>
      </c>
    </row>
    <row r="42" spans="1:3" x14ac:dyDescent="0.2">
      <c r="A42" s="42" t="s">
        <v>585</v>
      </c>
      <c r="B42" s="43">
        <v>4.37</v>
      </c>
      <c r="C42" s="43">
        <v>4.54</v>
      </c>
    </row>
    <row r="43" spans="1:3" x14ac:dyDescent="0.2">
      <c r="A43" s="42" t="s">
        <v>586</v>
      </c>
      <c r="B43" s="43">
        <v>4.42</v>
      </c>
      <c r="C43" s="43">
        <v>4.59</v>
      </c>
    </row>
    <row r="44" spans="1:3" x14ac:dyDescent="0.2">
      <c r="A44" s="42" t="s">
        <v>587</v>
      </c>
      <c r="B44" s="43">
        <v>4.47</v>
      </c>
      <c r="C44" s="43">
        <v>4.6500000000000004</v>
      </c>
    </row>
    <row r="45" spans="1:3" x14ac:dyDescent="0.2">
      <c r="A45" s="42" t="s">
        <v>588</v>
      </c>
      <c r="B45" s="43">
        <v>4.5199999999999996</v>
      </c>
      <c r="C45" s="43">
        <v>4.71</v>
      </c>
    </row>
    <row r="46" spans="1:3" x14ac:dyDescent="0.2">
      <c r="A46" s="42" t="s">
        <v>589</v>
      </c>
      <c r="B46" s="43">
        <v>4.57</v>
      </c>
      <c r="C46" s="43">
        <v>4.7699999999999996</v>
      </c>
    </row>
    <row r="47" spans="1:3" x14ac:dyDescent="0.2">
      <c r="A47" s="42" t="s">
        <v>590</v>
      </c>
      <c r="B47" s="43">
        <v>4.63</v>
      </c>
      <c r="C47" s="43">
        <v>4.83</v>
      </c>
    </row>
    <row r="48" spans="1:3" x14ac:dyDescent="0.2">
      <c r="A48" s="42" t="s">
        <v>591</v>
      </c>
      <c r="B48" s="43">
        <v>4.6900000000000004</v>
      </c>
      <c r="C48" s="43">
        <v>4.8899999999999997</v>
      </c>
    </row>
    <row r="49" spans="1:3" x14ac:dyDescent="0.2">
      <c r="A49" s="42" t="s">
        <v>592</v>
      </c>
      <c r="B49" s="43">
        <v>4.75</v>
      </c>
      <c r="C49" s="43">
        <v>4.96</v>
      </c>
    </row>
    <row r="50" spans="1:3" x14ac:dyDescent="0.2">
      <c r="A50" s="42" t="s">
        <v>593</v>
      </c>
      <c r="B50" s="43">
        <v>4.8099999999999996</v>
      </c>
      <c r="C50" s="43">
        <v>5.0199999999999996</v>
      </c>
    </row>
    <row r="51" spans="1:3" x14ac:dyDescent="0.2">
      <c r="A51" s="42" t="s">
        <v>594</v>
      </c>
      <c r="B51" s="43">
        <v>4.87</v>
      </c>
      <c r="C51" s="43">
        <v>5.09</v>
      </c>
    </row>
    <row r="52" spans="1:3" x14ac:dyDescent="0.2">
      <c r="A52" s="42" t="s">
        <v>595</v>
      </c>
      <c r="B52" s="43">
        <v>4.9400000000000004</v>
      </c>
      <c r="C52" s="43">
        <v>5.16</v>
      </c>
    </row>
    <row r="53" spans="1:3" x14ac:dyDescent="0.2">
      <c r="A53" s="42" t="s">
        <v>596</v>
      </c>
      <c r="B53" s="43">
        <v>5</v>
      </c>
      <c r="C53" s="43">
        <v>5.24</v>
      </c>
    </row>
    <row r="54" spans="1:3" x14ac:dyDescent="0.2">
      <c r="A54" s="42" t="s">
        <v>597</v>
      </c>
      <c r="B54" s="43">
        <v>5.07</v>
      </c>
      <c r="C54" s="43">
        <v>5.31</v>
      </c>
    </row>
    <row r="55" spans="1:3" x14ac:dyDescent="0.2">
      <c r="A55" s="42" t="s">
        <v>598</v>
      </c>
      <c r="B55" s="43">
        <v>5.14</v>
      </c>
      <c r="C55" s="43">
        <v>5.39</v>
      </c>
    </row>
    <row r="56" spans="1:3" x14ac:dyDescent="0.2">
      <c r="A56" s="42" t="s">
        <v>599</v>
      </c>
      <c r="B56" s="43">
        <v>5.22</v>
      </c>
      <c r="C56" s="43">
        <v>5.47</v>
      </c>
    </row>
    <row r="57" spans="1:3" x14ac:dyDescent="0.2">
      <c r="A57" s="42" t="s">
        <v>600</v>
      </c>
      <c r="B57" s="43">
        <v>5.3</v>
      </c>
      <c r="C57" s="43">
        <v>5.56</v>
      </c>
    </row>
    <row r="58" spans="1:3" x14ac:dyDescent="0.2">
      <c r="A58" s="42" t="s">
        <v>601</v>
      </c>
      <c r="B58" s="43">
        <v>5.39</v>
      </c>
      <c r="C58" s="43">
        <v>5.66</v>
      </c>
    </row>
    <row r="59" spans="1:3" x14ac:dyDescent="0.2">
      <c r="A59" s="42" t="s">
        <v>602</v>
      </c>
      <c r="B59" s="43">
        <v>5.48</v>
      </c>
      <c r="C59" s="43">
        <v>5.76</v>
      </c>
    </row>
    <row r="60" spans="1:3" x14ac:dyDescent="0.2">
      <c r="A60" s="42" t="s">
        <v>603</v>
      </c>
      <c r="B60" s="43">
        <v>5.58</v>
      </c>
      <c r="C60" s="43">
        <v>5.87</v>
      </c>
    </row>
    <row r="61" spans="1:3" x14ac:dyDescent="0.2">
      <c r="A61" s="42" t="s">
        <v>604</v>
      </c>
      <c r="B61" s="43">
        <v>5.68</v>
      </c>
      <c r="C61" s="43">
        <v>5.98</v>
      </c>
    </row>
    <row r="62" spans="1:3" x14ac:dyDescent="0.2">
      <c r="A62" s="42" t="s">
        <v>605</v>
      </c>
      <c r="B62" s="43">
        <v>5.78</v>
      </c>
      <c r="C62" s="43">
        <v>6.09</v>
      </c>
    </row>
    <row r="63" spans="1:3" x14ac:dyDescent="0.2">
      <c r="A63" s="42" t="s">
        <v>606</v>
      </c>
      <c r="B63" s="43">
        <v>5.89</v>
      </c>
      <c r="C63" s="43">
        <v>6.22</v>
      </c>
    </row>
    <row r="64" spans="1:3" x14ac:dyDescent="0.2">
      <c r="A64" s="42" t="s">
        <v>607</v>
      </c>
      <c r="B64" s="43">
        <v>6.01</v>
      </c>
      <c r="C64" s="43">
        <v>6.34</v>
      </c>
    </row>
    <row r="65" spans="1:3" x14ac:dyDescent="0.2">
      <c r="A65" s="42" t="s">
        <v>608</v>
      </c>
      <c r="B65" s="43">
        <v>6.13</v>
      </c>
      <c r="C65" s="43">
        <v>6.47</v>
      </c>
    </row>
    <row r="66" spans="1:3" x14ac:dyDescent="0.2">
      <c r="A66" s="42" t="s">
        <v>609</v>
      </c>
      <c r="B66" s="43">
        <v>6.25</v>
      </c>
      <c r="C66" s="43">
        <v>6.61</v>
      </c>
    </row>
    <row r="67" spans="1:3" x14ac:dyDescent="0.2">
      <c r="A67" s="42" t="s">
        <v>610</v>
      </c>
      <c r="B67" s="43">
        <v>6.38</v>
      </c>
      <c r="C67" s="43">
        <v>6.76</v>
      </c>
    </row>
    <row r="68" spans="1:3" x14ac:dyDescent="0.2">
      <c r="A68" s="42" t="s">
        <v>611</v>
      </c>
      <c r="B68" s="43">
        <v>6.52</v>
      </c>
      <c r="C68" s="43">
        <v>6.91</v>
      </c>
    </row>
    <row r="69" spans="1:3" x14ac:dyDescent="0.2">
      <c r="A69" s="42" t="s">
        <v>612</v>
      </c>
      <c r="B69" s="43">
        <v>6.66</v>
      </c>
      <c r="C69" s="43">
        <v>7.07</v>
      </c>
    </row>
    <row r="70" spans="1:3" x14ac:dyDescent="0.2">
      <c r="A70" s="42" t="s">
        <v>613</v>
      </c>
      <c r="B70" s="43">
        <v>6.81</v>
      </c>
      <c r="C70" s="43">
        <v>7.23</v>
      </c>
    </row>
    <row r="71" spans="1:3" x14ac:dyDescent="0.2">
      <c r="A71" s="42" t="s">
        <v>614</v>
      </c>
      <c r="B71" s="43">
        <v>6.96</v>
      </c>
      <c r="C71" s="43">
        <v>7.4</v>
      </c>
    </row>
    <row r="72" spans="1:3" x14ac:dyDescent="0.2">
      <c r="A72" s="42" t="s">
        <v>615</v>
      </c>
      <c r="B72" s="43">
        <v>7.12</v>
      </c>
      <c r="C72" s="43">
        <v>7.58</v>
      </c>
    </row>
    <row r="73" spans="1:3" x14ac:dyDescent="0.2">
      <c r="A73" s="42" t="s">
        <v>616</v>
      </c>
      <c r="B73" s="43">
        <v>7.29</v>
      </c>
      <c r="C73" s="43">
        <v>7.77</v>
      </c>
    </row>
    <row r="74" spans="1:3" x14ac:dyDescent="0.2">
      <c r="A74" s="42" t="s">
        <v>617</v>
      </c>
      <c r="B74" s="43">
        <v>7.46</v>
      </c>
      <c r="C74" s="43">
        <v>7.96</v>
      </c>
    </row>
    <row r="75" spans="1:3" x14ac:dyDescent="0.2">
      <c r="A75" s="42" t="s">
        <v>618</v>
      </c>
      <c r="B75" s="43">
        <v>7.64</v>
      </c>
      <c r="C75" s="43">
        <v>8.16</v>
      </c>
    </row>
    <row r="76" spans="1:3" x14ac:dyDescent="0.2">
      <c r="A76" s="42" t="s">
        <v>619</v>
      </c>
      <c r="B76" s="43">
        <v>7.83</v>
      </c>
      <c r="C76" s="43">
        <v>8.3699999999999992</v>
      </c>
    </row>
  </sheetData>
  <sheetProtection algorithmName="SHA-512" hashValue="jr8tFsU/OmLpdvOIpPAwQuTTXVqXtUS3vni5quRh6QCCdiSB93D+jppWqAmdS2X3cRMIt/IwU5GptiR69Ejmtg==" saltValue="z59w9tJL2j8C+33YbWVDUw==" spinCount="100000" sheet="1" objects="1" scenarios="1"/>
  <conditionalFormatting sqref="A6:A21">
    <cfRule type="expression" dxfId="21" priority="13" stopIfTrue="1">
      <formula>MOD(ROW(),2)=0</formula>
    </cfRule>
    <cfRule type="expression" dxfId="20" priority="14" stopIfTrue="1">
      <formula>MOD(ROW(),2)&lt;&gt;0</formula>
    </cfRule>
  </conditionalFormatting>
  <conditionalFormatting sqref="A26:A76">
    <cfRule type="expression" dxfId="19" priority="5" stopIfTrue="1">
      <formula>MOD(ROW(),2)=0</formula>
    </cfRule>
    <cfRule type="expression" dxfId="18" priority="6" stopIfTrue="1">
      <formula>MOD(ROW(),2)&lt;&gt;0</formula>
    </cfRule>
  </conditionalFormatting>
  <conditionalFormatting sqref="B6:B21">
    <cfRule type="expression" dxfId="17" priority="15" stopIfTrue="1">
      <formula>MOD(ROW(),2)=0</formula>
    </cfRule>
    <cfRule type="expression" dxfId="16" priority="16" stopIfTrue="1">
      <formula>MOD(ROW(),2)&lt;&gt;0</formula>
    </cfRule>
  </conditionalFormatting>
  <conditionalFormatting sqref="B26:C76">
    <cfRule type="expression" dxfId="15" priority="7" stopIfTrue="1">
      <formula>MOD(ROW(),2)=0</formula>
    </cfRule>
    <cfRule type="expression" dxfId="14" priority="8" stopIfTrue="1">
      <formula>MOD(ROW(),2)&lt;&gt;0</formula>
    </cfRule>
  </conditionalFormatting>
  <conditionalFormatting sqref="C6:C21">
    <cfRule type="expression" dxfId="13" priority="3" stopIfTrue="1">
      <formula>MOD(ROW(),2)=0</formula>
    </cfRule>
    <cfRule type="expression" dxfId="12" priority="4"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B31C-CCD3-4E0C-8E02-76857D3C62E8}">
  <sheetPr codeName="Sheet77"/>
  <dimension ref="A1:C116"/>
  <sheetViews>
    <sheetView showGridLines="0" workbookViewId="0">
      <selection activeCell="A6" sqref="A6"/>
    </sheetView>
  </sheetViews>
  <sheetFormatPr defaultRowHeight="12.75" x14ac:dyDescent="0.2"/>
  <cols>
    <col min="1" max="1" width="43.85546875" customWidth="1"/>
    <col min="2" max="2" width="40.5703125" customWidth="1"/>
    <col min="3" max="3" width="25.42578125" customWidth="1"/>
  </cols>
  <sheetData>
    <row r="1" spans="1:3" s="1" customFormat="1" ht="20.25" x14ac:dyDescent="0.3">
      <c r="A1" s="2" t="s">
        <v>0</v>
      </c>
    </row>
    <row r="2" spans="1:3" s="1" customFormat="1" ht="15.75" x14ac:dyDescent="0.25">
      <c r="A2" s="30" t="s">
        <v>1</v>
      </c>
      <c r="B2" s="3" t="str">
        <f>wb_title</f>
        <v>LGPS_S - Consolidated Factor Spreadsheet</v>
      </c>
    </row>
    <row r="3" spans="1:3" s="1" customFormat="1" ht="15.75" x14ac:dyDescent="0.25">
      <c r="A3" s="30" t="s">
        <v>2</v>
      </c>
      <c r="B3" s="3" t="str">
        <f>TABLE_FACTOR_TYPE_1 &amp; " - x-" &amp; TABLE_SERIES_NUMBER_1</f>
        <v>AVC to AP - x-806</v>
      </c>
    </row>
    <row r="6" spans="1:3" x14ac:dyDescent="0.2">
      <c r="A6" s="40" t="s">
        <v>380</v>
      </c>
      <c r="B6" s="46" t="s">
        <v>381</v>
      </c>
      <c r="C6" s="46"/>
    </row>
    <row r="7" spans="1:3" x14ac:dyDescent="0.2">
      <c r="A7" s="40" t="s">
        <v>382</v>
      </c>
      <c r="B7" s="46" t="s">
        <v>166</v>
      </c>
      <c r="C7" s="46"/>
    </row>
    <row r="8" spans="1:3" x14ac:dyDescent="0.2">
      <c r="A8" s="40" t="s">
        <v>153</v>
      </c>
      <c r="B8" s="46" t="s">
        <v>167</v>
      </c>
      <c r="C8" s="46"/>
    </row>
    <row r="9" spans="1:3" x14ac:dyDescent="0.2">
      <c r="A9" s="40" t="s">
        <v>154</v>
      </c>
      <c r="B9" s="46" t="s">
        <v>372</v>
      </c>
      <c r="C9" s="46"/>
    </row>
    <row r="10" spans="1:3" ht="38.25" x14ac:dyDescent="0.2">
      <c r="A10" s="40" t="s">
        <v>6</v>
      </c>
      <c r="B10" s="46" t="s">
        <v>377</v>
      </c>
      <c r="C10" s="46"/>
    </row>
    <row r="11" spans="1:3" x14ac:dyDescent="0.2">
      <c r="A11" s="40" t="s">
        <v>155</v>
      </c>
      <c r="B11" s="46" t="s">
        <v>252</v>
      </c>
      <c r="C11" s="46"/>
    </row>
    <row r="12" spans="1:3" ht="25.5" x14ac:dyDescent="0.2">
      <c r="A12" s="40" t="s">
        <v>156</v>
      </c>
      <c r="B12" s="46" t="s">
        <v>374</v>
      </c>
      <c r="C12" s="46"/>
    </row>
    <row r="13" spans="1:3" x14ac:dyDescent="0.2">
      <c r="A13" s="40" t="s">
        <v>383</v>
      </c>
      <c r="B13" s="46">
        <v>0</v>
      </c>
      <c r="C13" s="46"/>
    </row>
    <row r="14" spans="1:3" x14ac:dyDescent="0.2">
      <c r="A14" s="40" t="s">
        <v>158</v>
      </c>
      <c r="B14" s="46">
        <v>806</v>
      </c>
      <c r="C14" s="46"/>
    </row>
    <row r="15" spans="1:3" x14ac:dyDescent="0.2">
      <c r="A15" s="40" t="s">
        <v>384</v>
      </c>
      <c r="B15" s="46" t="s">
        <v>378</v>
      </c>
      <c r="C15" s="46"/>
    </row>
    <row r="16" spans="1:3" x14ac:dyDescent="0.2">
      <c r="A16" s="40" t="s">
        <v>160</v>
      </c>
      <c r="B16" s="46" t="s">
        <v>379</v>
      </c>
      <c r="C16" s="46"/>
    </row>
    <row r="17" spans="1:3" x14ac:dyDescent="0.2">
      <c r="A17" s="41" t="s">
        <v>385</v>
      </c>
      <c r="B17" s="46"/>
      <c r="C17" s="46"/>
    </row>
    <row r="18" spans="1:3" x14ac:dyDescent="0.2">
      <c r="A18" s="40" t="s">
        <v>162</v>
      </c>
      <c r="B18" s="47">
        <v>46218</v>
      </c>
      <c r="C18" s="47"/>
    </row>
    <row r="19" spans="1:3" x14ac:dyDescent="0.2">
      <c r="A19" s="40" t="s">
        <v>163</v>
      </c>
      <c r="B19" s="47">
        <v>46225</v>
      </c>
      <c r="C19" s="46"/>
    </row>
    <row r="20" spans="1:3" x14ac:dyDescent="0.2">
      <c r="A20" s="40" t="s">
        <v>164</v>
      </c>
      <c r="B20" s="46" t="s">
        <v>174</v>
      </c>
      <c r="C20" s="46"/>
    </row>
    <row r="21" spans="1:3" x14ac:dyDescent="0.2">
      <c r="A21" s="40" t="s">
        <v>386</v>
      </c>
      <c r="B21" s="46" t="s">
        <v>88</v>
      </c>
      <c r="C21" s="46"/>
    </row>
    <row r="23" spans="1:3" x14ac:dyDescent="0.2">
      <c r="A23" s="23" t="str">
        <f>HYPERLINK("#'Factor List'!A1", "Back to Factor List")</f>
        <v>Back to Factor List</v>
      </c>
      <c r="B23" s="23" t="str">
        <f>HYPERLINK("#'Assumptions'!A1", "Assumptions")</f>
        <v>Assumptions</v>
      </c>
    </row>
    <row r="26" spans="1:3" s="54" customFormat="1" ht="25.5" x14ac:dyDescent="0.2">
      <c r="A26" s="53" t="s">
        <v>387</v>
      </c>
      <c r="B26" s="53" t="s">
        <v>568</v>
      </c>
      <c r="C26" s="53" t="s">
        <v>569</v>
      </c>
    </row>
    <row r="27" spans="1:3" x14ac:dyDescent="0.2">
      <c r="A27" s="42" t="s">
        <v>620</v>
      </c>
      <c r="B27" s="43">
        <v>3.45</v>
      </c>
      <c r="C27" s="43">
        <v>3.82</v>
      </c>
    </row>
    <row r="28" spans="1:3" x14ac:dyDescent="0.2">
      <c r="A28" s="42" t="s">
        <v>621</v>
      </c>
      <c r="B28" s="43">
        <v>3.47</v>
      </c>
      <c r="C28" s="43">
        <v>3.83</v>
      </c>
    </row>
    <row r="29" spans="1:3" x14ac:dyDescent="0.2">
      <c r="A29" s="42" t="s">
        <v>622</v>
      </c>
      <c r="B29" s="43">
        <v>3.48</v>
      </c>
      <c r="C29" s="43">
        <v>3.85</v>
      </c>
    </row>
    <row r="30" spans="1:3" x14ac:dyDescent="0.2">
      <c r="A30" s="42" t="s">
        <v>623</v>
      </c>
      <c r="B30" s="43">
        <v>3.49</v>
      </c>
      <c r="C30" s="43">
        <v>3.86</v>
      </c>
    </row>
    <row r="31" spans="1:3" x14ac:dyDescent="0.2">
      <c r="A31" s="42" t="s">
        <v>624</v>
      </c>
      <c r="B31" s="43">
        <v>3.51</v>
      </c>
      <c r="C31" s="43">
        <v>3.87</v>
      </c>
    </row>
    <row r="32" spans="1:3" x14ac:dyDescent="0.2">
      <c r="A32" s="42" t="s">
        <v>625</v>
      </c>
      <c r="B32" s="43">
        <v>3.52</v>
      </c>
      <c r="C32" s="43">
        <v>3.89</v>
      </c>
    </row>
    <row r="33" spans="1:3" x14ac:dyDescent="0.2">
      <c r="A33" s="42" t="s">
        <v>626</v>
      </c>
      <c r="B33" s="43">
        <v>3.54</v>
      </c>
      <c r="C33" s="43">
        <v>3.9</v>
      </c>
    </row>
    <row r="34" spans="1:3" x14ac:dyDescent="0.2">
      <c r="A34" s="42" t="s">
        <v>627</v>
      </c>
      <c r="B34" s="43">
        <v>3.55</v>
      </c>
      <c r="C34" s="43">
        <v>3.92</v>
      </c>
    </row>
    <row r="35" spans="1:3" x14ac:dyDescent="0.2">
      <c r="A35" s="42" t="s">
        <v>628</v>
      </c>
      <c r="B35" s="43">
        <v>3.57</v>
      </c>
      <c r="C35" s="43">
        <v>3.94</v>
      </c>
    </row>
    <row r="36" spans="1:3" x14ac:dyDescent="0.2">
      <c r="A36" s="42" t="s">
        <v>629</v>
      </c>
      <c r="B36" s="43">
        <v>3.58</v>
      </c>
      <c r="C36" s="43">
        <v>3.95</v>
      </c>
    </row>
    <row r="37" spans="1:3" x14ac:dyDescent="0.2">
      <c r="A37" s="42" t="s">
        <v>630</v>
      </c>
      <c r="B37" s="43">
        <v>3.6</v>
      </c>
      <c r="C37" s="43">
        <v>3.97</v>
      </c>
    </row>
    <row r="38" spans="1:3" x14ac:dyDescent="0.2">
      <c r="A38" s="42" t="s">
        <v>631</v>
      </c>
      <c r="B38" s="43">
        <v>3.62</v>
      </c>
      <c r="C38" s="43">
        <v>3.99</v>
      </c>
    </row>
    <row r="39" spans="1:3" x14ac:dyDescent="0.2">
      <c r="A39" s="42" t="s">
        <v>632</v>
      </c>
      <c r="B39" s="43">
        <v>3.63</v>
      </c>
      <c r="C39" s="43">
        <v>4</v>
      </c>
    </row>
    <row r="40" spans="1:3" x14ac:dyDescent="0.2">
      <c r="A40" s="42" t="s">
        <v>633</v>
      </c>
      <c r="B40" s="43">
        <v>3.65</v>
      </c>
      <c r="C40" s="43">
        <v>4.0199999999999996</v>
      </c>
    </row>
    <row r="41" spans="1:3" x14ac:dyDescent="0.2">
      <c r="A41" s="42" t="s">
        <v>634</v>
      </c>
      <c r="B41" s="43">
        <v>3.67</v>
      </c>
      <c r="C41" s="43">
        <v>4.04</v>
      </c>
    </row>
    <row r="42" spans="1:3" x14ac:dyDescent="0.2">
      <c r="A42" s="42" t="s">
        <v>635</v>
      </c>
      <c r="B42" s="43">
        <v>3.69</v>
      </c>
      <c r="C42" s="43">
        <v>4.0599999999999996</v>
      </c>
    </row>
    <row r="43" spans="1:3" x14ac:dyDescent="0.2">
      <c r="A43" s="42" t="s">
        <v>636</v>
      </c>
      <c r="B43" s="43">
        <v>3.71</v>
      </c>
      <c r="C43" s="43">
        <v>4.08</v>
      </c>
    </row>
    <row r="44" spans="1:3" x14ac:dyDescent="0.2">
      <c r="A44" s="42" t="s">
        <v>637</v>
      </c>
      <c r="B44" s="43">
        <v>3.73</v>
      </c>
      <c r="C44" s="43">
        <v>4.0999999999999996</v>
      </c>
    </row>
    <row r="45" spans="1:3" x14ac:dyDescent="0.2">
      <c r="A45" s="42" t="s">
        <v>638</v>
      </c>
      <c r="B45" s="43">
        <v>3.75</v>
      </c>
      <c r="C45" s="43">
        <v>4.12</v>
      </c>
    </row>
    <row r="46" spans="1:3" x14ac:dyDescent="0.2">
      <c r="A46" s="42" t="s">
        <v>639</v>
      </c>
      <c r="B46" s="43">
        <v>3.76</v>
      </c>
      <c r="C46" s="43">
        <v>4.1399999999999997</v>
      </c>
    </row>
    <row r="47" spans="1:3" x14ac:dyDescent="0.2">
      <c r="A47" s="42" t="s">
        <v>640</v>
      </c>
      <c r="B47" s="43">
        <v>3.78</v>
      </c>
      <c r="C47" s="43">
        <v>4.16</v>
      </c>
    </row>
    <row r="48" spans="1:3" x14ac:dyDescent="0.2">
      <c r="A48" s="42" t="s">
        <v>641</v>
      </c>
      <c r="B48" s="43">
        <v>3.81</v>
      </c>
      <c r="C48" s="43">
        <v>4.18</v>
      </c>
    </row>
    <row r="49" spans="1:3" x14ac:dyDescent="0.2">
      <c r="A49" s="42" t="s">
        <v>642</v>
      </c>
      <c r="B49" s="43">
        <v>3.83</v>
      </c>
      <c r="C49" s="43">
        <v>4.2</v>
      </c>
    </row>
    <row r="50" spans="1:3" x14ac:dyDescent="0.2">
      <c r="A50" s="42" t="s">
        <v>643</v>
      </c>
      <c r="B50" s="43">
        <v>3.85</v>
      </c>
      <c r="C50" s="43">
        <v>4.22</v>
      </c>
    </row>
    <row r="51" spans="1:3" x14ac:dyDescent="0.2">
      <c r="A51" s="42" t="s">
        <v>644</v>
      </c>
      <c r="B51" s="43">
        <v>3.87</v>
      </c>
      <c r="C51" s="43">
        <v>4.24</v>
      </c>
    </row>
    <row r="52" spans="1:3" x14ac:dyDescent="0.2">
      <c r="A52" s="42" t="s">
        <v>645</v>
      </c>
      <c r="B52" s="43">
        <v>3.89</v>
      </c>
      <c r="C52" s="43">
        <v>4.2699999999999996</v>
      </c>
    </row>
    <row r="53" spans="1:3" x14ac:dyDescent="0.2">
      <c r="A53" s="42" t="s">
        <v>646</v>
      </c>
      <c r="B53" s="43">
        <v>3.91</v>
      </c>
      <c r="C53" s="43">
        <v>4.29</v>
      </c>
    </row>
    <row r="54" spans="1:3" x14ac:dyDescent="0.2">
      <c r="A54" s="42" t="s">
        <v>647</v>
      </c>
      <c r="B54" s="43">
        <v>3.94</v>
      </c>
      <c r="C54" s="43">
        <v>4.3099999999999996</v>
      </c>
    </row>
    <row r="55" spans="1:3" x14ac:dyDescent="0.2">
      <c r="A55" s="42" t="s">
        <v>648</v>
      </c>
      <c r="B55" s="43">
        <v>3.96</v>
      </c>
      <c r="C55" s="43">
        <v>4.34</v>
      </c>
    </row>
    <row r="56" spans="1:3" x14ac:dyDescent="0.2">
      <c r="A56" s="42" t="s">
        <v>649</v>
      </c>
      <c r="B56" s="43">
        <v>3.98</v>
      </c>
      <c r="C56" s="43">
        <v>4.3600000000000003</v>
      </c>
    </row>
    <row r="57" spans="1:3" x14ac:dyDescent="0.2">
      <c r="A57" s="42" t="s">
        <v>650</v>
      </c>
      <c r="B57" s="43">
        <v>4.01</v>
      </c>
      <c r="C57" s="43">
        <v>4.3899999999999997</v>
      </c>
    </row>
    <row r="58" spans="1:3" x14ac:dyDescent="0.2">
      <c r="A58" s="42" t="s">
        <v>651</v>
      </c>
      <c r="B58" s="43">
        <v>4.03</v>
      </c>
      <c r="C58" s="43">
        <v>4.41</v>
      </c>
    </row>
    <row r="59" spans="1:3" x14ac:dyDescent="0.2">
      <c r="A59" s="42" t="s">
        <v>652</v>
      </c>
      <c r="B59" s="43">
        <v>4.0599999999999996</v>
      </c>
      <c r="C59" s="43">
        <v>4.4400000000000004</v>
      </c>
    </row>
    <row r="60" spans="1:3" x14ac:dyDescent="0.2">
      <c r="A60" s="42" t="s">
        <v>653</v>
      </c>
      <c r="B60" s="43">
        <v>4.09</v>
      </c>
      <c r="C60" s="43">
        <v>4.47</v>
      </c>
    </row>
    <row r="61" spans="1:3" x14ac:dyDescent="0.2">
      <c r="A61" s="42" t="s">
        <v>654</v>
      </c>
      <c r="B61" s="43">
        <v>4.1100000000000003</v>
      </c>
      <c r="C61" s="43">
        <v>4.49</v>
      </c>
    </row>
    <row r="62" spans="1:3" x14ac:dyDescent="0.2">
      <c r="A62" s="42" t="s">
        <v>655</v>
      </c>
      <c r="B62" s="43">
        <v>4.1399999999999997</v>
      </c>
      <c r="C62" s="43">
        <v>4.5199999999999996</v>
      </c>
    </row>
    <row r="63" spans="1:3" x14ac:dyDescent="0.2">
      <c r="A63" s="42" t="s">
        <v>656</v>
      </c>
      <c r="B63" s="43">
        <v>4.17</v>
      </c>
      <c r="C63" s="43">
        <v>4.55</v>
      </c>
    </row>
    <row r="64" spans="1:3" x14ac:dyDescent="0.2">
      <c r="A64" s="42" t="s">
        <v>657</v>
      </c>
      <c r="B64" s="43">
        <v>4.1900000000000004</v>
      </c>
      <c r="C64" s="43">
        <v>4.58</v>
      </c>
    </row>
    <row r="65" spans="1:3" x14ac:dyDescent="0.2">
      <c r="A65" s="42" t="s">
        <v>658</v>
      </c>
      <c r="B65" s="43">
        <v>4.22</v>
      </c>
      <c r="C65" s="43">
        <v>4.6100000000000003</v>
      </c>
    </row>
    <row r="66" spans="1:3" x14ac:dyDescent="0.2">
      <c r="A66" s="42" t="s">
        <v>659</v>
      </c>
      <c r="B66" s="43">
        <v>4.25</v>
      </c>
      <c r="C66" s="43">
        <v>4.6399999999999997</v>
      </c>
    </row>
    <row r="67" spans="1:3" x14ac:dyDescent="0.2">
      <c r="A67" s="42" t="s">
        <v>570</v>
      </c>
      <c r="B67" s="43">
        <v>4.29</v>
      </c>
      <c r="C67" s="43">
        <v>4.67</v>
      </c>
    </row>
    <row r="68" spans="1:3" x14ac:dyDescent="0.2">
      <c r="A68" s="42" t="s">
        <v>571</v>
      </c>
      <c r="B68" s="43">
        <v>4.32</v>
      </c>
      <c r="C68" s="43">
        <v>4.7</v>
      </c>
    </row>
    <row r="69" spans="1:3" x14ac:dyDescent="0.2">
      <c r="A69" s="42" t="s">
        <v>572</v>
      </c>
      <c r="B69" s="43">
        <v>4.3499999999999996</v>
      </c>
      <c r="C69" s="43">
        <v>4.74</v>
      </c>
    </row>
    <row r="70" spans="1:3" x14ac:dyDescent="0.2">
      <c r="A70" s="42" t="s">
        <v>573</v>
      </c>
      <c r="B70" s="43">
        <v>4.38</v>
      </c>
      <c r="C70" s="43">
        <v>4.7699999999999996</v>
      </c>
    </row>
    <row r="71" spans="1:3" x14ac:dyDescent="0.2">
      <c r="A71" s="42" t="s">
        <v>574</v>
      </c>
      <c r="B71" s="43">
        <v>4.42</v>
      </c>
      <c r="C71" s="43">
        <v>4.8099999999999996</v>
      </c>
    </row>
    <row r="72" spans="1:3" x14ac:dyDescent="0.2">
      <c r="A72" s="42" t="s">
        <v>575</v>
      </c>
      <c r="B72" s="43">
        <v>4.46</v>
      </c>
      <c r="C72" s="43">
        <v>4.8499999999999996</v>
      </c>
    </row>
    <row r="73" spans="1:3" x14ac:dyDescent="0.2">
      <c r="A73" s="42" t="s">
        <v>576</v>
      </c>
      <c r="B73" s="43">
        <v>4.49</v>
      </c>
      <c r="C73" s="43">
        <v>4.8899999999999997</v>
      </c>
    </row>
    <row r="74" spans="1:3" x14ac:dyDescent="0.2">
      <c r="A74" s="42" t="s">
        <v>577</v>
      </c>
      <c r="B74" s="43">
        <v>4.53</v>
      </c>
      <c r="C74" s="43">
        <v>4.93</v>
      </c>
    </row>
    <row r="75" spans="1:3" x14ac:dyDescent="0.2">
      <c r="A75" s="42" t="s">
        <v>578</v>
      </c>
      <c r="B75" s="43">
        <v>4.57</v>
      </c>
      <c r="C75" s="43">
        <v>4.97</v>
      </c>
    </row>
    <row r="76" spans="1:3" x14ac:dyDescent="0.2">
      <c r="A76" s="42" t="s">
        <v>579</v>
      </c>
      <c r="B76" s="43">
        <v>4.6100000000000003</v>
      </c>
      <c r="C76" s="43">
        <v>5.01</v>
      </c>
    </row>
    <row r="77" spans="1:3" x14ac:dyDescent="0.2">
      <c r="A77" s="42" t="s">
        <v>580</v>
      </c>
      <c r="B77" s="43">
        <v>4.6500000000000004</v>
      </c>
      <c r="C77" s="43">
        <v>5.05</v>
      </c>
    </row>
    <row r="78" spans="1:3" x14ac:dyDescent="0.2">
      <c r="A78" s="42" t="s">
        <v>581</v>
      </c>
      <c r="B78" s="43">
        <v>4.7</v>
      </c>
      <c r="C78" s="43">
        <v>5.0999999999999996</v>
      </c>
    </row>
    <row r="79" spans="1:3" x14ac:dyDescent="0.2">
      <c r="A79" s="42" t="s">
        <v>582</v>
      </c>
      <c r="B79" s="43">
        <v>4.74</v>
      </c>
      <c r="C79" s="43">
        <v>5.14</v>
      </c>
    </row>
    <row r="80" spans="1:3" x14ac:dyDescent="0.2">
      <c r="A80" s="42" t="s">
        <v>583</v>
      </c>
      <c r="B80" s="43">
        <v>4.79</v>
      </c>
      <c r="C80" s="43">
        <v>5.19</v>
      </c>
    </row>
    <row r="81" spans="1:3" x14ac:dyDescent="0.2">
      <c r="A81" s="42" t="s">
        <v>584</v>
      </c>
      <c r="B81" s="43">
        <v>4.83</v>
      </c>
      <c r="C81" s="43">
        <v>5.24</v>
      </c>
    </row>
    <row r="82" spans="1:3" x14ac:dyDescent="0.2">
      <c r="A82" s="42" t="s">
        <v>585</v>
      </c>
      <c r="B82" s="43">
        <v>4.88</v>
      </c>
      <c r="C82" s="43">
        <v>5.3</v>
      </c>
    </row>
    <row r="83" spans="1:3" x14ac:dyDescent="0.2">
      <c r="A83" s="42" t="s">
        <v>586</v>
      </c>
      <c r="B83" s="43">
        <v>4.9400000000000004</v>
      </c>
      <c r="C83" s="43">
        <v>5.35</v>
      </c>
    </row>
    <row r="84" spans="1:3" x14ac:dyDescent="0.2">
      <c r="A84" s="42" t="s">
        <v>587</v>
      </c>
      <c r="B84" s="43">
        <v>4.99</v>
      </c>
      <c r="C84" s="43">
        <v>5.41</v>
      </c>
    </row>
    <row r="85" spans="1:3" x14ac:dyDescent="0.2">
      <c r="A85" s="42" t="s">
        <v>588</v>
      </c>
      <c r="B85" s="43">
        <v>5.04</v>
      </c>
      <c r="C85" s="43">
        <v>5.47</v>
      </c>
    </row>
    <row r="86" spans="1:3" x14ac:dyDescent="0.2">
      <c r="A86" s="42" t="s">
        <v>589</v>
      </c>
      <c r="B86" s="43">
        <v>5.0999999999999996</v>
      </c>
      <c r="C86" s="43">
        <v>5.53</v>
      </c>
    </row>
    <row r="87" spans="1:3" x14ac:dyDescent="0.2">
      <c r="A87" s="42" t="s">
        <v>590</v>
      </c>
      <c r="B87" s="43">
        <v>5.16</v>
      </c>
      <c r="C87" s="43">
        <v>5.59</v>
      </c>
    </row>
    <row r="88" spans="1:3" x14ac:dyDescent="0.2">
      <c r="A88" s="42" t="s">
        <v>591</v>
      </c>
      <c r="B88" s="43">
        <v>5.22</v>
      </c>
      <c r="C88" s="43">
        <v>5.66</v>
      </c>
    </row>
    <row r="89" spans="1:3" x14ac:dyDescent="0.2">
      <c r="A89" s="42" t="s">
        <v>592</v>
      </c>
      <c r="B89" s="43">
        <v>5.28</v>
      </c>
      <c r="C89" s="43">
        <v>5.73</v>
      </c>
    </row>
    <row r="90" spans="1:3" x14ac:dyDescent="0.2">
      <c r="A90" s="42" t="s">
        <v>593</v>
      </c>
      <c r="B90" s="43">
        <v>5.35</v>
      </c>
      <c r="C90" s="43">
        <v>5.8</v>
      </c>
    </row>
    <row r="91" spans="1:3" x14ac:dyDescent="0.2">
      <c r="A91" s="42" t="s">
        <v>594</v>
      </c>
      <c r="B91" s="43">
        <v>5.41</v>
      </c>
      <c r="C91" s="43">
        <v>5.87</v>
      </c>
    </row>
    <row r="92" spans="1:3" x14ac:dyDescent="0.2">
      <c r="A92" s="42" t="s">
        <v>595</v>
      </c>
      <c r="B92" s="43">
        <v>5.48</v>
      </c>
      <c r="C92" s="43">
        <v>5.95</v>
      </c>
    </row>
    <row r="93" spans="1:3" x14ac:dyDescent="0.2">
      <c r="A93" s="42" t="s">
        <v>596</v>
      </c>
      <c r="B93" s="43">
        <v>5.56</v>
      </c>
      <c r="C93" s="43">
        <v>6.03</v>
      </c>
    </row>
    <row r="94" spans="1:3" x14ac:dyDescent="0.2">
      <c r="A94" s="42" t="s">
        <v>597</v>
      </c>
      <c r="B94" s="43">
        <v>5.63</v>
      </c>
      <c r="C94" s="43">
        <v>6.11</v>
      </c>
    </row>
    <row r="95" spans="1:3" x14ac:dyDescent="0.2">
      <c r="A95" s="42" t="s">
        <v>598</v>
      </c>
      <c r="B95" s="43">
        <v>5.71</v>
      </c>
      <c r="C95" s="43">
        <v>6.2</v>
      </c>
    </row>
    <row r="96" spans="1:3" x14ac:dyDescent="0.2">
      <c r="A96" s="42" t="s">
        <v>599</v>
      </c>
      <c r="B96" s="43">
        <v>5.79</v>
      </c>
      <c r="C96" s="43">
        <v>6.29</v>
      </c>
    </row>
    <row r="97" spans="1:3" x14ac:dyDescent="0.2">
      <c r="A97" s="42" t="s">
        <v>600</v>
      </c>
      <c r="B97" s="43">
        <v>5.88</v>
      </c>
      <c r="C97" s="43">
        <v>6.4</v>
      </c>
    </row>
    <row r="98" spans="1:3" x14ac:dyDescent="0.2">
      <c r="A98" s="42" t="s">
        <v>601</v>
      </c>
      <c r="B98" s="43">
        <v>6</v>
      </c>
      <c r="C98" s="43">
        <v>6.53</v>
      </c>
    </row>
    <row r="99" spans="1:3" x14ac:dyDescent="0.2">
      <c r="A99" s="42" t="s">
        <v>602</v>
      </c>
      <c r="B99" s="43">
        <v>6.12</v>
      </c>
      <c r="C99" s="43">
        <v>6.66</v>
      </c>
    </row>
    <row r="100" spans="1:3" x14ac:dyDescent="0.2">
      <c r="A100" s="42" t="s">
        <v>603</v>
      </c>
      <c r="B100" s="43">
        <v>6.24</v>
      </c>
      <c r="C100" s="43">
        <v>6.81</v>
      </c>
    </row>
    <row r="101" spans="1:3" x14ac:dyDescent="0.2">
      <c r="A101" s="42" t="s">
        <v>604</v>
      </c>
      <c r="B101" s="43">
        <v>6.37</v>
      </c>
      <c r="C101" s="43">
        <v>6.96</v>
      </c>
    </row>
    <row r="102" spans="1:3" x14ac:dyDescent="0.2">
      <c r="A102" s="42" t="s">
        <v>605</v>
      </c>
      <c r="B102" s="43">
        <v>6.51</v>
      </c>
      <c r="C102" s="43">
        <v>7.12</v>
      </c>
    </row>
    <row r="103" spans="1:3" x14ac:dyDescent="0.2">
      <c r="A103" s="42" t="s">
        <v>606</v>
      </c>
      <c r="B103" s="43">
        <v>6.65</v>
      </c>
      <c r="C103" s="43">
        <v>7.28</v>
      </c>
    </row>
    <row r="104" spans="1:3" x14ac:dyDescent="0.2">
      <c r="A104" s="42" t="s">
        <v>607</v>
      </c>
      <c r="B104" s="43">
        <v>6.8</v>
      </c>
      <c r="C104" s="43">
        <v>7.46</v>
      </c>
    </row>
    <row r="105" spans="1:3" x14ac:dyDescent="0.2">
      <c r="A105" s="42" t="s">
        <v>608</v>
      </c>
      <c r="B105" s="43">
        <v>6.96</v>
      </c>
      <c r="C105" s="43">
        <v>7.64</v>
      </c>
    </row>
    <row r="106" spans="1:3" x14ac:dyDescent="0.2">
      <c r="A106" s="42" t="s">
        <v>609</v>
      </c>
      <c r="B106" s="43">
        <v>7.12</v>
      </c>
      <c r="C106" s="43">
        <v>7.83</v>
      </c>
    </row>
    <row r="107" spans="1:3" x14ac:dyDescent="0.2">
      <c r="A107" s="42" t="s">
        <v>610</v>
      </c>
      <c r="B107" s="43">
        <v>7.29</v>
      </c>
      <c r="C107" s="43">
        <v>8.0299999999999994</v>
      </c>
    </row>
    <row r="108" spans="1:3" x14ac:dyDescent="0.2">
      <c r="A108" s="42" t="s">
        <v>611</v>
      </c>
      <c r="B108" s="43">
        <v>7.47</v>
      </c>
      <c r="C108" s="43">
        <v>8.24</v>
      </c>
    </row>
    <row r="109" spans="1:3" x14ac:dyDescent="0.2">
      <c r="A109" s="42" t="s">
        <v>612</v>
      </c>
      <c r="B109" s="43">
        <v>7.66</v>
      </c>
      <c r="C109" s="43">
        <v>8.4700000000000006</v>
      </c>
    </row>
    <row r="110" spans="1:3" x14ac:dyDescent="0.2">
      <c r="A110" s="42" t="s">
        <v>613</v>
      </c>
      <c r="B110" s="43">
        <v>7.86</v>
      </c>
      <c r="C110" s="43">
        <v>8.6999999999999993</v>
      </c>
    </row>
    <row r="111" spans="1:3" x14ac:dyDescent="0.2">
      <c r="A111" s="42" t="s">
        <v>614</v>
      </c>
      <c r="B111" s="43">
        <v>8.06</v>
      </c>
      <c r="C111" s="43">
        <v>8.94</v>
      </c>
    </row>
    <row r="112" spans="1:3" x14ac:dyDescent="0.2">
      <c r="A112" s="42" t="s">
        <v>615</v>
      </c>
      <c r="B112" s="43">
        <v>8.2799999999999994</v>
      </c>
      <c r="C112" s="43">
        <v>9.1999999999999993</v>
      </c>
    </row>
    <row r="113" spans="1:3" x14ac:dyDescent="0.2">
      <c r="A113" s="42" t="s">
        <v>616</v>
      </c>
      <c r="B113" s="43">
        <v>8.5</v>
      </c>
      <c r="C113" s="43">
        <v>9.4600000000000009</v>
      </c>
    </row>
    <row r="114" spans="1:3" x14ac:dyDescent="0.2">
      <c r="A114" s="42" t="s">
        <v>617</v>
      </c>
      <c r="B114" s="43">
        <v>8.7200000000000006</v>
      </c>
      <c r="C114" s="43">
        <v>9.73</v>
      </c>
    </row>
    <row r="115" spans="1:3" x14ac:dyDescent="0.2">
      <c r="A115" s="42" t="s">
        <v>618</v>
      </c>
      <c r="B115" s="43">
        <v>8.9600000000000009</v>
      </c>
      <c r="C115" s="43">
        <v>10.01</v>
      </c>
    </row>
    <row r="116" spans="1:3" x14ac:dyDescent="0.2">
      <c r="A116" s="42" t="s">
        <v>619</v>
      </c>
      <c r="B116" s="43">
        <v>9.1999999999999993</v>
      </c>
      <c r="C116" s="43">
        <v>10.3</v>
      </c>
    </row>
  </sheetData>
  <sheetProtection algorithmName="SHA-512" hashValue="veylQYmTQX6MOR2XC6l0T2oYw3J9yGsJ2WGwowPpPipQen3XF9Bpt5uSCir8dbOerC2wjC4BRGqUcUsUNGX+Sg==" saltValue="IWgHTpg2izOLFXr+K/KnUQ==" spinCount="100000" sheet="1" objects="1" scenarios="1"/>
  <conditionalFormatting sqref="A6:A21">
    <cfRule type="expression" dxfId="11" priority="13" stopIfTrue="1">
      <formula>MOD(ROW(),2)=0</formula>
    </cfRule>
    <cfRule type="expression" dxfId="10" priority="14" stopIfTrue="1">
      <formula>MOD(ROW(),2)&lt;&gt;0</formula>
    </cfRule>
  </conditionalFormatting>
  <conditionalFormatting sqref="A26:A116">
    <cfRule type="expression" dxfId="9" priority="5" stopIfTrue="1">
      <formula>MOD(ROW(),2)=0</formula>
    </cfRule>
    <cfRule type="expression" dxfId="8" priority="6" stopIfTrue="1">
      <formula>MOD(ROW(),2)&lt;&gt;0</formula>
    </cfRule>
  </conditionalFormatting>
  <conditionalFormatting sqref="B6:B21">
    <cfRule type="expression" dxfId="7" priority="15" stopIfTrue="1">
      <formula>MOD(ROW(),2)=0</formula>
    </cfRule>
    <cfRule type="expression" dxfId="6" priority="16" stopIfTrue="1">
      <formula>MOD(ROW(),2)&lt;&gt;0</formula>
    </cfRule>
  </conditionalFormatting>
  <conditionalFormatting sqref="B26:C116">
    <cfRule type="expression" dxfId="5" priority="7" stopIfTrue="1">
      <formula>MOD(ROW(),2)=0</formula>
    </cfRule>
    <cfRule type="expression" dxfId="4" priority="8" stopIfTrue="1">
      <formula>MOD(ROW(),2)&lt;&gt;0</formula>
    </cfRule>
  </conditionalFormatting>
  <conditionalFormatting sqref="C6:C21">
    <cfRule type="expression" dxfId="3" priority="3" stopIfTrue="1">
      <formula>MOD(ROW(),2)=0</formula>
    </cfRule>
    <cfRule type="expression" dxfId="2" priority="4"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RowHeight="12.75" x14ac:dyDescent="0.2"/>
  <cols>
    <col min="1" max="1" width="30.5703125" customWidth="1"/>
    <col min="2" max="2" width="24.5703125" customWidth="1"/>
  </cols>
  <sheetData>
    <row r="1" spans="1:2" s="1" customFormat="1" ht="20.25" x14ac:dyDescent="0.3">
      <c r="A1" s="2" t="s">
        <v>0</v>
      </c>
    </row>
    <row r="2" spans="1:2" s="1" customFormat="1" ht="15.75" x14ac:dyDescent="0.25">
      <c r="A2" s="30" t="s">
        <v>1</v>
      </c>
      <c r="B2" s="3" t="str">
        <f>wb_title</f>
        <v>LGPS_S - Consolidated Factor Spreadsheet</v>
      </c>
    </row>
    <row r="3" spans="1:2" s="1" customFormat="1" ht="15.75" x14ac:dyDescent="0.25">
      <c r="A3" s="30" t="s">
        <v>2</v>
      </c>
      <c r="B3" s="3" t="str">
        <f>TABLE_FACTOR_TYPE_1 &amp; " - x-" &amp; TABLE_SERIES_NUMBER_1</f>
        <v xml:space="preserve"> - x-</v>
      </c>
    </row>
    <row r="6" spans="1:2" x14ac:dyDescent="0.2">
      <c r="A6" t="s">
        <v>380</v>
      </c>
      <c r="B6" t="s">
        <v>381</v>
      </c>
    </row>
    <row r="7" spans="1:2" x14ac:dyDescent="0.2">
      <c r="A7" t="s">
        <v>382</v>
      </c>
    </row>
    <row r="8" spans="1:2" x14ac:dyDescent="0.2">
      <c r="A8" t="s">
        <v>153</v>
      </c>
    </row>
    <row r="9" spans="1:2" x14ac:dyDescent="0.2">
      <c r="A9" t="s">
        <v>154</v>
      </c>
    </row>
    <row r="10" spans="1:2" x14ac:dyDescent="0.2">
      <c r="A10" t="s">
        <v>6</v>
      </c>
    </row>
    <row r="11" spans="1:2" x14ac:dyDescent="0.2">
      <c r="A11" t="s">
        <v>155</v>
      </c>
    </row>
    <row r="12" spans="1:2" x14ac:dyDescent="0.2">
      <c r="A12" t="s">
        <v>156</v>
      </c>
    </row>
    <row r="13" spans="1:2" x14ac:dyDescent="0.2">
      <c r="A13" t="s">
        <v>383</v>
      </c>
    </row>
    <row r="14" spans="1:2" x14ac:dyDescent="0.2">
      <c r="A14" t="s">
        <v>158</v>
      </c>
    </row>
    <row r="15" spans="1:2" x14ac:dyDescent="0.2">
      <c r="A15" t="s">
        <v>384</v>
      </c>
    </row>
    <row r="16" spans="1:2" x14ac:dyDescent="0.2">
      <c r="A16" t="s">
        <v>160</v>
      </c>
    </row>
    <row r="17" spans="1:2" x14ac:dyDescent="0.2">
      <c r="A17" s="24" t="s">
        <v>385</v>
      </c>
    </row>
    <row r="18" spans="1:2" x14ac:dyDescent="0.2">
      <c r="A18" t="s">
        <v>162</v>
      </c>
    </row>
    <row r="19" spans="1:2" x14ac:dyDescent="0.2">
      <c r="A19" t="s">
        <v>163</v>
      </c>
    </row>
    <row r="20" spans="1:2" x14ac:dyDescent="0.2">
      <c r="A20" t="s">
        <v>164</v>
      </c>
    </row>
    <row r="21" spans="1:2" x14ac:dyDescent="0.2">
      <c r="A21" t="s">
        <v>386</v>
      </c>
    </row>
    <row r="23" spans="1:2" x14ac:dyDescent="0.2">
      <c r="A23" s="23" t="str">
        <f>HYPERLINK("#'Factor List'!A1", "Back to Factor List")</f>
        <v>Back to Factor List</v>
      </c>
      <c r="B23" s="23" t="str">
        <f>HYPERLINK("#'Assumptions'!A1", "Assumptions")</f>
        <v>Assumptions</v>
      </c>
    </row>
  </sheetData>
  <sheetProtection algorithmName="SHA-512" hashValue="6hHAQJPJA5E09M/taC2ieVRTwjrow4ODX0hO4EsdUO2AQQ7tfVpx8t0uz4eaQAcw/sLtfdCPUJjCqeANKdVaaQ==" saltValue="dFspznd4u19wSArAzWlP0w=="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DB24-EFC6-42DE-90DC-34E06695BBE7}">
  <sheetPr codeName="Sheet10"/>
  <dimension ref="A1:G76"/>
  <sheetViews>
    <sheetView showGridLines="0" topLeftCell="A5"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x-203</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178</v>
      </c>
      <c r="C10" s="46"/>
      <c r="D10" s="46"/>
      <c r="E10" s="46"/>
      <c r="F10" s="46"/>
      <c r="G10" s="46"/>
    </row>
    <row r="11" spans="1:7" x14ac:dyDescent="0.2">
      <c r="A11" s="40" t="s">
        <v>155</v>
      </c>
      <c r="B11" s="46" t="s">
        <v>170</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203</v>
      </c>
      <c r="C14" s="46"/>
      <c r="D14" s="46"/>
      <c r="E14" s="46"/>
      <c r="F14" s="46"/>
      <c r="G14" s="46"/>
    </row>
    <row r="15" spans="1:7" x14ac:dyDescent="0.2">
      <c r="A15" s="40" t="s">
        <v>384</v>
      </c>
      <c r="B15" s="46" t="s">
        <v>179</v>
      </c>
      <c r="C15" s="46"/>
      <c r="D15" s="46"/>
      <c r="E15" s="46"/>
      <c r="F15" s="46"/>
      <c r="G15" s="46"/>
    </row>
    <row r="16" spans="1:7" x14ac:dyDescent="0.2">
      <c r="A16" s="40" t="s">
        <v>160</v>
      </c>
      <c r="B16" s="46" t="s">
        <v>180</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6.99</v>
      </c>
      <c r="C27" s="43">
        <v>0.38</v>
      </c>
      <c r="D27" s="43">
        <v>1.23</v>
      </c>
      <c r="E27" s="43">
        <v>-0.8</v>
      </c>
      <c r="F27" s="43">
        <v>-0.8</v>
      </c>
      <c r="G27" s="43">
        <v>0</v>
      </c>
    </row>
    <row r="28" spans="1:7" x14ac:dyDescent="0.2">
      <c r="A28" s="42">
        <v>17</v>
      </c>
      <c r="B28" s="43">
        <v>7.11</v>
      </c>
      <c r="C28" s="43">
        <v>0.38</v>
      </c>
      <c r="D28" s="43">
        <v>1.3</v>
      </c>
      <c r="E28" s="43">
        <v>-0.81</v>
      </c>
      <c r="F28" s="43">
        <v>-0.81</v>
      </c>
      <c r="G28" s="43">
        <v>0</v>
      </c>
    </row>
    <row r="29" spans="1:7" x14ac:dyDescent="0.2">
      <c r="A29" s="42">
        <v>18</v>
      </c>
      <c r="B29" s="43">
        <v>7.24</v>
      </c>
      <c r="C29" s="43">
        <v>0.39</v>
      </c>
      <c r="D29" s="43">
        <v>1.37</v>
      </c>
      <c r="E29" s="43">
        <v>-0.81</v>
      </c>
      <c r="F29" s="43">
        <v>-0.81</v>
      </c>
      <c r="G29" s="43">
        <v>0</v>
      </c>
    </row>
    <row r="30" spans="1:7" x14ac:dyDescent="0.2">
      <c r="A30" s="42">
        <v>19</v>
      </c>
      <c r="B30" s="43">
        <v>7.37</v>
      </c>
      <c r="C30" s="43">
        <v>0.4</v>
      </c>
      <c r="D30" s="43">
        <v>1.42</v>
      </c>
      <c r="E30" s="43">
        <v>-0.81</v>
      </c>
      <c r="F30" s="43">
        <v>-0.81</v>
      </c>
      <c r="G30" s="43">
        <v>0</v>
      </c>
    </row>
    <row r="31" spans="1:7" x14ac:dyDescent="0.2">
      <c r="A31" s="42">
        <v>20</v>
      </c>
      <c r="B31" s="43">
        <v>7.5</v>
      </c>
      <c r="C31" s="43">
        <v>0.41</v>
      </c>
      <c r="D31" s="43">
        <v>1.44</v>
      </c>
      <c r="E31" s="43">
        <v>-0.81</v>
      </c>
      <c r="F31" s="43">
        <v>-0.81</v>
      </c>
      <c r="G31" s="43">
        <v>0</v>
      </c>
    </row>
    <row r="32" spans="1:7" x14ac:dyDescent="0.2">
      <c r="A32" s="42">
        <v>21</v>
      </c>
      <c r="B32" s="43">
        <v>7.63</v>
      </c>
      <c r="C32" s="43">
        <v>0.41</v>
      </c>
      <c r="D32" s="43">
        <v>1.47</v>
      </c>
      <c r="E32" s="43">
        <v>-0.81</v>
      </c>
      <c r="F32" s="43">
        <v>-0.81</v>
      </c>
      <c r="G32" s="43">
        <v>0</v>
      </c>
    </row>
    <row r="33" spans="1:7" x14ac:dyDescent="0.2">
      <c r="A33" s="42">
        <v>22</v>
      </c>
      <c r="B33" s="43">
        <v>7.76</v>
      </c>
      <c r="C33" s="43">
        <v>0.42</v>
      </c>
      <c r="D33" s="43">
        <v>1.49</v>
      </c>
      <c r="E33" s="43">
        <v>-0.81</v>
      </c>
      <c r="F33" s="43">
        <v>-0.81</v>
      </c>
      <c r="G33" s="43">
        <v>0</v>
      </c>
    </row>
    <row r="34" spans="1:7" x14ac:dyDescent="0.2">
      <c r="A34" s="42">
        <v>23</v>
      </c>
      <c r="B34" s="43">
        <v>7.9</v>
      </c>
      <c r="C34" s="43">
        <v>0.43</v>
      </c>
      <c r="D34" s="43">
        <v>1.52</v>
      </c>
      <c r="E34" s="43">
        <v>-0.82</v>
      </c>
      <c r="F34" s="43">
        <v>-0.82</v>
      </c>
      <c r="G34" s="43">
        <v>0</v>
      </c>
    </row>
    <row r="35" spans="1:7" x14ac:dyDescent="0.2">
      <c r="A35" s="42">
        <v>24</v>
      </c>
      <c r="B35" s="43">
        <v>8.0399999999999991</v>
      </c>
      <c r="C35" s="43">
        <v>0.44</v>
      </c>
      <c r="D35" s="43">
        <v>1.54</v>
      </c>
      <c r="E35" s="43">
        <v>-0.82</v>
      </c>
      <c r="F35" s="43">
        <v>-0.82</v>
      </c>
      <c r="G35" s="43">
        <v>0</v>
      </c>
    </row>
    <row r="36" spans="1:7" x14ac:dyDescent="0.2">
      <c r="A36" s="42">
        <v>25</v>
      </c>
      <c r="B36" s="43">
        <v>8.18</v>
      </c>
      <c r="C36" s="43">
        <v>0.45</v>
      </c>
      <c r="D36" s="43">
        <v>1.57</v>
      </c>
      <c r="E36" s="43">
        <v>-0.82</v>
      </c>
      <c r="F36" s="43">
        <v>-0.82</v>
      </c>
      <c r="G36" s="43">
        <v>0</v>
      </c>
    </row>
    <row r="37" spans="1:7" x14ac:dyDescent="0.2">
      <c r="A37" s="42">
        <v>26</v>
      </c>
      <c r="B37" s="43">
        <v>8.33</v>
      </c>
      <c r="C37" s="43">
        <v>0.46</v>
      </c>
      <c r="D37" s="43">
        <v>1.59</v>
      </c>
      <c r="E37" s="43">
        <v>-0.82</v>
      </c>
      <c r="F37" s="43">
        <v>-0.82</v>
      </c>
      <c r="G37" s="43">
        <v>0</v>
      </c>
    </row>
    <row r="38" spans="1:7" x14ac:dyDescent="0.2">
      <c r="A38" s="42">
        <v>27</v>
      </c>
      <c r="B38" s="43">
        <v>8.48</v>
      </c>
      <c r="C38" s="43">
        <v>0.47</v>
      </c>
      <c r="D38" s="43">
        <v>1.62</v>
      </c>
      <c r="E38" s="43">
        <v>-0.82</v>
      </c>
      <c r="F38" s="43">
        <v>-0.82</v>
      </c>
      <c r="G38" s="43">
        <v>0</v>
      </c>
    </row>
    <row r="39" spans="1:7" x14ac:dyDescent="0.2">
      <c r="A39" s="42">
        <v>28</v>
      </c>
      <c r="B39" s="43">
        <v>8.6300000000000008</v>
      </c>
      <c r="C39" s="43">
        <v>0.48</v>
      </c>
      <c r="D39" s="43">
        <v>1.65</v>
      </c>
      <c r="E39" s="43">
        <v>-0.82</v>
      </c>
      <c r="F39" s="43">
        <v>-0.82</v>
      </c>
      <c r="G39" s="43">
        <v>0</v>
      </c>
    </row>
    <row r="40" spans="1:7" x14ac:dyDescent="0.2">
      <c r="A40" s="42">
        <v>29</v>
      </c>
      <c r="B40" s="43">
        <v>8.7799999999999994</v>
      </c>
      <c r="C40" s="43">
        <v>0.49</v>
      </c>
      <c r="D40" s="43">
        <v>1.68</v>
      </c>
      <c r="E40" s="43">
        <v>-0.83</v>
      </c>
      <c r="F40" s="43">
        <v>-0.83</v>
      </c>
      <c r="G40" s="43">
        <v>0</v>
      </c>
    </row>
    <row r="41" spans="1:7" x14ac:dyDescent="0.2">
      <c r="A41" s="42">
        <v>30</v>
      </c>
      <c r="B41" s="43">
        <v>8.93</v>
      </c>
      <c r="C41" s="43">
        <v>0.5</v>
      </c>
      <c r="D41" s="43">
        <v>1.7</v>
      </c>
      <c r="E41" s="43">
        <v>-0.83</v>
      </c>
      <c r="F41" s="43">
        <v>-0.83</v>
      </c>
      <c r="G41" s="43">
        <v>0</v>
      </c>
    </row>
    <row r="42" spans="1:7" x14ac:dyDescent="0.2">
      <c r="A42" s="42">
        <v>31</v>
      </c>
      <c r="B42" s="43">
        <v>9.09</v>
      </c>
      <c r="C42" s="43">
        <v>0.51</v>
      </c>
      <c r="D42" s="43">
        <v>1.73</v>
      </c>
      <c r="E42" s="43">
        <v>-0.83</v>
      </c>
      <c r="F42" s="43">
        <v>-0.83</v>
      </c>
      <c r="G42" s="43">
        <v>0</v>
      </c>
    </row>
    <row r="43" spans="1:7" x14ac:dyDescent="0.2">
      <c r="A43" s="42">
        <v>32</v>
      </c>
      <c r="B43" s="43">
        <v>9.25</v>
      </c>
      <c r="C43" s="43">
        <v>0.52</v>
      </c>
      <c r="D43" s="43">
        <v>1.76</v>
      </c>
      <c r="E43" s="43">
        <v>-0.83</v>
      </c>
      <c r="F43" s="43">
        <v>-0.83</v>
      </c>
      <c r="G43" s="43">
        <v>0</v>
      </c>
    </row>
    <row r="44" spans="1:7" x14ac:dyDescent="0.2">
      <c r="A44" s="42">
        <v>33</v>
      </c>
      <c r="B44" s="43">
        <v>9.42</v>
      </c>
      <c r="C44" s="43">
        <v>0.53</v>
      </c>
      <c r="D44" s="43">
        <v>1.79</v>
      </c>
      <c r="E44" s="43">
        <v>-0.83</v>
      </c>
      <c r="F44" s="43">
        <v>-0.83</v>
      </c>
      <c r="G44" s="43">
        <v>0</v>
      </c>
    </row>
    <row r="45" spans="1:7" x14ac:dyDescent="0.2">
      <c r="A45" s="42">
        <v>34</v>
      </c>
      <c r="B45" s="43">
        <v>9.58</v>
      </c>
      <c r="C45" s="43">
        <v>0.54</v>
      </c>
      <c r="D45" s="43">
        <v>1.82</v>
      </c>
      <c r="E45" s="43">
        <v>-0.84</v>
      </c>
      <c r="F45" s="43">
        <v>-0.84</v>
      </c>
      <c r="G45" s="43">
        <v>0</v>
      </c>
    </row>
    <row r="46" spans="1:7" x14ac:dyDescent="0.2">
      <c r="A46" s="42">
        <v>35</v>
      </c>
      <c r="B46" s="43">
        <v>9.75</v>
      </c>
      <c r="C46" s="43">
        <v>0.55000000000000004</v>
      </c>
      <c r="D46" s="43">
        <v>1.85</v>
      </c>
      <c r="E46" s="43">
        <v>-0.84</v>
      </c>
      <c r="F46" s="43">
        <v>-0.84</v>
      </c>
      <c r="G46" s="43">
        <v>0</v>
      </c>
    </row>
    <row r="47" spans="1:7" x14ac:dyDescent="0.2">
      <c r="A47" s="42">
        <v>36</v>
      </c>
      <c r="B47" s="43">
        <v>9.93</v>
      </c>
      <c r="C47" s="43">
        <v>0.56000000000000005</v>
      </c>
      <c r="D47" s="43">
        <v>1.88</v>
      </c>
      <c r="E47" s="43">
        <v>-0.84</v>
      </c>
      <c r="F47" s="43">
        <v>-0.84</v>
      </c>
      <c r="G47" s="43">
        <v>0</v>
      </c>
    </row>
    <row r="48" spans="1:7" x14ac:dyDescent="0.2">
      <c r="A48" s="42">
        <v>37</v>
      </c>
      <c r="B48" s="43">
        <v>10.1</v>
      </c>
      <c r="C48" s="43">
        <v>0.56999999999999995</v>
      </c>
      <c r="D48" s="43">
        <v>1.91</v>
      </c>
      <c r="E48" s="43">
        <v>-0.84</v>
      </c>
      <c r="F48" s="43">
        <v>-0.84</v>
      </c>
      <c r="G48" s="43">
        <v>0</v>
      </c>
    </row>
    <row r="49" spans="1:7" x14ac:dyDescent="0.2">
      <c r="A49" s="42">
        <v>38</v>
      </c>
      <c r="B49" s="43">
        <v>10.28</v>
      </c>
      <c r="C49" s="43">
        <v>0.57999999999999996</v>
      </c>
      <c r="D49" s="43">
        <v>1.94</v>
      </c>
      <c r="E49" s="43">
        <v>-0.84</v>
      </c>
      <c r="F49" s="43">
        <v>-0.84</v>
      </c>
      <c r="G49" s="43">
        <v>0</v>
      </c>
    </row>
    <row r="50" spans="1:7" x14ac:dyDescent="0.2">
      <c r="A50" s="42">
        <v>39</v>
      </c>
      <c r="B50" s="43">
        <v>10.46</v>
      </c>
      <c r="C50" s="43">
        <v>0.59</v>
      </c>
      <c r="D50" s="43">
        <v>1.97</v>
      </c>
      <c r="E50" s="43">
        <v>-0.85</v>
      </c>
      <c r="F50" s="43">
        <v>-0.85</v>
      </c>
      <c r="G50" s="43">
        <v>0</v>
      </c>
    </row>
    <row r="51" spans="1:7" x14ac:dyDescent="0.2">
      <c r="A51" s="42">
        <v>40</v>
      </c>
      <c r="B51" s="43">
        <v>10.65</v>
      </c>
      <c r="C51" s="43">
        <v>0.6</v>
      </c>
      <c r="D51" s="43">
        <v>2.0099999999999998</v>
      </c>
      <c r="E51" s="43">
        <v>-0.85</v>
      </c>
      <c r="F51" s="43">
        <v>-0.85</v>
      </c>
      <c r="G51" s="43">
        <v>0</v>
      </c>
    </row>
    <row r="52" spans="1:7" x14ac:dyDescent="0.2">
      <c r="A52" s="42">
        <v>41</v>
      </c>
      <c r="B52" s="43">
        <v>10.84</v>
      </c>
      <c r="C52" s="43">
        <v>0.62</v>
      </c>
      <c r="D52" s="43">
        <v>2.0299999999999998</v>
      </c>
      <c r="E52" s="43">
        <v>-0.85</v>
      </c>
      <c r="F52" s="43">
        <v>-0.85</v>
      </c>
      <c r="G52" s="43">
        <v>0</v>
      </c>
    </row>
    <row r="53" spans="1:7" x14ac:dyDescent="0.2">
      <c r="A53" s="42">
        <v>42</v>
      </c>
      <c r="B53" s="43">
        <v>11.03</v>
      </c>
      <c r="C53" s="43">
        <v>0.63</v>
      </c>
      <c r="D53" s="43">
        <v>2.06</v>
      </c>
      <c r="E53" s="43">
        <v>-0.85</v>
      </c>
      <c r="F53" s="43">
        <v>-0.85</v>
      </c>
      <c r="G53" s="43">
        <v>0</v>
      </c>
    </row>
    <row r="54" spans="1:7" x14ac:dyDescent="0.2">
      <c r="A54" s="42">
        <v>43</v>
      </c>
      <c r="B54" s="43">
        <v>11.23</v>
      </c>
      <c r="C54" s="43">
        <v>0.64</v>
      </c>
      <c r="D54" s="43">
        <v>2.09</v>
      </c>
      <c r="E54" s="43">
        <v>-0.85</v>
      </c>
      <c r="F54" s="43">
        <v>-0.85</v>
      </c>
      <c r="G54" s="43">
        <v>0</v>
      </c>
    </row>
    <row r="55" spans="1:7" x14ac:dyDescent="0.2">
      <c r="A55" s="42">
        <v>44</v>
      </c>
      <c r="B55" s="43">
        <v>11.43</v>
      </c>
      <c r="C55" s="43">
        <v>0.65</v>
      </c>
      <c r="D55" s="43">
        <v>2.12</v>
      </c>
      <c r="E55" s="43">
        <v>-0.86</v>
      </c>
      <c r="F55" s="43">
        <v>-0.86</v>
      </c>
      <c r="G55" s="43">
        <v>0</v>
      </c>
    </row>
    <row r="56" spans="1:7" x14ac:dyDescent="0.2">
      <c r="A56" s="42">
        <v>45</v>
      </c>
      <c r="B56" s="43">
        <v>11.64</v>
      </c>
      <c r="C56" s="43">
        <v>0.67</v>
      </c>
      <c r="D56" s="43">
        <v>2.15</v>
      </c>
      <c r="E56" s="43">
        <v>-0.86</v>
      </c>
      <c r="F56" s="43">
        <v>-0.86</v>
      </c>
      <c r="G56" s="43">
        <v>0</v>
      </c>
    </row>
    <row r="57" spans="1:7" x14ac:dyDescent="0.2">
      <c r="A57" s="42">
        <v>46</v>
      </c>
      <c r="B57" s="43">
        <v>11.85</v>
      </c>
      <c r="C57" s="43">
        <v>0.68</v>
      </c>
      <c r="D57" s="43">
        <v>2.1800000000000002</v>
      </c>
      <c r="E57" s="43">
        <v>-0.86</v>
      </c>
      <c r="F57" s="43">
        <v>-0.86</v>
      </c>
      <c r="G57" s="43">
        <v>0</v>
      </c>
    </row>
    <row r="58" spans="1:7" x14ac:dyDescent="0.2">
      <c r="A58" s="42">
        <v>47</v>
      </c>
      <c r="B58" s="43">
        <v>12.07</v>
      </c>
      <c r="C58" s="43">
        <v>0.69</v>
      </c>
      <c r="D58" s="43">
        <v>2.2000000000000002</v>
      </c>
      <c r="E58" s="43">
        <v>-0.86</v>
      </c>
      <c r="F58" s="43">
        <v>-0.86</v>
      </c>
      <c r="G58" s="43">
        <v>0</v>
      </c>
    </row>
    <row r="59" spans="1:7" x14ac:dyDescent="0.2">
      <c r="A59" s="42">
        <v>48</v>
      </c>
      <c r="B59" s="43">
        <v>12.29</v>
      </c>
      <c r="C59" s="43">
        <v>0.71</v>
      </c>
      <c r="D59" s="43">
        <v>2.23</v>
      </c>
      <c r="E59" s="43">
        <v>-0.87</v>
      </c>
      <c r="F59" s="43">
        <v>-0.87</v>
      </c>
      <c r="G59" s="43">
        <v>0</v>
      </c>
    </row>
    <row r="60" spans="1:7" x14ac:dyDescent="0.2">
      <c r="A60" s="42">
        <v>49</v>
      </c>
      <c r="B60" s="43">
        <v>12.52</v>
      </c>
      <c r="C60" s="43">
        <v>0.72</v>
      </c>
      <c r="D60" s="43">
        <v>2.25</v>
      </c>
      <c r="E60" s="43">
        <v>-0.87</v>
      </c>
      <c r="F60" s="43">
        <v>-0.87</v>
      </c>
      <c r="G60" s="43">
        <v>0</v>
      </c>
    </row>
    <row r="61" spans="1:7" x14ac:dyDescent="0.2">
      <c r="A61" s="42">
        <v>50</v>
      </c>
      <c r="B61" s="43">
        <v>12.76</v>
      </c>
      <c r="C61" s="43">
        <v>0.74</v>
      </c>
      <c r="D61" s="43">
        <v>2.27</v>
      </c>
      <c r="E61" s="43">
        <v>-0.87</v>
      </c>
      <c r="F61" s="43">
        <v>-0.87</v>
      </c>
      <c r="G61" s="43">
        <v>0</v>
      </c>
    </row>
    <row r="62" spans="1:7" x14ac:dyDescent="0.2">
      <c r="A62" s="42">
        <v>51</v>
      </c>
      <c r="B62" s="43">
        <v>13</v>
      </c>
      <c r="C62" s="43">
        <v>0.75</v>
      </c>
      <c r="D62" s="43">
        <v>2.29</v>
      </c>
      <c r="E62" s="43">
        <v>-0.87</v>
      </c>
      <c r="F62" s="43">
        <v>-0.87</v>
      </c>
      <c r="G62" s="43">
        <v>0</v>
      </c>
    </row>
    <row r="63" spans="1:7" x14ac:dyDescent="0.2">
      <c r="A63" s="42">
        <v>52</v>
      </c>
      <c r="B63" s="43">
        <v>13.24</v>
      </c>
      <c r="C63" s="43">
        <v>0.77</v>
      </c>
      <c r="D63" s="43">
        <v>2.31</v>
      </c>
      <c r="E63" s="43">
        <v>-0.88</v>
      </c>
      <c r="F63" s="43">
        <v>-0.88</v>
      </c>
      <c r="G63" s="43">
        <v>0</v>
      </c>
    </row>
    <row r="64" spans="1:7" x14ac:dyDescent="0.2">
      <c r="A64" s="42">
        <v>53</v>
      </c>
      <c r="B64" s="43">
        <v>13.49</v>
      </c>
      <c r="C64" s="43">
        <v>0.78</v>
      </c>
      <c r="D64" s="43">
        <v>2.3199999999999998</v>
      </c>
      <c r="E64" s="43">
        <v>-0.88</v>
      </c>
      <c r="F64" s="43">
        <v>-0.88</v>
      </c>
      <c r="G64" s="43">
        <v>0</v>
      </c>
    </row>
    <row r="65" spans="1:7" x14ac:dyDescent="0.2">
      <c r="A65" s="42">
        <v>54</v>
      </c>
      <c r="B65" s="43">
        <v>13.76</v>
      </c>
      <c r="C65" s="43">
        <v>0.8</v>
      </c>
      <c r="D65" s="43">
        <v>2.34</v>
      </c>
      <c r="E65" s="43">
        <v>-0.89</v>
      </c>
      <c r="F65" s="43">
        <v>-0.89</v>
      </c>
      <c r="G65" s="43">
        <v>0</v>
      </c>
    </row>
    <row r="66" spans="1:7" x14ac:dyDescent="0.2">
      <c r="A66" s="42">
        <v>55</v>
      </c>
      <c r="B66" s="43">
        <v>14.03</v>
      </c>
      <c r="C66" s="43">
        <v>0.81</v>
      </c>
      <c r="D66" s="43">
        <v>2.35</v>
      </c>
      <c r="E66" s="43">
        <v>-0.89</v>
      </c>
      <c r="F66" s="43">
        <v>-0.89</v>
      </c>
      <c r="G66" s="43">
        <v>0</v>
      </c>
    </row>
    <row r="67" spans="1:7" x14ac:dyDescent="0.2">
      <c r="A67" s="42">
        <v>56</v>
      </c>
      <c r="B67" s="43">
        <v>14.31</v>
      </c>
      <c r="C67" s="43">
        <v>0.83</v>
      </c>
      <c r="D67" s="43">
        <v>2.36</v>
      </c>
      <c r="E67" s="43">
        <v>-0.89</v>
      </c>
      <c r="F67" s="43">
        <v>-0.89</v>
      </c>
      <c r="G67" s="43">
        <v>0</v>
      </c>
    </row>
    <row r="68" spans="1:7" x14ac:dyDescent="0.2">
      <c r="A68" s="42">
        <v>57</v>
      </c>
      <c r="B68" s="43">
        <v>14.6</v>
      </c>
      <c r="C68" s="43">
        <v>0.85</v>
      </c>
      <c r="D68" s="43">
        <v>2.36</v>
      </c>
      <c r="E68" s="43">
        <v>-0.9</v>
      </c>
      <c r="F68" s="43">
        <v>-0.9</v>
      </c>
      <c r="G68" s="43">
        <v>0</v>
      </c>
    </row>
    <row r="69" spans="1:7" x14ac:dyDescent="0.2">
      <c r="A69" s="42">
        <v>58</v>
      </c>
      <c r="B69" s="43">
        <v>14.9</v>
      </c>
      <c r="C69" s="43">
        <v>0.86</v>
      </c>
      <c r="D69" s="43">
        <v>2.36</v>
      </c>
      <c r="E69" s="43">
        <v>-0.9</v>
      </c>
      <c r="F69" s="43">
        <v>-0.9</v>
      </c>
      <c r="G69" s="43">
        <v>0</v>
      </c>
    </row>
    <row r="70" spans="1:7" x14ac:dyDescent="0.2">
      <c r="A70" s="42">
        <v>59</v>
      </c>
      <c r="B70" s="43">
        <v>15.21</v>
      </c>
      <c r="C70" s="43">
        <v>0.88</v>
      </c>
      <c r="D70" s="43">
        <v>2.36</v>
      </c>
      <c r="E70" s="43">
        <v>-0.91</v>
      </c>
      <c r="F70" s="43">
        <v>-0.91</v>
      </c>
      <c r="G70" s="43">
        <v>0</v>
      </c>
    </row>
    <row r="71" spans="1:7" x14ac:dyDescent="0.2">
      <c r="A71" s="42">
        <v>60</v>
      </c>
      <c r="B71" s="43">
        <v>15.53</v>
      </c>
      <c r="C71" s="43">
        <v>0.9</v>
      </c>
      <c r="D71" s="43">
        <v>2.36</v>
      </c>
      <c r="E71" s="43">
        <v>-0.91</v>
      </c>
      <c r="F71" s="43">
        <v>-0.91</v>
      </c>
      <c r="G71" s="43">
        <v>0</v>
      </c>
    </row>
    <row r="72" spans="1:7" x14ac:dyDescent="0.2">
      <c r="A72" s="42">
        <v>61</v>
      </c>
      <c r="B72" s="43">
        <v>15.87</v>
      </c>
      <c r="C72" s="43">
        <v>0.91</v>
      </c>
      <c r="D72" s="43">
        <v>2.35</v>
      </c>
      <c r="E72" s="43">
        <v>-0.92</v>
      </c>
      <c r="F72" s="43">
        <v>-0.92</v>
      </c>
      <c r="G72" s="43">
        <v>0</v>
      </c>
    </row>
    <row r="73" spans="1:7" x14ac:dyDescent="0.2">
      <c r="A73" s="42">
        <v>62</v>
      </c>
      <c r="B73" s="43">
        <v>16.23</v>
      </c>
      <c r="C73" s="43">
        <v>0.93</v>
      </c>
      <c r="D73" s="43">
        <v>2.34</v>
      </c>
      <c r="E73" s="43">
        <v>-0.93</v>
      </c>
      <c r="F73" s="43">
        <v>-0.93</v>
      </c>
      <c r="G73" s="43">
        <v>0</v>
      </c>
    </row>
    <row r="74" spans="1:7" x14ac:dyDescent="0.2">
      <c r="A74" s="42">
        <v>63</v>
      </c>
      <c r="B74" s="43">
        <v>16.600000000000001</v>
      </c>
      <c r="C74" s="43">
        <v>0.95</v>
      </c>
      <c r="D74" s="43">
        <v>2.3199999999999998</v>
      </c>
      <c r="E74" s="43">
        <v>-0.93</v>
      </c>
      <c r="F74" s="43">
        <v>-0.93</v>
      </c>
      <c r="G74" s="43">
        <v>0</v>
      </c>
    </row>
    <row r="75" spans="1:7" x14ac:dyDescent="0.2">
      <c r="A75" s="42">
        <v>64</v>
      </c>
      <c r="B75" s="43">
        <v>16.989999999999998</v>
      </c>
      <c r="C75" s="43">
        <v>0.97</v>
      </c>
      <c r="D75" s="43">
        <v>2.2999999999999998</v>
      </c>
      <c r="E75" s="43">
        <v>-0.94</v>
      </c>
      <c r="F75" s="43">
        <v>-0.94</v>
      </c>
      <c r="G75" s="43">
        <v>0</v>
      </c>
    </row>
    <row r="76" spans="1:7" x14ac:dyDescent="0.2">
      <c r="A76" s="42">
        <v>65</v>
      </c>
      <c r="B76" s="43">
        <v>17.399999999999999</v>
      </c>
      <c r="C76" s="43">
        <v>0.99</v>
      </c>
      <c r="D76" s="43">
        <v>2.2799999999999998</v>
      </c>
      <c r="E76" s="43">
        <v>-0.95</v>
      </c>
      <c r="F76" s="43">
        <v>-0.95</v>
      </c>
      <c r="G76" s="43">
        <v>0</v>
      </c>
    </row>
  </sheetData>
  <sheetProtection algorithmName="SHA-512" hashValue="PUXQEeo7Kak4zn53nDN1UjFTltmRWz111VT9sbd5iOrLaKXwb0nCRJTd+6nrtoRhQHaXLGVwvjfrgcc7Q18x8A==" saltValue="8D7FVC8sotHU3WpwLnGseQ==" spinCount="100000" sheet="1" objects="1" scenarios="1"/>
  <conditionalFormatting sqref="A6:A21">
    <cfRule type="expression" dxfId="567" priority="9" stopIfTrue="1">
      <formula>MOD(ROW(),2)=0</formula>
    </cfRule>
    <cfRule type="expression" dxfId="566" priority="10" stopIfTrue="1">
      <formula>MOD(ROW(),2)&lt;&gt;0</formula>
    </cfRule>
  </conditionalFormatting>
  <conditionalFormatting sqref="A26:A76">
    <cfRule type="expression" dxfId="565" priority="13" stopIfTrue="1">
      <formula>MOD(ROW(),2)=0</formula>
    </cfRule>
    <cfRule type="expression" dxfId="564" priority="14" stopIfTrue="1">
      <formula>MOD(ROW(),2)&lt;&gt;0</formula>
    </cfRule>
  </conditionalFormatting>
  <conditionalFormatting sqref="B6:G21">
    <cfRule type="expression" dxfId="563" priority="11" stopIfTrue="1">
      <formula>MOD(ROW(),2)=0</formula>
    </cfRule>
    <cfRule type="expression" dxfId="562" priority="12" stopIfTrue="1">
      <formula>MOD(ROW(),2)&lt;&gt;0</formula>
    </cfRule>
  </conditionalFormatting>
  <conditionalFormatting sqref="B26:G76">
    <cfRule type="expression" dxfId="561" priority="15" stopIfTrue="1">
      <formula>MOD(ROW(),2)=0</formula>
    </cfRule>
    <cfRule type="expression" dxfId="560" priority="16"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28C1D-5567-49FF-8C20-F7D3C9495BA6}">
  <sheetPr codeName="Sheet11"/>
  <dimension ref="A1:G76"/>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LGPS_S - Consolidated Factor Spreadsheet</v>
      </c>
    </row>
    <row r="3" spans="1:7" s="1" customFormat="1" ht="15.75" x14ac:dyDescent="0.25">
      <c r="A3" s="30" t="s">
        <v>2</v>
      </c>
      <c r="B3" s="3" t="str">
        <f>TABLE_FACTOR_TYPE_1 &amp; " - x-" &amp; TABLE_SERIES_NUMBER_1</f>
        <v>CETV - x-204</v>
      </c>
    </row>
    <row r="6" spans="1:7" x14ac:dyDescent="0.2">
      <c r="A6" s="40" t="s">
        <v>380</v>
      </c>
      <c r="B6" s="46" t="s">
        <v>381</v>
      </c>
      <c r="C6" s="46"/>
      <c r="D6" s="46"/>
      <c r="E6" s="46"/>
      <c r="F6" s="46"/>
      <c r="G6" s="46"/>
    </row>
    <row r="7" spans="1:7" x14ac:dyDescent="0.2">
      <c r="A7" s="40" t="s">
        <v>382</v>
      </c>
      <c r="B7" s="46" t="s">
        <v>166</v>
      </c>
      <c r="C7" s="46"/>
      <c r="D7" s="46"/>
      <c r="E7" s="46"/>
      <c r="F7" s="46"/>
      <c r="G7" s="46"/>
    </row>
    <row r="8" spans="1:7" x14ac:dyDescent="0.2">
      <c r="A8" s="40" t="s">
        <v>153</v>
      </c>
      <c r="B8" s="46" t="s">
        <v>167</v>
      </c>
      <c r="C8" s="46"/>
      <c r="D8" s="46"/>
      <c r="E8" s="46"/>
      <c r="F8" s="46"/>
      <c r="G8" s="46"/>
    </row>
    <row r="9" spans="1:7" x14ac:dyDescent="0.2">
      <c r="A9" s="40" t="s">
        <v>154</v>
      </c>
      <c r="B9" s="46" t="s">
        <v>168</v>
      </c>
      <c r="C9" s="46"/>
      <c r="D9" s="46"/>
      <c r="E9" s="46"/>
      <c r="F9" s="46"/>
      <c r="G9" s="46"/>
    </row>
    <row r="10" spans="1:7" x14ac:dyDescent="0.2">
      <c r="A10" s="40" t="s">
        <v>6</v>
      </c>
      <c r="B10" s="46" t="s">
        <v>178</v>
      </c>
      <c r="C10" s="46"/>
      <c r="D10" s="46"/>
      <c r="E10" s="46"/>
      <c r="F10" s="46"/>
      <c r="G10" s="46"/>
    </row>
    <row r="11" spans="1:7" x14ac:dyDescent="0.2">
      <c r="A11" s="40" t="s">
        <v>155</v>
      </c>
      <c r="B11" s="46" t="s">
        <v>175</v>
      </c>
      <c r="C11" s="46"/>
      <c r="D11" s="46"/>
      <c r="E11" s="46"/>
      <c r="F11" s="46"/>
      <c r="G11" s="46"/>
    </row>
    <row r="12" spans="1:7" x14ac:dyDescent="0.2">
      <c r="A12" s="40" t="s">
        <v>156</v>
      </c>
      <c r="B12" s="46" t="s">
        <v>171</v>
      </c>
      <c r="C12" s="46"/>
      <c r="D12" s="46"/>
      <c r="E12" s="46"/>
      <c r="F12" s="46"/>
      <c r="G12" s="46"/>
    </row>
    <row r="13" spans="1:7" x14ac:dyDescent="0.2">
      <c r="A13" s="40" t="s">
        <v>383</v>
      </c>
      <c r="B13" s="46">
        <v>0</v>
      </c>
      <c r="C13" s="46"/>
      <c r="D13" s="46"/>
      <c r="E13" s="46"/>
      <c r="F13" s="46"/>
      <c r="G13" s="46"/>
    </row>
    <row r="14" spans="1:7" x14ac:dyDescent="0.2">
      <c r="A14" s="40" t="s">
        <v>158</v>
      </c>
      <c r="B14" s="46">
        <v>204</v>
      </c>
      <c r="C14" s="46"/>
      <c r="D14" s="46"/>
      <c r="E14" s="46"/>
      <c r="F14" s="46"/>
      <c r="G14" s="46"/>
    </row>
    <row r="15" spans="1:7" x14ac:dyDescent="0.2">
      <c r="A15" s="40" t="s">
        <v>384</v>
      </c>
      <c r="B15" s="46" t="s">
        <v>181</v>
      </c>
      <c r="C15" s="46"/>
      <c r="D15" s="46"/>
      <c r="E15" s="46"/>
      <c r="F15" s="46"/>
      <c r="G15" s="46"/>
    </row>
    <row r="16" spans="1:7" x14ac:dyDescent="0.2">
      <c r="A16" s="40" t="s">
        <v>160</v>
      </c>
      <c r="B16" s="46" t="s">
        <v>182</v>
      </c>
      <c r="C16" s="46"/>
      <c r="D16" s="46"/>
      <c r="E16" s="46"/>
      <c r="F16" s="46"/>
      <c r="G16" s="46"/>
    </row>
    <row r="17" spans="1:7" x14ac:dyDescent="0.2">
      <c r="A17" s="41" t="s">
        <v>385</v>
      </c>
      <c r="B17" s="46"/>
      <c r="C17" s="46"/>
      <c r="D17" s="46"/>
      <c r="E17" s="46"/>
      <c r="F17" s="46"/>
      <c r="G17" s="46"/>
    </row>
    <row r="18" spans="1:7" x14ac:dyDescent="0.2">
      <c r="A18" s="40" t="s">
        <v>162</v>
      </c>
      <c r="B18" s="47">
        <v>46175</v>
      </c>
      <c r="C18" s="47"/>
      <c r="D18" s="47"/>
      <c r="E18" s="47"/>
      <c r="F18" s="47"/>
      <c r="G18" s="47"/>
    </row>
    <row r="19" spans="1:7" x14ac:dyDescent="0.2">
      <c r="A19" s="40" t="s">
        <v>163</v>
      </c>
      <c r="B19" s="47">
        <v>46161</v>
      </c>
      <c r="C19" s="47"/>
      <c r="D19" s="47"/>
      <c r="E19" s="47"/>
      <c r="F19" s="47"/>
      <c r="G19" s="47"/>
    </row>
    <row r="20" spans="1:7" x14ac:dyDescent="0.2">
      <c r="A20" s="40" t="s">
        <v>164</v>
      </c>
      <c r="B20" s="46" t="s">
        <v>174</v>
      </c>
      <c r="C20" s="46"/>
      <c r="D20" s="46"/>
      <c r="E20" s="46"/>
      <c r="F20" s="46"/>
      <c r="G20" s="46"/>
    </row>
    <row r="21" spans="1:7" x14ac:dyDescent="0.2">
      <c r="A21" s="40" t="s">
        <v>386</v>
      </c>
      <c r="B21" s="46" t="s">
        <v>88</v>
      </c>
      <c r="C21" s="46"/>
      <c r="D21" s="46"/>
      <c r="E21" s="46"/>
      <c r="F21" s="46"/>
      <c r="G21" s="46"/>
    </row>
    <row r="23" spans="1:7" x14ac:dyDescent="0.2">
      <c r="A23" s="23" t="str">
        <f>HYPERLINK("#'Factor List'!A1", "Back to Factor List")</f>
        <v>Back to Factor List</v>
      </c>
      <c r="B23" s="23" t="str">
        <f>HYPERLINK("#'Assumptions'!A1", "Assumptions")</f>
        <v>Assumptions</v>
      </c>
    </row>
    <row r="26" spans="1:7" s="54" customFormat="1" ht="25.5" x14ac:dyDescent="0.2">
      <c r="A26" s="53" t="s">
        <v>387</v>
      </c>
      <c r="B26" s="53" t="s">
        <v>388</v>
      </c>
      <c r="C26" s="53" t="s">
        <v>389</v>
      </c>
      <c r="D26" s="53" t="s">
        <v>390</v>
      </c>
      <c r="E26" s="53" t="s">
        <v>391</v>
      </c>
      <c r="F26" s="53" t="s">
        <v>392</v>
      </c>
      <c r="G26" s="53" t="s">
        <v>393</v>
      </c>
    </row>
    <row r="27" spans="1:7" x14ac:dyDescent="0.2">
      <c r="A27" s="42">
        <v>16</v>
      </c>
      <c r="B27" s="43">
        <v>6.99</v>
      </c>
      <c r="C27" s="43">
        <v>0.38</v>
      </c>
      <c r="D27" s="43">
        <v>1.23</v>
      </c>
      <c r="E27" s="43">
        <v>-4.6900000000000004</v>
      </c>
      <c r="F27" s="43">
        <v>-4.6900000000000004</v>
      </c>
      <c r="G27" s="43">
        <v>0</v>
      </c>
    </row>
    <row r="28" spans="1:7" x14ac:dyDescent="0.2">
      <c r="A28" s="42">
        <v>17</v>
      </c>
      <c r="B28" s="43">
        <v>7.11</v>
      </c>
      <c r="C28" s="43">
        <v>0.38</v>
      </c>
      <c r="D28" s="43">
        <v>1.3</v>
      </c>
      <c r="E28" s="43">
        <v>-4.7</v>
      </c>
      <c r="F28" s="43">
        <v>-4.7</v>
      </c>
      <c r="G28" s="43">
        <v>0</v>
      </c>
    </row>
    <row r="29" spans="1:7" x14ac:dyDescent="0.2">
      <c r="A29" s="42">
        <v>18</v>
      </c>
      <c r="B29" s="43">
        <v>7.24</v>
      </c>
      <c r="C29" s="43">
        <v>0.39</v>
      </c>
      <c r="D29" s="43">
        <v>1.37</v>
      </c>
      <c r="E29" s="43">
        <v>-4.71</v>
      </c>
      <c r="F29" s="43">
        <v>-4.71</v>
      </c>
      <c r="G29" s="43">
        <v>0</v>
      </c>
    </row>
    <row r="30" spans="1:7" x14ac:dyDescent="0.2">
      <c r="A30" s="42">
        <v>19</v>
      </c>
      <c r="B30" s="43">
        <v>7.37</v>
      </c>
      <c r="C30" s="43">
        <v>0.4</v>
      </c>
      <c r="D30" s="43">
        <v>1.42</v>
      </c>
      <c r="E30" s="43">
        <v>-4.72</v>
      </c>
      <c r="F30" s="43">
        <v>-4.72</v>
      </c>
      <c r="G30" s="43">
        <v>0</v>
      </c>
    </row>
    <row r="31" spans="1:7" x14ac:dyDescent="0.2">
      <c r="A31" s="42">
        <v>20</v>
      </c>
      <c r="B31" s="43">
        <v>7.5</v>
      </c>
      <c r="C31" s="43">
        <v>0.41</v>
      </c>
      <c r="D31" s="43">
        <v>1.44</v>
      </c>
      <c r="E31" s="43">
        <v>-4.7300000000000004</v>
      </c>
      <c r="F31" s="43">
        <v>-4.7300000000000004</v>
      </c>
      <c r="G31" s="43">
        <v>0</v>
      </c>
    </row>
    <row r="32" spans="1:7" x14ac:dyDescent="0.2">
      <c r="A32" s="42">
        <v>21</v>
      </c>
      <c r="B32" s="43">
        <v>7.63</v>
      </c>
      <c r="C32" s="43">
        <v>0.41</v>
      </c>
      <c r="D32" s="43">
        <v>1.47</v>
      </c>
      <c r="E32" s="43">
        <v>-4.74</v>
      </c>
      <c r="F32" s="43">
        <v>-4.74</v>
      </c>
      <c r="G32" s="43">
        <v>0</v>
      </c>
    </row>
    <row r="33" spans="1:7" x14ac:dyDescent="0.2">
      <c r="A33" s="42">
        <v>22</v>
      </c>
      <c r="B33" s="43">
        <v>7.76</v>
      </c>
      <c r="C33" s="43">
        <v>0.42</v>
      </c>
      <c r="D33" s="43">
        <v>1.49</v>
      </c>
      <c r="E33" s="43">
        <v>-4.75</v>
      </c>
      <c r="F33" s="43">
        <v>-4.75</v>
      </c>
      <c r="G33" s="43">
        <v>0</v>
      </c>
    </row>
    <row r="34" spans="1:7" x14ac:dyDescent="0.2">
      <c r="A34" s="42">
        <v>23</v>
      </c>
      <c r="B34" s="43">
        <v>7.9</v>
      </c>
      <c r="C34" s="43">
        <v>0.43</v>
      </c>
      <c r="D34" s="43">
        <v>1.52</v>
      </c>
      <c r="E34" s="43">
        <v>-4.76</v>
      </c>
      <c r="F34" s="43">
        <v>-4.76</v>
      </c>
      <c r="G34" s="43">
        <v>0</v>
      </c>
    </row>
    <row r="35" spans="1:7" x14ac:dyDescent="0.2">
      <c r="A35" s="42">
        <v>24</v>
      </c>
      <c r="B35" s="43">
        <v>8.0399999999999991</v>
      </c>
      <c r="C35" s="43">
        <v>0.44</v>
      </c>
      <c r="D35" s="43">
        <v>1.54</v>
      </c>
      <c r="E35" s="43">
        <v>-4.78</v>
      </c>
      <c r="F35" s="43">
        <v>-4.78</v>
      </c>
      <c r="G35" s="43">
        <v>0</v>
      </c>
    </row>
    <row r="36" spans="1:7" x14ac:dyDescent="0.2">
      <c r="A36" s="42">
        <v>25</v>
      </c>
      <c r="B36" s="43">
        <v>8.18</v>
      </c>
      <c r="C36" s="43">
        <v>0.45</v>
      </c>
      <c r="D36" s="43">
        <v>1.57</v>
      </c>
      <c r="E36" s="43">
        <v>-4.79</v>
      </c>
      <c r="F36" s="43">
        <v>-4.79</v>
      </c>
      <c r="G36" s="43">
        <v>0</v>
      </c>
    </row>
    <row r="37" spans="1:7" x14ac:dyDescent="0.2">
      <c r="A37" s="42">
        <v>26</v>
      </c>
      <c r="B37" s="43">
        <v>8.33</v>
      </c>
      <c r="C37" s="43">
        <v>0.46</v>
      </c>
      <c r="D37" s="43">
        <v>1.59</v>
      </c>
      <c r="E37" s="43">
        <v>-4.8</v>
      </c>
      <c r="F37" s="43">
        <v>-4.8</v>
      </c>
      <c r="G37" s="43">
        <v>0</v>
      </c>
    </row>
    <row r="38" spans="1:7" x14ac:dyDescent="0.2">
      <c r="A38" s="42">
        <v>27</v>
      </c>
      <c r="B38" s="43">
        <v>8.48</v>
      </c>
      <c r="C38" s="43">
        <v>0.47</v>
      </c>
      <c r="D38" s="43">
        <v>1.62</v>
      </c>
      <c r="E38" s="43">
        <v>-4.8099999999999996</v>
      </c>
      <c r="F38" s="43">
        <v>-4.8099999999999996</v>
      </c>
      <c r="G38" s="43">
        <v>0</v>
      </c>
    </row>
    <row r="39" spans="1:7" x14ac:dyDescent="0.2">
      <c r="A39" s="42">
        <v>28</v>
      </c>
      <c r="B39" s="43">
        <v>8.6300000000000008</v>
      </c>
      <c r="C39" s="43">
        <v>0.48</v>
      </c>
      <c r="D39" s="43">
        <v>1.65</v>
      </c>
      <c r="E39" s="43">
        <v>-4.82</v>
      </c>
      <c r="F39" s="43">
        <v>-4.82</v>
      </c>
      <c r="G39" s="43">
        <v>0</v>
      </c>
    </row>
    <row r="40" spans="1:7" x14ac:dyDescent="0.2">
      <c r="A40" s="42">
        <v>29</v>
      </c>
      <c r="B40" s="43">
        <v>8.7799999999999994</v>
      </c>
      <c r="C40" s="43">
        <v>0.49</v>
      </c>
      <c r="D40" s="43">
        <v>1.68</v>
      </c>
      <c r="E40" s="43">
        <v>-4.83</v>
      </c>
      <c r="F40" s="43">
        <v>-4.83</v>
      </c>
      <c r="G40" s="43">
        <v>0</v>
      </c>
    </row>
    <row r="41" spans="1:7" x14ac:dyDescent="0.2">
      <c r="A41" s="42">
        <v>30</v>
      </c>
      <c r="B41" s="43">
        <v>8.93</v>
      </c>
      <c r="C41" s="43">
        <v>0.5</v>
      </c>
      <c r="D41" s="43">
        <v>1.7</v>
      </c>
      <c r="E41" s="43">
        <v>-4.84</v>
      </c>
      <c r="F41" s="43">
        <v>-4.84</v>
      </c>
      <c r="G41" s="43">
        <v>0</v>
      </c>
    </row>
    <row r="42" spans="1:7" x14ac:dyDescent="0.2">
      <c r="A42" s="42">
        <v>31</v>
      </c>
      <c r="B42" s="43">
        <v>9.09</v>
      </c>
      <c r="C42" s="43">
        <v>0.51</v>
      </c>
      <c r="D42" s="43">
        <v>1.73</v>
      </c>
      <c r="E42" s="43">
        <v>-4.8499999999999996</v>
      </c>
      <c r="F42" s="43">
        <v>-4.8499999999999996</v>
      </c>
      <c r="G42" s="43">
        <v>0</v>
      </c>
    </row>
    <row r="43" spans="1:7" x14ac:dyDescent="0.2">
      <c r="A43" s="42">
        <v>32</v>
      </c>
      <c r="B43" s="43">
        <v>9.25</v>
      </c>
      <c r="C43" s="43">
        <v>0.52</v>
      </c>
      <c r="D43" s="43">
        <v>1.76</v>
      </c>
      <c r="E43" s="43">
        <v>-4.8600000000000003</v>
      </c>
      <c r="F43" s="43">
        <v>-4.8600000000000003</v>
      </c>
      <c r="G43" s="43">
        <v>0</v>
      </c>
    </row>
    <row r="44" spans="1:7" x14ac:dyDescent="0.2">
      <c r="A44" s="42">
        <v>33</v>
      </c>
      <c r="B44" s="43">
        <v>9.42</v>
      </c>
      <c r="C44" s="43">
        <v>0.53</v>
      </c>
      <c r="D44" s="43">
        <v>1.79</v>
      </c>
      <c r="E44" s="43">
        <v>-4.87</v>
      </c>
      <c r="F44" s="43">
        <v>-4.87</v>
      </c>
      <c r="G44" s="43">
        <v>0</v>
      </c>
    </row>
    <row r="45" spans="1:7" x14ac:dyDescent="0.2">
      <c r="A45" s="42">
        <v>34</v>
      </c>
      <c r="B45" s="43">
        <v>9.58</v>
      </c>
      <c r="C45" s="43">
        <v>0.54</v>
      </c>
      <c r="D45" s="43">
        <v>1.82</v>
      </c>
      <c r="E45" s="43">
        <v>-4.8899999999999997</v>
      </c>
      <c r="F45" s="43">
        <v>-4.8899999999999997</v>
      </c>
      <c r="G45" s="43">
        <v>0</v>
      </c>
    </row>
    <row r="46" spans="1:7" x14ac:dyDescent="0.2">
      <c r="A46" s="42">
        <v>35</v>
      </c>
      <c r="B46" s="43">
        <v>9.75</v>
      </c>
      <c r="C46" s="43">
        <v>0.55000000000000004</v>
      </c>
      <c r="D46" s="43">
        <v>1.85</v>
      </c>
      <c r="E46" s="43">
        <v>-4.9000000000000004</v>
      </c>
      <c r="F46" s="43">
        <v>-4.9000000000000004</v>
      </c>
      <c r="G46" s="43">
        <v>0</v>
      </c>
    </row>
    <row r="47" spans="1:7" x14ac:dyDescent="0.2">
      <c r="A47" s="42">
        <v>36</v>
      </c>
      <c r="B47" s="43">
        <v>9.93</v>
      </c>
      <c r="C47" s="43">
        <v>0.56000000000000005</v>
      </c>
      <c r="D47" s="43">
        <v>1.88</v>
      </c>
      <c r="E47" s="43">
        <v>-4.91</v>
      </c>
      <c r="F47" s="43">
        <v>-4.91</v>
      </c>
      <c r="G47" s="43">
        <v>0</v>
      </c>
    </row>
    <row r="48" spans="1:7" x14ac:dyDescent="0.2">
      <c r="A48" s="42">
        <v>37</v>
      </c>
      <c r="B48" s="43">
        <v>10.1</v>
      </c>
      <c r="C48" s="43">
        <v>0.56999999999999995</v>
      </c>
      <c r="D48" s="43">
        <v>1.91</v>
      </c>
      <c r="E48" s="43">
        <v>-4.92</v>
      </c>
      <c r="F48" s="43">
        <v>-4.92</v>
      </c>
      <c r="G48" s="43">
        <v>0</v>
      </c>
    </row>
    <row r="49" spans="1:7" x14ac:dyDescent="0.2">
      <c r="A49" s="42">
        <v>38</v>
      </c>
      <c r="B49" s="43">
        <v>10.28</v>
      </c>
      <c r="C49" s="43">
        <v>0.57999999999999996</v>
      </c>
      <c r="D49" s="43">
        <v>1.94</v>
      </c>
      <c r="E49" s="43">
        <v>-4.93</v>
      </c>
      <c r="F49" s="43">
        <v>-4.93</v>
      </c>
      <c r="G49" s="43">
        <v>0</v>
      </c>
    </row>
    <row r="50" spans="1:7" x14ac:dyDescent="0.2">
      <c r="A50" s="42">
        <v>39</v>
      </c>
      <c r="B50" s="43">
        <v>10.46</v>
      </c>
      <c r="C50" s="43">
        <v>0.59</v>
      </c>
      <c r="D50" s="43">
        <v>1.97</v>
      </c>
      <c r="E50" s="43">
        <v>-4.95</v>
      </c>
      <c r="F50" s="43">
        <v>-4.95</v>
      </c>
      <c r="G50" s="43">
        <v>0</v>
      </c>
    </row>
    <row r="51" spans="1:7" x14ac:dyDescent="0.2">
      <c r="A51" s="42">
        <v>40</v>
      </c>
      <c r="B51" s="43">
        <v>10.65</v>
      </c>
      <c r="C51" s="43">
        <v>0.6</v>
      </c>
      <c r="D51" s="43">
        <v>2.0099999999999998</v>
      </c>
      <c r="E51" s="43">
        <v>-4.96</v>
      </c>
      <c r="F51" s="43">
        <v>-4.96</v>
      </c>
      <c r="G51" s="43">
        <v>0</v>
      </c>
    </row>
    <row r="52" spans="1:7" x14ac:dyDescent="0.2">
      <c r="A52" s="42">
        <v>41</v>
      </c>
      <c r="B52" s="43">
        <v>10.84</v>
      </c>
      <c r="C52" s="43">
        <v>0.62</v>
      </c>
      <c r="D52" s="43">
        <v>2.0299999999999998</v>
      </c>
      <c r="E52" s="43">
        <v>-4.97</v>
      </c>
      <c r="F52" s="43">
        <v>-4.97</v>
      </c>
      <c r="G52" s="43">
        <v>0</v>
      </c>
    </row>
    <row r="53" spans="1:7" x14ac:dyDescent="0.2">
      <c r="A53" s="42">
        <v>42</v>
      </c>
      <c r="B53" s="43">
        <v>11.03</v>
      </c>
      <c r="C53" s="43">
        <v>0.63</v>
      </c>
      <c r="D53" s="43">
        <v>2.06</v>
      </c>
      <c r="E53" s="43">
        <v>-4.9800000000000004</v>
      </c>
      <c r="F53" s="43">
        <v>-4.9800000000000004</v>
      </c>
      <c r="G53" s="43">
        <v>0</v>
      </c>
    </row>
    <row r="54" spans="1:7" x14ac:dyDescent="0.2">
      <c r="A54" s="42">
        <v>43</v>
      </c>
      <c r="B54" s="43">
        <v>11.23</v>
      </c>
      <c r="C54" s="43">
        <v>0.64</v>
      </c>
      <c r="D54" s="43">
        <v>2.09</v>
      </c>
      <c r="E54" s="43">
        <v>-5</v>
      </c>
      <c r="F54" s="43">
        <v>-5</v>
      </c>
      <c r="G54" s="43">
        <v>0</v>
      </c>
    </row>
    <row r="55" spans="1:7" x14ac:dyDescent="0.2">
      <c r="A55" s="42">
        <v>44</v>
      </c>
      <c r="B55" s="43">
        <v>11.43</v>
      </c>
      <c r="C55" s="43">
        <v>0.65</v>
      </c>
      <c r="D55" s="43">
        <v>2.12</v>
      </c>
      <c r="E55" s="43">
        <v>-5.01</v>
      </c>
      <c r="F55" s="43">
        <v>-5.01</v>
      </c>
      <c r="G55" s="43">
        <v>0</v>
      </c>
    </row>
    <row r="56" spans="1:7" x14ac:dyDescent="0.2">
      <c r="A56" s="42">
        <v>45</v>
      </c>
      <c r="B56" s="43">
        <v>11.64</v>
      </c>
      <c r="C56" s="43">
        <v>0.67</v>
      </c>
      <c r="D56" s="43">
        <v>2.15</v>
      </c>
      <c r="E56" s="43">
        <v>-5.03</v>
      </c>
      <c r="F56" s="43">
        <v>-5.03</v>
      </c>
      <c r="G56" s="43">
        <v>0</v>
      </c>
    </row>
    <row r="57" spans="1:7" x14ac:dyDescent="0.2">
      <c r="A57" s="42">
        <v>46</v>
      </c>
      <c r="B57" s="43">
        <v>11.85</v>
      </c>
      <c r="C57" s="43">
        <v>0.68</v>
      </c>
      <c r="D57" s="43">
        <v>2.1800000000000002</v>
      </c>
      <c r="E57" s="43">
        <v>-5.04</v>
      </c>
      <c r="F57" s="43">
        <v>-5.04</v>
      </c>
      <c r="G57" s="43">
        <v>0</v>
      </c>
    </row>
    <row r="58" spans="1:7" x14ac:dyDescent="0.2">
      <c r="A58" s="42">
        <v>47</v>
      </c>
      <c r="B58" s="43">
        <v>12.07</v>
      </c>
      <c r="C58" s="43">
        <v>0.69</v>
      </c>
      <c r="D58" s="43">
        <v>2.2000000000000002</v>
      </c>
      <c r="E58" s="43">
        <v>-5.0599999999999996</v>
      </c>
      <c r="F58" s="43">
        <v>-5.0599999999999996</v>
      </c>
      <c r="G58" s="43">
        <v>0</v>
      </c>
    </row>
    <row r="59" spans="1:7" x14ac:dyDescent="0.2">
      <c r="A59" s="42">
        <v>48</v>
      </c>
      <c r="B59" s="43">
        <v>12.29</v>
      </c>
      <c r="C59" s="43">
        <v>0.71</v>
      </c>
      <c r="D59" s="43">
        <v>2.23</v>
      </c>
      <c r="E59" s="43">
        <v>-5.07</v>
      </c>
      <c r="F59" s="43">
        <v>-5.07</v>
      </c>
      <c r="G59" s="43">
        <v>0</v>
      </c>
    </row>
    <row r="60" spans="1:7" x14ac:dyDescent="0.2">
      <c r="A60" s="42">
        <v>49</v>
      </c>
      <c r="B60" s="43">
        <v>12.52</v>
      </c>
      <c r="C60" s="43">
        <v>0.72</v>
      </c>
      <c r="D60" s="43">
        <v>2.25</v>
      </c>
      <c r="E60" s="43">
        <v>-5.09</v>
      </c>
      <c r="F60" s="43">
        <v>-5.09</v>
      </c>
      <c r="G60" s="43">
        <v>0</v>
      </c>
    </row>
    <row r="61" spans="1:7" x14ac:dyDescent="0.2">
      <c r="A61" s="42">
        <v>50</v>
      </c>
      <c r="B61" s="43">
        <v>12.76</v>
      </c>
      <c r="C61" s="43">
        <v>0.74</v>
      </c>
      <c r="D61" s="43">
        <v>2.27</v>
      </c>
      <c r="E61" s="43">
        <v>-5.1100000000000003</v>
      </c>
      <c r="F61" s="43">
        <v>-5.1100000000000003</v>
      </c>
      <c r="G61" s="43">
        <v>0</v>
      </c>
    </row>
    <row r="62" spans="1:7" x14ac:dyDescent="0.2">
      <c r="A62" s="42">
        <v>51</v>
      </c>
      <c r="B62" s="43">
        <v>13</v>
      </c>
      <c r="C62" s="43">
        <v>0.75</v>
      </c>
      <c r="D62" s="43">
        <v>2.29</v>
      </c>
      <c r="E62" s="43">
        <v>-5.13</v>
      </c>
      <c r="F62" s="43">
        <v>-5.13</v>
      </c>
      <c r="G62" s="43">
        <v>0</v>
      </c>
    </row>
    <row r="63" spans="1:7" x14ac:dyDescent="0.2">
      <c r="A63" s="42">
        <v>52</v>
      </c>
      <c r="B63" s="43">
        <v>13.24</v>
      </c>
      <c r="C63" s="43">
        <v>0.77</v>
      </c>
      <c r="D63" s="43">
        <v>2.31</v>
      </c>
      <c r="E63" s="43">
        <v>-5.15</v>
      </c>
      <c r="F63" s="43">
        <v>-5.15</v>
      </c>
      <c r="G63" s="43">
        <v>0</v>
      </c>
    </row>
    <row r="64" spans="1:7" x14ac:dyDescent="0.2">
      <c r="A64" s="42">
        <v>53</v>
      </c>
      <c r="B64" s="43">
        <v>13.49</v>
      </c>
      <c r="C64" s="43">
        <v>0.78</v>
      </c>
      <c r="D64" s="43">
        <v>2.3199999999999998</v>
      </c>
      <c r="E64" s="43">
        <v>-5.17</v>
      </c>
      <c r="F64" s="43">
        <v>-5.17</v>
      </c>
      <c r="G64" s="43">
        <v>0</v>
      </c>
    </row>
    <row r="65" spans="1:7" x14ac:dyDescent="0.2">
      <c r="A65" s="42">
        <v>54</v>
      </c>
      <c r="B65" s="43">
        <v>13.76</v>
      </c>
      <c r="C65" s="43">
        <v>0.8</v>
      </c>
      <c r="D65" s="43">
        <v>2.34</v>
      </c>
      <c r="E65" s="43">
        <v>-5.19</v>
      </c>
      <c r="F65" s="43">
        <v>-5.19</v>
      </c>
      <c r="G65" s="43">
        <v>0</v>
      </c>
    </row>
    <row r="66" spans="1:7" x14ac:dyDescent="0.2">
      <c r="A66" s="42">
        <v>55</v>
      </c>
      <c r="B66" s="43">
        <v>14.03</v>
      </c>
      <c r="C66" s="43">
        <v>0.81</v>
      </c>
      <c r="D66" s="43">
        <v>2.35</v>
      </c>
      <c r="E66" s="43">
        <v>-5.22</v>
      </c>
      <c r="F66" s="43">
        <v>-5.22</v>
      </c>
      <c r="G66" s="43">
        <v>0</v>
      </c>
    </row>
    <row r="67" spans="1:7" x14ac:dyDescent="0.2">
      <c r="A67" s="42">
        <v>56</v>
      </c>
      <c r="B67" s="43">
        <v>14.31</v>
      </c>
      <c r="C67" s="43">
        <v>0.83</v>
      </c>
      <c r="D67" s="43">
        <v>2.36</v>
      </c>
      <c r="E67" s="43">
        <v>-5.24</v>
      </c>
      <c r="F67" s="43">
        <v>-5.24</v>
      </c>
      <c r="G67" s="43">
        <v>0</v>
      </c>
    </row>
    <row r="68" spans="1:7" x14ac:dyDescent="0.2">
      <c r="A68" s="42">
        <v>57</v>
      </c>
      <c r="B68" s="43">
        <v>14.6</v>
      </c>
      <c r="C68" s="43">
        <v>0.85</v>
      </c>
      <c r="D68" s="43">
        <v>2.36</v>
      </c>
      <c r="E68" s="43">
        <v>-5.27</v>
      </c>
      <c r="F68" s="43">
        <v>-5.27</v>
      </c>
      <c r="G68" s="43">
        <v>0</v>
      </c>
    </row>
    <row r="69" spans="1:7" x14ac:dyDescent="0.2">
      <c r="A69" s="42">
        <v>58</v>
      </c>
      <c r="B69" s="43">
        <v>14.9</v>
      </c>
      <c r="C69" s="43">
        <v>0.86</v>
      </c>
      <c r="D69" s="43">
        <v>2.36</v>
      </c>
      <c r="E69" s="43">
        <v>-5.3</v>
      </c>
      <c r="F69" s="43">
        <v>-5.3</v>
      </c>
      <c r="G69" s="43">
        <v>0</v>
      </c>
    </row>
    <row r="70" spans="1:7" x14ac:dyDescent="0.2">
      <c r="A70" s="42">
        <v>59</v>
      </c>
      <c r="B70" s="43">
        <v>15.21</v>
      </c>
      <c r="C70" s="43">
        <v>0.88</v>
      </c>
      <c r="D70" s="43">
        <v>2.36</v>
      </c>
      <c r="E70" s="43">
        <v>-5.33</v>
      </c>
      <c r="F70" s="43">
        <v>-5.33</v>
      </c>
      <c r="G70" s="43">
        <v>0</v>
      </c>
    </row>
    <row r="71" spans="1:7" x14ac:dyDescent="0.2">
      <c r="A71" s="42">
        <v>60</v>
      </c>
      <c r="B71" s="43">
        <v>15.53</v>
      </c>
      <c r="C71" s="43">
        <v>0.9</v>
      </c>
      <c r="D71" s="43">
        <v>2.36</v>
      </c>
      <c r="E71" s="43">
        <v>-5.37</v>
      </c>
      <c r="F71" s="43">
        <v>-5.37</v>
      </c>
      <c r="G71" s="43">
        <v>0</v>
      </c>
    </row>
    <row r="72" spans="1:7" x14ac:dyDescent="0.2">
      <c r="A72" s="42">
        <v>61</v>
      </c>
      <c r="B72" s="43">
        <v>15.87</v>
      </c>
      <c r="C72" s="43">
        <v>0.91</v>
      </c>
      <c r="D72" s="43">
        <v>2.35</v>
      </c>
      <c r="E72" s="43">
        <v>-4.7</v>
      </c>
      <c r="F72" s="43">
        <v>-4.7</v>
      </c>
      <c r="G72" s="43">
        <v>0</v>
      </c>
    </row>
    <row r="73" spans="1:7" x14ac:dyDescent="0.2">
      <c r="A73" s="42">
        <v>62</v>
      </c>
      <c r="B73" s="43">
        <v>16.23</v>
      </c>
      <c r="C73" s="43">
        <v>0.93</v>
      </c>
      <c r="D73" s="43">
        <v>2.34</v>
      </c>
      <c r="E73" s="43">
        <v>-3.8</v>
      </c>
      <c r="F73" s="43">
        <v>-3.8</v>
      </c>
      <c r="G73" s="43">
        <v>0</v>
      </c>
    </row>
    <row r="74" spans="1:7" x14ac:dyDescent="0.2">
      <c r="A74" s="42">
        <v>63</v>
      </c>
      <c r="B74" s="43">
        <v>16.600000000000001</v>
      </c>
      <c r="C74" s="43">
        <v>0.95</v>
      </c>
      <c r="D74" s="43">
        <v>2.3199999999999998</v>
      </c>
      <c r="E74" s="43">
        <v>-2.89</v>
      </c>
      <c r="F74" s="43">
        <v>-2.89</v>
      </c>
      <c r="G74" s="43">
        <v>0</v>
      </c>
    </row>
    <row r="75" spans="1:7" x14ac:dyDescent="0.2">
      <c r="A75" s="42">
        <v>64</v>
      </c>
      <c r="B75" s="43">
        <v>16.989999999999998</v>
      </c>
      <c r="C75" s="43">
        <v>0.97</v>
      </c>
      <c r="D75" s="43">
        <v>2.2999999999999998</v>
      </c>
      <c r="E75" s="43">
        <v>-1.95</v>
      </c>
      <c r="F75" s="43">
        <v>-1.95</v>
      </c>
      <c r="G75" s="43">
        <v>0</v>
      </c>
    </row>
    <row r="76" spans="1:7" x14ac:dyDescent="0.2">
      <c r="A76" s="42">
        <v>65</v>
      </c>
      <c r="B76" s="43">
        <v>17.399999999999999</v>
      </c>
      <c r="C76" s="43">
        <v>0.99</v>
      </c>
      <c r="D76" s="43">
        <v>2.2799999999999998</v>
      </c>
      <c r="E76" s="43">
        <v>-0.99</v>
      </c>
      <c r="F76" s="43">
        <v>-0.99</v>
      </c>
      <c r="G76" s="43">
        <v>0</v>
      </c>
    </row>
  </sheetData>
  <sheetProtection algorithmName="SHA-512" hashValue="uUyk/S40c6ZSi7+qdduOFUkQwxg7euyS6jo4/NxHjS7oRZ1zAekU68YvAPO/IhXKDmb5mOtA3Okhobi6dUT4kA==" saltValue="QtY0qXPcAdRwob21l5WoYQ==" spinCount="100000" sheet="1" objects="1" scenarios="1"/>
  <conditionalFormatting sqref="A6:A21">
    <cfRule type="expression" dxfId="559" priority="9" stopIfTrue="1">
      <formula>MOD(ROW(),2)=0</formula>
    </cfRule>
    <cfRule type="expression" dxfId="558" priority="10" stopIfTrue="1">
      <formula>MOD(ROW(),2)&lt;&gt;0</formula>
    </cfRule>
  </conditionalFormatting>
  <conditionalFormatting sqref="A26:A76">
    <cfRule type="expression" dxfId="557" priority="13" stopIfTrue="1">
      <formula>MOD(ROW(),2)=0</formula>
    </cfRule>
    <cfRule type="expression" dxfId="556" priority="14" stopIfTrue="1">
      <formula>MOD(ROW(),2)&lt;&gt;0</formula>
    </cfRule>
  </conditionalFormatting>
  <conditionalFormatting sqref="B6:G21">
    <cfRule type="expression" dxfId="555" priority="11" stopIfTrue="1">
      <formula>MOD(ROW(),2)=0</formula>
    </cfRule>
    <cfRule type="expression" dxfId="554" priority="12" stopIfTrue="1">
      <formula>MOD(ROW(),2)&lt;&gt;0</formula>
    </cfRule>
  </conditionalFormatting>
  <conditionalFormatting sqref="B26:G76">
    <cfRule type="expression" dxfId="553" priority="15" stopIfTrue="1">
      <formula>MOD(ROW(),2)=0</formula>
    </cfRule>
    <cfRule type="expression" dxfId="552" priority="16"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GADWRKGRPACTUA-1580777631-166751</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https://tris42.sharepoint.com/sites/gad_wrkgrp_actuarial/_layouts/15/DocIdRedir.aspx?ID=GADWRKGRPACTUA-1580777631-166751</Url>
      <Description>GADWRKGRPACTUA-1580777631-166751</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Props1.xml><?xml version="1.0" encoding="utf-8"?>
<ds:datastoreItem xmlns:ds="http://schemas.openxmlformats.org/officeDocument/2006/customXml" ds:itemID="{838246AC-AA8F-4E1D-A488-A9AEF20A6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3.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4.xml><?xml version="1.0" encoding="utf-8"?>
<ds:datastoreItem xmlns:ds="http://schemas.openxmlformats.org/officeDocument/2006/customXml" ds:itemID="{F32A91F8-47F2-4E1B-9942-1F23C02D827D}">
  <ds:schemaRefs>
    <ds:schemaRef ds:uri="http://schemas.microsoft.com/office/2006/metadata/properties"/>
    <ds:schemaRef ds:uri="62c7038d-3aec-4dd4-8afa-8b92667eb25d"/>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sharepoint/v3"/>
    <ds:schemaRef ds:uri="f69fd3ce-e1df-49de-b78d-1d800e75d0a3"/>
    <ds:schemaRef ds:uri="http://www.w3.org/XML/1998/namespace"/>
    <ds:schemaRef ds:uri="http://purl.org/dc/dcmitype/"/>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76</vt:i4>
      </vt:variant>
      <vt:variant>
        <vt:lpstr>Named Ranges</vt:lpstr>
      </vt:variant>
      <vt:variant>
        <vt:i4>1239</vt:i4>
      </vt:variant>
    </vt:vector>
  </HeadingPairs>
  <TitlesOfParts>
    <vt:vector size="1315"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x-218</vt:lpstr>
      <vt:lpstr>x-219</vt:lpstr>
      <vt:lpstr>x-301</vt:lpstr>
      <vt:lpstr>x-302</vt:lpstr>
      <vt:lpstr>x-303</vt:lpstr>
      <vt:lpstr>x-304</vt:lpstr>
      <vt:lpstr>x-306</vt:lpstr>
      <vt:lpstr>x-307</vt:lpstr>
      <vt:lpstr>x-308</vt:lpstr>
      <vt:lpstr>x-309</vt:lpstr>
      <vt:lpstr>x-310</vt:lpstr>
      <vt:lpstr>x-316</vt:lpstr>
      <vt:lpstr>x-317</vt:lpstr>
      <vt:lpstr>x-318</vt:lpstr>
      <vt:lpstr>x-319</vt:lpstr>
      <vt:lpstr>x-401</vt:lpstr>
      <vt:lpstr>x-402</vt:lpstr>
      <vt:lpstr>x-501</vt:lpstr>
      <vt:lpstr>x-502</vt:lpstr>
      <vt:lpstr>x-503</vt:lpstr>
      <vt:lpstr>x-605</vt:lpstr>
      <vt:lpstr>x-607</vt:lpstr>
      <vt:lpstr>x-608</vt:lpstr>
      <vt:lpstr>x-609</vt:lpstr>
      <vt:lpstr>x-610</vt:lpstr>
      <vt:lpstr>x-611</vt:lpstr>
      <vt:lpstr>x-612</vt:lpstr>
      <vt:lpstr>x-613</vt:lpstr>
      <vt:lpstr>x-614</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x-804</vt:lpstr>
      <vt:lpstr>x-805</vt:lpstr>
      <vt:lpstr>x-806</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'x-218'!TABLE_AGE_DEF_1</vt:lpstr>
      <vt:lpstr>'x-219'!TABLE_AGE_DEF_1</vt:lpstr>
      <vt:lpstr>'x-301'!TABLE_AGE_DEF_1</vt:lpstr>
      <vt:lpstr>'x-302'!TABLE_AGE_DEF_1</vt:lpstr>
      <vt:lpstr>'x-303'!TABLE_AGE_DEF_1</vt:lpstr>
      <vt:lpstr>'x-304'!TABLE_AGE_DEF_1</vt:lpstr>
      <vt:lpstr>'x-306'!TABLE_AGE_DEF_1</vt:lpstr>
      <vt:lpstr>'x-307'!TABLE_AGE_DEF_1</vt:lpstr>
      <vt:lpstr>'x-308'!TABLE_AGE_DEF_1</vt:lpstr>
      <vt:lpstr>'x-309'!TABLE_AGE_DEF_1</vt:lpstr>
      <vt:lpstr>'x-310'!TABLE_AGE_DEF_1</vt:lpstr>
      <vt:lpstr>'x-316'!TABLE_AGE_DEF_1</vt:lpstr>
      <vt:lpstr>'x-317'!TABLE_AGE_DEF_1</vt:lpstr>
      <vt:lpstr>'x-318'!TABLE_AGE_DEF_1</vt:lpstr>
      <vt:lpstr>'x-319'!TABLE_AGE_DEF_1</vt:lpstr>
      <vt:lpstr>'x-401'!TABLE_AGE_DEF_1</vt:lpstr>
      <vt:lpstr>'x-402'!TABLE_AGE_DEF_1</vt:lpstr>
      <vt:lpstr>'x-501'!TABLE_AGE_DEF_1</vt:lpstr>
      <vt:lpstr>'x-502'!TABLE_AGE_DEF_1</vt:lpstr>
      <vt:lpstr>'x-503'!TABLE_AGE_DEF_1</vt:lpstr>
      <vt:lpstr>'x-605'!TABLE_AGE_DEF_1</vt:lpstr>
      <vt:lpstr>'x-607'!TABLE_AGE_DEF_1</vt:lpstr>
      <vt:lpstr>'x-608'!TABLE_AGE_DEF_1</vt:lpstr>
      <vt:lpstr>'x-609'!TABLE_AGE_DEF_1</vt:lpstr>
      <vt:lpstr>'x-610'!TABLE_AGE_DEF_1</vt:lpstr>
      <vt:lpstr>'x-611'!TABLE_AGE_DEF_1</vt:lpstr>
      <vt:lpstr>'x-612'!TABLE_AGE_DEF_1</vt:lpstr>
      <vt:lpstr>'x-613'!TABLE_AGE_DEF_1</vt:lpstr>
      <vt:lpstr>'x-614'!TABLE_AGE_DEF_1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'x-804'!TABLE_AGE_DEF_1</vt:lpstr>
      <vt:lpstr>'x-805'!TABLE_AGE_DEF_1</vt:lpstr>
      <vt:lpstr>'x-806'!TABLE_AGE_DEF_1</vt:lpstr>
      <vt:lpstr>'x-template'!TABLE_AGE_DEF_1</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'x-218'!TABLE_AREA_1</vt:lpstr>
      <vt:lpstr>'x-219'!TABLE_AREA_1</vt:lpstr>
      <vt:lpstr>'x-301'!TABLE_AREA_1</vt:lpstr>
      <vt:lpstr>'x-302'!TABLE_AREA_1</vt:lpstr>
      <vt:lpstr>'x-303'!TABLE_AREA_1</vt:lpstr>
      <vt:lpstr>'x-304'!TABLE_AREA_1</vt:lpstr>
      <vt:lpstr>'x-306'!TABLE_AREA_1</vt:lpstr>
      <vt:lpstr>'x-307'!TABLE_AREA_1</vt:lpstr>
      <vt:lpstr>'x-308'!TABLE_AREA_1</vt:lpstr>
      <vt:lpstr>'x-309'!TABLE_AREA_1</vt:lpstr>
      <vt:lpstr>'x-310'!TABLE_AREA_1</vt:lpstr>
      <vt:lpstr>'x-316'!TABLE_AREA_1</vt:lpstr>
      <vt:lpstr>'x-317'!TABLE_AREA_1</vt:lpstr>
      <vt:lpstr>'x-318'!TABLE_AREA_1</vt:lpstr>
      <vt:lpstr>'x-319'!TABLE_AREA_1</vt:lpstr>
      <vt:lpstr>'x-401'!TABLE_AREA_1</vt:lpstr>
      <vt:lpstr>'x-402'!TABLE_AREA_1</vt:lpstr>
      <vt:lpstr>'x-501'!TABLE_AREA_1</vt:lpstr>
      <vt:lpstr>'x-502'!TABLE_AREA_1</vt:lpstr>
      <vt:lpstr>'x-503'!TABLE_AREA_1</vt:lpstr>
      <vt:lpstr>'x-605'!TABLE_AREA_1</vt:lpstr>
      <vt:lpstr>'x-607'!TABLE_AREA_1</vt:lpstr>
      <vt:lpstr>'x-608'!TABLE_AREA_1</vt:lpstr>
      <vt:lpstr>'x-609'!TABLE_AREA_1</vt:lpstr>
      <vt:lpstr>'x-610'!TABLE_AREA_1</vt:lpstr>
      <vt:lpstr>'x-611'!TABLE_AREA_1</vt:lpstr>
      <vt:lpstr>'x-612'!TABLE_AREA_1</vt:lpstr>
      <vt:lpstr>'x-613'!TABLE_AREA_1</vt:lpstr>
      <vt:lpstr>'x-614'!TABLE_AREA_1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'x-804'!TABLE_AREA_1</vt:lpstr>
      <vt:lpstr>'x-805'!TABLE_AREA_1</vt:lpstr>
      <vt:lpstr>'x-806'!TABLE_AREA_1</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'x-218'!TABLE_ASSUMPTION_SET_1</vt:lpstr>
      <vt:lpstr>'x-219'!TABLE_ASSUMPTION_SET_1</vt:lpstr>
      <vt:lpstr>'x-301'!TABLE_ASSUMPTION_SET_1</vt:lpstr>
      <vt:lpstr>'x-302'!TABLE_ASSUMPTION_SET_1</vt:lpstr>
      <vt:lpstr>'x-303'!TABLE_ASSUMPTION_SET_1</vt:lpstr>
      <vt:lpstr>'x-304'!TABLE_ASSUMPTION_SET_1</vt:lpstr>
      <vt:lpstr>'x-306'!TABLE_ASSUMPTION_SET_1</vt:lpstr>
      <vt:lpstr>'x-307'!TABLE_ASSUMPTION_SET_1</vt:lpstr>
      <vt:lpstr>'x-308'!TABLE_ASSUMPTION_SET_1</vt:lpstr>
      <vt:lpstr>'x-309'!TABLE_ASSUMPTION_SET_1</vt:lpstr>
      <vt:lpstr>'x-310'!TABLE_ASSUMPTION_SET_1</vt:lpstr>
      <vt:lpstr>'x-316'!TABLE_ASSUMPTION_SET_1</vt:lpstr>
      <vt:lpstr>'x-317'!TABLE_ASSUMPTION_SET_1</vt:lpstr>
      <vt:lpstr>'x-318'!TABLE_ASSUMPTION_SET_1</vt:lpstr>
      <vt:lpstr>'x-319'!TABLE_ASSUMPTION_SET_1</vt:lpstr>
      <vt:lpstr>'x-401'!TABLE_ASSUMPTION_SET_1</vt:lpstr>
      <vt:lpstr>'x-402'!TABLE_ASSUMPTION_SET_1</vt:lpstr>
      <vt:lpstr>'x-501'!TABLE_ASSUMPTION_SET_1</vt:lpstr>
      <vt:lpstr>'x-502'!TABLE_ASSUMPTION_SET_1</vt:lpstr>
      <vt:lpstr>'x-503'!TABLE_ASSUMPTION_SET_1</vt:lpstr>
      <vt:lpstr>'x-605'!TABLE_ASSUMPTION_SET_1</vt:lpstr>
      <vt:lpstr>'x-607'!TABLE_ASSUMPTION_SET_1</vt:lpstr>
      <vt:lpstr>'x-608'!TABLE_ASSUMPTION_SET_1</vt:lpstr>
      <vt:lpstr>'x-609'!TABLE_ASSUMPTION_SET_1</vt:lpstr>
      <vt:lpstr>'x-610'!TABLE_ASSUMPTION_SET_1</vt:lpstr>
      <vt:lpstr>'x-611'!TABLE_ASSUMPTION_SET_1</vt:lpstr>
      <vt:lpstr>'x-612'!TABLE_ASSUMPTION_SET_1</vt:lpstr>
      <vt:lpstr>'x-613'!TABLE_ASSUMPTION_SET_1</vt:lpstr>
      <vt:lpstr>'x-614'!TABLE_ASSUMPTION_SET_1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'x-804'!TABLE_ASSUMPTION_SET_1</vt:lpstr>
      <vt:lpstr>'x-805'!TABLE_ASSUMPTION_SET_1</vt:lpstr>
      <vt:lpstr>'x-806'!TABLE_ASSUMPTION_SET_1</vt:lpstr>
      <vt:lpstr>'x-template'!TABLE_ASSUMPTION_SET_1</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'x-218'!TABLE_CLIENT_1</vt:lpstr>
      <vt:lpstr>'x-219'!TABLE_CLIENT_1</vt:lpstr>
      <vt:lpstr>'x-301'!TABLE_CLIENT_1</vt:lpstr>
      <vt:lpstr>'x-302'!TABLE_CLIENT_1</vt:lpstr>
      <vt:lpstr>'x-303'!TABLE_CLIENT_1</vt:lpstr>
      <vt:lpstr>'x-304'!TABLE_CLIENT_1</vt:lpstr>
      <vt:lpstr>'x-306'!TABLE_CLIENT_1</vt:lpstr>
      <vt:lpstr>'x-307'!TABLE_CLIENT_1</vt:lpstr>
      <vt:lpstr>'x-308'!TABLE_CLIENT_1</vt:lpstr>
      <vt:lpstr>'x-309'!TABLE_CLIENT_1</vt:lpstr>
      <vt:lpstr>'x-310'!TABLE_CLIENT_1</vt:lpstr>
      <vt:lpstr>'x-316'!TABLE_CLIENT_1</vt:lpstr>
      <vt:lpstr>'x-317'!TABLE_CLIENT_1</vt:lpstr>
      <vt:lpstr>'x-318'!TABLE_CLIENT_1</vt:lpstr>
      <vt:lpstr>'x-319'!TABLE_CLIENT_1</vt:lpstr>
      <vt:lpstr>'x-401'!TABLE_CLIENT_1</vt:lpstr>
      <vt:lpstr>'x-402'!TABLE_CLIENT_1</vt:lpstr>
      <vt:lpstr>'x-501'!TABLE_CLIENT_1</vt:lpstr>
      <vt:lpstr>'x-502'!TABLE_CLIENT_1</vt:lpstr>
      <vt:lpstr>'x-503'!TABLE_CLIENT_1</vt:lpstr>
      <vt:lpstr>'x-605'!TABLE_CLIENT_1</vt:lpstr>
      <vt:lpstr>'x-607'!TABLE_CLIENT_1</vt:lpstr>
      <vt:lpstr>'x-608'!TABLE_CLIENT_1</vt:lpstr>
      <vt:lpstr>'x-609'!TABLE_CLIENT_1</vt:lpstr>
      <vt:lpstr>'x-610'!TABLE_CLIENT_1</vt:lpstr>
      <vt:lpstr>'x-611'!TABLE_CLIENT_1</vt:lpstr>
      <vt:lpstr>'x-612'!TABLE_CLIENT_1</vt:lpstr>
      <vt:lpstr>'x-613'!TABLE_CLIENT_1</vt:lpstr>
      <vt:lpstr>'x-614'!TABLE_CLIENT_1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'x-804'!TABLE_CLIENT_1</vt:lpstr>
      <vt:lpstr>'x-805'!TABLE_CLIENT_1</vt:lpstr>
      <vt:lpstr>'x-806'!TABLE_CLIENT_1</vt:lpstr>
      <vt:lpstr>'x-template'!TABLE_CLIENT_1</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'x-218'!TABLE_DATE_IMPLEMENTED_1</vt:lpstr>
      <vt:lpstr>'x-219'!TABLE_DATE_IMPLEMENTED_1</vt:lpstr>
      <vt:lpstr>'x-301'!TABLE_DATE_IMPLEMENTED_1</vt:lpstr>
      <vt:lpstr>'x-302'!TABLE_DATE_IMPLEMENTED_1</vt:lpstr>
      <vt:lpstr>'x-303'!TABLE_DATE_IMPLEMENTED_1</vt:lpstr>
      <vt:lpstr>'x-304'!TABLE_DATE_IMPLEMENTED_1</vt:lpstr>
      <vt:lpstr>'x-306'!TABLE_DATE_IMPLEMENTED_1</vt:lpstr>
      <vt:lpstr>'x-307'!TABLE_DATE_IMPLEMENTED_1</vt:lpstr>
      <vt:lpstr>'x-308'!TABLE_DATE_IMPLEMENTED_1</vt:lpstr>
      <vt:lpstr>'x-309'!TABLE_DATE_IMPLEMENTED_1</vt:lpstr>
      <vt:lpstr>'x-310'!TABLE_DATE_IMPLEMENTED_1</vt:lpstr>
      <vt:lpstr>'x-316'!TABLE_DATE_IMPLEMENTED_1</vt:lpstr>
      <vt:lpstr>'x-317'!TABLE_DATE_IMPLEMENTED_1</vt:lpstr>
      <vt:lpstr>'x-318'!TABLE_DATE_IMPLEMENTED_1</vt:lpstr>
      <vt:lpstr>'x-319'!TABLE_DATE_IMPLEMENTED_1</vt:lpstr>
      <vt:lpstr>'x-401'!TABLE_DATE_IMPLEMENTED_1</vt:lpstr>
      <vt:lpstr>'x-402'!TABLE_DATE_IMPLEMENTED_1</vt:lpstr>
      <vt:lpstr>'x-501'!TABLE_DATE_IMPLEMENTED_1</vt:lpstr>
      <vt:lpstr>'x-502'!TABLE_DATE_IMPLEMENTED_1</vt:lpstr>
      <vt:lpstr>'x-503'!TABLE_DATE_IMPLEMENTED_1</vt:lpstr>
      <vt:lpstr>'x-605'!TABLE_DATE_IMPLEMENTED_1</vt:lpstr>
      <vt:lpstr>'x-607'!TABLE_DATE_IMPLEMENTED_1</vt:lpstr>
      <vt:lpstr>'x-608'!TABLE_DATE_IMPLEMENTED_1</vt:lpstr>
      <vt:lpstr>'x-609'!TABLE_DATE_IMPLEMENTED_1</vt:lpstr>
      <vt:lpstr>'x-610'!TABLE_DATE_IMPLEMENTED_1</vt:lpstr>
      <vt:lpstr>'x-611'!TABLE_DATE_IMPLEMENTED_1</vt:lpstr>
      <vt:lpstr>'x-612'!TABLE_DATE_IMPLEMENTED_1</vt:lpstr>
      <vt:lpstr>'x-613'!TABLE_DATE_IMPLEMENTED_1</vt:lpstr>
      <vt:lpstr>'x-614'!TABLE_DATE_IMPLEMENTED_1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'x-804'!TABLE_DATE_IMPLEMENTED_1</vt:lpstr>
      <vt:lpstr>'x-805'!TABLE_DATE_IMPLEMENTED_1</vt:lpstr>
      <vt:lpstr>'x-806'!TABLE_DATE_IMPLEMENTED_1</vt:lpstr>
      <vt:lpstr>'x-template'!TABLE_DATE_IMPLEMENTED_1</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'x-218'!TABLE_DATE_ISSUED_1</vt:lpstr>
      <vt:lpstr>'x-219'!TABLE_DATE_ISSUED_1</vt:lpstr>
      <vt:lpstr>'x-301'!TABLE_DATE_ISSUED_1</vt:lpstr>
      <vt:lpstr>'x-302'!TABLE_DATE_ISSUED_1</vt:lpstr>
      <vt:lpstr>'x-303'!TABLE_DATE_ISSUED_1</vt:lpstr>
      <vt:lpstr>'x-304'!TABLE_DATE_ISSUED_1</vt:lpstr>
      <vt:lpstr>'x-306'!TABLE_DATE_ISSUED_1</vt:lpstr>
      <vt:lpstr>'x-307'!TABLE_DATE_ISSUED_1</vt:lpstr>
      <vt:lpstr>'x-308'!TABLE_DATE_ISSUED_1</vt:lpstr>
      <vt:lpstr>'x-309'!TABLE_DATE_ISSUED_1</vt:lpstr>
      <vt:lpstr>'x-310'!TABLE_DATE_ISSUED_1</vt:lpstr>
      <vt:lpstr>'x-316'!TABLE_DATE_ISSUED_1</vt:lpstr>
      <vt:lpstr>'x-317'!TABLE_DATE_ISSUED_1</vt:lpstr>
      <vt:lpstr>'x-318'!TABLE_DATE_ISSUED_1</vt:lpstr>
      <vt:lpstr>'x-319'!TABLE_DATE_ISSUED_1</vt:lpstr>
      <vt:lpstr>'x-401'!TABLE_DATE_ISSUED_1</vt:lpstr>
      <vt:lpstr>'x-402'!TABLE_DATE_ISSUED_1</vt:lpstr>
      <vt:lpstr>'x-501'!TABLE_DATE_ISSUED_1</vt:lpstr>
      <vt:lpstr>'x-502'!TABLE_DATE_ISSUED_1</vt:lpstr>
      <vt:lpstr>'x-503'!TABLE_DATE_ISSUED_1</vt:lpstr>
      <vt:lpstr>'x-605'!TABLE_DATE_ISSUED_1</vt:lpstr>
      <vt:lpstr>'x-607'!TABLE_DATE_ISSUED_1</vt:lpstr>
      <vt:lpstr>'x-608'!TABLE_DATE_ISSUED_1</vt:lpstr>
      <vt:lpstr>'x-609'!TABLE_DATE_ISSUED_1</vt:lpstr>
      <vt:lpstr>'x-610'!TABLE_DATE_ISSUED_1</vt:lpstr>
      <vt:lpstr>'x-611'!TABLE_DATE_ISSUED_1</vt:lpstr>
      <vt:lpstr>'x-612'!TABLE_DATE_ISSUED_1</vt:lpstr>
      <vt:lpstr>'x-613'!TABLE_DATE_ISSUED_1</vt:lpstr>
      <vt:lpstr>'x-614'!TABLE_DATE_ISSUED_1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'x-804'!TABLE_DATE_ISSUED_1</vt:lpstr>
      <vt:lpstr>'x-805'!TABLE_DATE_ISSUED_1</vt:lpstr>
      <vt:lpstr>'x-806'!TABLE_DATE_ISSUED_1</vt:lpstr>
      <vt:lpstr>'x-template'!TABLE_DATE_ISSUED_1</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'x-218'!TABLE_DESCRIPTION_1</vt:lpstr>
      <vt:lpstr>'x-219'!TABLE_DESCRIPTION_1</vt:lpstr>
      <vt:lpstr>'x-301'!TABLE_DESCRIPTION_1</vt:lpstr>
      <vt:lpstr>'x-302'!TABLE_DESCRIPTION_1</vt:lpstr>
      <vt:lpstr>'x-303'!TABLE_DESCRIPTION_1</vt:lpstr>
      <vt:lpstr>'x-304'!TABLE_DESCRIPTION_1</vt:lpstr>
      <vt:lpstr>'x-306'!TABLE_DESCRIPTION_1</vt:lpstr>
      <vt:lpstr>'x-307'!TABLE_DESCRIPTION_1</vt:lpstr>
      <vt:lpstr>'x-308'!TABLE_DESCRIPTION_1</vt:lpstr>
      <vt:lpstr>'x-309'!TABLE_DESCRIPTION_1</vt:lpstr>
      <vt:lpstr>'x-310'!TABLE_DESCRIPTION_1</vt:lpstr>
      <vt:lpstr>'x-316'!TABLE_DESCRIPTION_1</vt:lpstr>
      <vt:lpstr>'x-317'!TABLE_DESCRIPTION_1</vt:lpstr>
      <vt:lpstr>'x-318'!TABLE_DESCRIPTION_1</vt:lpstr>
      <vt:lpstr>'x-319'!TABLE_DESCRIPTION_1</vt:lpstr>
      <vt:lpstr>'x-401'!TABLE_DESCRIPTION_1</vt:lpstr>
      <vt:lpstr>'x-402'!TABLE_DESCRIPTION_1</vt:lpstr>
      <vt:lpstr>'x-501'!TABLE_DESCRIPTION_1</vt:lpstr>
      <vt:lpstr>'x-502'!TABLE_DESCRIPTION_1</vt:lpstr>
      <vt:lpstr>'x-503'!TABLE_DESCRIPTION_1</vt:lpstr>
      <vt:lpstr>'x-605'!TABLE_DESCRIPTION_1</vt:lpstr>
      <vt:lpstr>'x-607'!TABLE_DESCRIPTION_1</vt:lpstr>
      <vt:lpstr>'x-608'!TABLE_DESCRIPTION_1</vt:lpstr>
      <vt:lpstr>'x-609'!TABLE_DESCRIPTION_1</vt:lpstr>
      <vt:lpstr>'x-610'!TABLE_DESCRIPTION_1</vt:lpstr>
      <vt:lpstr>'x-611'!TABLE_DESCRIPTION_1</vt:lpstr>
      <vt:lpstr>'x-612'!TABLE_DESCRIPTION_1</vt:lpstr>
      <vt:lpstr>'x-613'!TABLE_DESCRIPTION_1</vt:lpstr>
      <vt:lpstr>'x-614'!TABLE_DESCRIPTION_1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'x-804'!TABLE_DESCRIPTION_1</vt:lpstr>
      <vt:lpstr>'x-805'!TABLE_DESCRIPTION_1</vt:lpstr>
      <vt:lpstr>'x-806'!TABLE_DESCRIPTION_1</vt:lpstr>
      <vt:lpstr>'x-template'!TABLE_DESCRIPTION_1</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'x-218'!TABLE_FACTOR_STATUS_1</vt:lpstr>
      <vt:lpstr>'x-219'!TABLE_FACTOR_STATUS_1</vt:lpstr>
      <vt:lpstr>'x-301'!TABLE_FACTOR_STATUS_1</vt:lpstr>
      <vt:lpstr>'x-302'!TABLE_FACTOR_STATUS_1</vt:lpstr>
      <vt:lpstr>'x-303'!TABLE_FACTOR_STATUS_1</vt:lpstr>
      <vt:lpstr>'x-304'!TABLE_FACTOR_STATUS_1</vt:lpstr>
      <vt:lpstr>'x-306'!TABLE_FACTOR_STATUS_1</vt:lpstr>
      <vt:lpstr>'x-307'!TABLE_FACTOR_STATUS_1</vt:lpstr>
      <vt:lpstr>'x-308'!TABLE_FACTOR_STATUS_1</vt:lpstr>
      <vt:lpstr>'x-309'!TABLE_FACTOR_STATUS_1</vt:lpstr>
      <vt:lpstr>'x-310'!TABLE_FACTOR_STATUS_1</vt:lpstr>
      <vt:lpstr>'x-316'!TABLE_FACTOR_STATUS_1</vt:lpstr>
      <vt:lpstr>'x-317'!TABLE_FACTOR_STATUS_1</vt:lpstr>
      <vt:lpstr>'x-318'!TABLE_FACTOR_STATUS_1</vt:lpstr>
      <vt:lpstr>'x-319'!TABLE_FACTOR_STATUS_1</vt:lpstr>
      <vt:lpstr>'x-401'!TABLE_FACTOR_STATUS_1</vt:lpstr>
      <vt:lpstr>'x-402'!TABLE_FACTOR_STATUS_1</vt:lpstr>
      <vt:lpstr>'x-501'!TABLE_FACTOR_STATUS_1</vt:lpstr>
      <vt:lpstr>'x-502'!TABLE_FACTOR_STATUS_1</vt:lpstr>
      <vt:lpstr>'x-503'!TABLE_FACTOR_STATUS_1</vt:lpstr>
      <vt:lpstr>'x-605'!TABLE_FACTOR_STATUS_1</vt:lpstr>
      <vt:lpstr>'x-607'!TABLE_FACTOR_STATUS_1</vt:lpstr>
      <vt:lpstr>'x-608'!TABLE_FACTOR_STATUS_1</vt:lpstr>
      <vt:lpstr>'x-609'!TABLE_FACTOR_STATUS_1</vt:lpstr>
      <vt:lpstr>'x-610'!TABLE_FACTOR_STATUS_1</vt:lpstr>
      <vt:lpstr>'x-611'!TABLE_FACTOR_STATUS_1</vt:lpstr>
      <vt:lpstr>'x-612'!TABLE_FACTOR_STATUS_1</vt:lpstr>
      <vt:lpstr>'x-613'!TABLE_FACTOR_STATUS_1</vt:lpstr>
      <vt:lpstr>'x-614'!TABLE_FACTOR_STATUS_1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'x-804'!TABLE_FACTOR_STATUS_1</vt:lpstr>
      <vt:lpstr>'x-805'!TABLE_FACTOR_STATUS_1</vt:lpstr>
      <vt:lpstr>'x-806'!TABLE_FACTOR_STATUS_1</vt:lpstr>
      <vt:lpstr>'x-template'!TABLE_FACTOR_STATUS_1</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'x-218'!TABLE_FACTOR_TYPE_1</vt:lpstr>
      <vt:lpstr>'x-219'!TABLE_FACTOR_TYPE_1</vt:lpstr>
      <vt:lpstr>'x-301'!TABLE_FACTOR_TYPE_1</vt:lpstr>
      <vt:lpstr>'x-302'!TABLE_FACTOR_TYPE_1</vt:lpstr>
      <vt:lpstr>'x-303'!TABLE_FACTOR_TYPE_1</vt:lpstr>
      <vt:lpstr>'x-304'!TABLE_FACTOR_TYPE_1</vt:lpstr>
      <vt:lpstr>'x-306'!TABLE_FACTOR_TYPE_1</vt:lpstr>
      <vt:lpstr>'x-307'!TABLE_FACTOR_TYPE_1</vt:lpstr>
      <vt:lpstr>'x-308'!TABLE_FACTOR_TYPE_1</vt:lpstr>
      <vt:lpstr>'x-309'!TABLE_FACTOR_TYPE_1</vt:lpstr>
      <vt:lpstr>'x-310'!TABLE_FACTOR_TYPE_1</vt:lpstr>
      <vt:lpstr>'x-316'!TABLE_FACTOR_TYPE_1</vt:lpstr>
      <vt:lpstr>'x-317'!TABLE_FACTOR_TYPE_1</vt:lpstr>
      <vt:lpstr>'x-318'!TABLE_FACTOR_TYPE_1</vt:lpstr>
      <vt:lpstr>'x-319'!TABLE_FACTOR_TYPE_1</vt:lpstr>
      <vt:lpstr>'x-401'!TABLE_FACTOR_TYPE_1</vt:lpstr>
      <vt:lpstr>'x-402'!TABLE_FACTOR_TYPE_1</vt:lpstr>
      <vt:lpstr>'x-501'!TABLE_FACTOR_TYPE_1</vt:lpstr>
      <vt:lpstr>'x-502'!TABLE_FACTOR_TYPE_1</vt:lpstr>
      <vt:lpstr>'x-503'!TABLE_FACTOR_TYPE_1</vt:lpstr>
      <vt:lpstr>'x-605'!TABLE_FACTOR_TYPE_1</vt:lpstr>
      <vt:lpstr>'x-607'!TABLE_FACTOR_TYPE_1</vt:lpstr>
      <vt:lpstr>'x-608'!TABLE_FACTOR_TYPE_1</vt:lpstr>
      <vt:lpstr>'x-609'!TABLE_FACTOR_TYPE_1</vt:lpstr>
      <vt:lpstr>'x-610'!TABLE_FACTOR_TYPE_1</vt:lpstr>
      <vt:lpstr>'x-611'!TABLE_FACTOR_TYPE_1</vt:lpstr>
      <vt:lpstr>'x-612'!TABLE_FACTOR_TYPE_1</vt:lpstr>
      <vt:lpstr>'x-613'!TABLE_FACTOR_TYPE_1</vt:lpstr>
      <vt:lpstr>'x-614'!TABLE_FACTOR_TYPE_1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'x-804'!TABLE_FACTOR_TYPE_1</vt:lpstr>
      <vt:lpstr>'x-805'!TABLE_FACTOR_TYPE_1</vt:lpstr>
      <vt:lpstr>'x-806'!TABLE_FACTOR_TYPE_1</vt:lpstr>
      <vt:lpstr>'x-template'!TABLE_FACTOR_TYPE_1</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'x-218'!TABLE_GENDER_1</vt:lpstr>
      <vt:lpstr>'x-219'!TABLE_GENDER_1</vt:lpstr>
      <vt:lpstr>'x-301'!TABLE_GENDER_1</vt:lpstr>
      <vt:lpstr>'x-302'!TABLE_GENDER_1</vt:lpstr>
      <vt:lpstr>'x-303'!TABLE_GENDER_1</vt:lpstr>
      <vt:lpstr>'x-304'!TABLE_GENDER_1</vt:lpstr>
      <vt:lpstr>'x-306'!TABLE_GENDER_1</vt:lpstr>
      <vt:lpstr>'x-307'!TABLE_GENDER_1</vt:lpstr>
      <vt:lpstr>'x-308'!TABLE_GENDER_1</vt:lpstr>
      <vt:lpstr>'x-309'!TABLE_GENDER_1</vt:lpstr>
      <vt:lpstr>'x-310'!TABLE_GENDER_1</vt:lpstr>
      <vt:lpstr>'x-316'!TABLE_GENDER_1</vt:lpstr>
      <vt:lpstr>'x-317'!TABLE_GENDER_1</vt:lpstr>
      <vt:lpstr>'x-318'!TABLE_GENDER_1</vt:lpstr>
      <vt:lpstr>'x-319'!TABLE_GENDER_1</vt:lpstr>
      <vt:lpstr>'x-401'!TABLE_GENDER_1</vt:lpstr>
      <vt:lpstr>'x-402'!TABLE_GENDER_1</vt:lpstr>
      <vt:lpstr>'x-501'!TABLE_GENDER_1</vt:lpstr>
      <vt:lpstr>'x-502'!TABLE_GENDER_1</vt:lpstr>
      <vt:lpstr>'x-503'!TABLE_GENDER_1</vt:lpstr>
      <vt:lpstr>'x-605'!TABLE_GENDER_1</vt:lpstr>
      <vt:lpstr>'x-607'!TABLE_GENDER_1</vt:lpstr>
      <vt:lpstr>'x-608'!TABLE_GENDER_1</vt:lpstr>
      <vt:lpstr>'x-609'!TABLE_GENDER_1</vt:lpstr>
      <vt:lpstr>'x-610'!TABLE_GENDER_1</vt:lpstr>
      <vt:lpstr>'x-611'!TABLE_GENDER_1</vt:lpstr>
      <vt:lpstr>'x-612'!TABLE_GENDER_1</vt:lpstr>
      <vt:lpstr>'x-613'!TABLE_GENDER_1</vt:lpstr>
      <vt:lpstr>'x-614'!TABLE_GENDER_1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'x-804'!TABLE_GENDER_1</vt:lpstr>
      <vt:lpstr>'x-805'!TABLE_GENDER_1</vt:lpstr>
      <vt:lpstr>'x-806'!TABLE_GENDER_1</vt:lpstr>
      <vt:lpstr>'x-template'!TABLE_GENDER_1</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'x-218'!TABLE_INFO_1</vt:lpstr>
      <vt:lpstr>'x-219'!TABLE_INFO_1</vt:lpstr>
      <vt:lpstr>'x-301'!TABLE_INFO_1</vt:lpstr>
      <vt:lpstr>'x-302'!TABLE_INFO_1</vt:lpstr>
      <vt:lpstr>'x-303'!TABLE_INFO_1</vt:lpstr>
      <vt:lpstr>'x-304'!TABLE_INFO_1</vt:lpstr>
      <vt:lpstr>'x-306'!TABLE_INFO_1</vt:lpstr>
      <vt:lpstr>'x-307'!TABLE_INFO_1</vt:lpstr>
      <vt:lpstr>'x-308'!TABLE_INFO_1</vt:lpstr>
      <vt:lpstr>'x-309'!TABLE_INFO_1</vt:lpstr>
      <vt:lpstr>'x-310'!TABLE_INFO_1</vt:lpstr>
      <vt:lpstr>'x-316'!TABLE_INFO_1</vt:lpstr>
      <vt:lpstr>'x-317'!TABLE_INFO_1</vt:lpstr>
      <vt:lpstr>'x-318'!TABLE_INFO_1</vt:lpstr>
      <vt:lpstr>'x-319'!TABLE_INFO_1</vt:lpstr>
      <vt:lpstr>'x-401'!TABLE_INFO_1</vt:lpstr>
      <vt:lpstr>'x-402'!TABLE_INFO_1</vt:lpstr>
      <vt:lpstr>'x-501'!TABLE_INFO_1</vt:lpstr>
      <vt:lpstr>'x-502'!TABLE_INFO_1</vt:lpstr>
      <vt:lpstr>'x-503'!TABLE_INFO_1</vt:lpstr>
      <vt:lpstr>'x-605'!TABLE_INFO_1</vt:lpstr>
      <vt:lpstr>'x-607'!TABLE_INFO_1</vt:lpstr>
      <vt:lpstr>'x-608'!TABLE_INFO_1</vt:lpstr>
      <vt:lpstr>'x-609'!TABLE_INFO_1</vt:lpstr>
      <vt:lpstr>'x-610'!TABLE_INFO_1</vt:lpstr>
      <vt:lpstr>'x-611'!TABLE_INFO_1</vt:lpstr>
      <vt:lpstr>'x-612'!TABLE_INFO_1</vt:lpstr>
      <vt:lpstr>'x-613'!TABLE_INFO_1</vt:lpstr>
      <vt:lpstr>'x-614'!TABLE_INFO_1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'x-804'!TABLE_INFO_1</vt:lpstr>
      <vt:lpstr>'x-805'!TABLE_INFO_1</vt:lpstr>
      <vt:lpstr>'x-806'!TABLE_INFO_1</vt:lpstr>
      <vt:lpstr>'x-template'!TABLE_INFO_1</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'x-218'!TABLE_REFERENCE_1</vt:lpstr>
      <vt:lpstr>'x-219'!TABLE_REFERENCE_1</vt:lpstr>
      <vt:lpstr>'x-301'!TABLE_REFERENCE_1</vt:lpstr>
      <vt:lpstr>'x-302'!TABLE_REFERENCE_1</vt:lpstr>
      <vt:lpstr>'x-303'!TABLE_REFERENCE_1</vt:lpstr>
      <vt:lpstr>'x-304'!TABLE_REFERENCE_1</vt:lpstr>
      <vt:lpstr>'x-306'!TABLE_REFERENCE_1</vt:lpstr>
      <vt:lpstr>'x-307'!TABLE_REFERENCE_1</vt:lpstr>
      <vt:lpstr>'x-308'!TABLE_REFERENCE_1</vt:lpstr>
      <vt:lpstr>'x-309'!TABLE_REFERENCE_1</vt:lpstr>
      <vt:lpstr>'x-310'!TABLE_REFERENCE_1</vt:lpstr>
      <vt:lpstr>'x-316'!TABLE_REFERENCE_1</vt:lpstr>
      <vt:lpstr>'x-317'!TABLE_REFERENCE_1</vt:lpstr>
      <vt:lpstr>'x-318'!TABLE_REFERENCE_1</vt:lpstr>
      <vt:lpstr>'x-319'!TABLE_REFERENCE_1</vt:lpstr>
      <vt:lpstr>'x-401'!TABLE_REFERENCE_1</vt:lpstr>
      <vt:lpstr>'x-402'!TABLE_REFERENCE_1</vt:lpstr>
      <vt:lpstr>'x-501'!TABLE_REFERENCE_1</vt:lpstr>
      <vt:lpstr>'x-502'!TABLE_REFERENCE_1</vt:lpstr>
      <vt:lpstr>'x-503'!TABLE_REFERENCE_1</vt:lpstr>
      <vt:lpstr>'x-605'!TABLE_REFERENCE_1</vt:lpstr>
      <vt:lpstr>'x-607'!TABLE_REFERENCE_1</vt:lpstr>
      <vt:lpstr>'x-608'!TABLE_REFERENCE_1</vt:lpstr>
      <vt:lpstr>'x-609'!TABLE_REFERENCE_1</vt:lpstr>
      <vt:lpstr>'x-610'!TABLE_REFERENCE_1</vt:lpstr>
      <vt:lpstr>'x-611'!TABLE_REFERENCE_1</vt:lpstr>
      <vt:lpstr>'x-612'!TABLE_REFERENCE_1</vt:lpstr>
      <vt:lpstr>'x-613'!TABLE_REFERENCE_1</vt:lpstr>
      <vt:lpstr>'x-614'!TABLE_REFERENCE_1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'x-804'!TABLE_REFERENCE_1</vt:lpstr>
      <vt:lpstr>'x-805'!TABLE_REFERENCE_1</vt:lpstr>
      <vt:lpstr>'x-806'!TABLE_REFERENCE_1</vt:lpstr>
      <vt:lpstr>'x-template'!TABLE_REFERENCE_1</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'x-218'!TABLE_REFERENCE_GUIDANCE_1</vt:lpstr>
      <vt:lpstr>'x-219'!TABLE_REFERENCE_GUIDANCE_1</vt:lpstr>
      <vt:lpstr>'x-301'!TABLE_REFERENCE_GUIDANCE_1</vt:lpstr>
      <vt:lpstr>'x-302'!TABLE_REFERENCE_GUIDANCE_1</vt:lpstr>
      <vt:lpstr>'x-303'!TABLE_REFERENCE_GUIDANCE_1</vt:lpstr>
      <vt:lpstr>'x-304'!TABLE_REFERENCE_GUIDANCE_1</vt:lpstr>
      <vt:lpstr>'x-306'!TABLE_REFERENCE_GUIDANCE_1</vt:lpstr>
      <vt:lpstr>'x-307'!TABLE_REFERENCE_GUIDANCE_1</vt:lpstr>
      <vt:lpstr>'x-308'!TABLE_REFERENCE_GUIDANCE_1</vt:lpstr>
      <vt:lpstr>'x-309'!TABLE_REFERENCE_GUIDANCE_1</vt:lpstr>
      <vt:lpstr>'x-310'!TABLE_REFERENCE_GUIDANCE_1</vt:lpstr>
      <vt:lpstr>'x-316'!TABLE_REFERENCE_GUIDANCE_1</vt:lpstr>
      <vt:lpstr>'x-317'!TABLE_REFERENCE_GUIDANCE_1</vt:lpstr>
      <vt:lpstr>'x-318'!TABLE_REFERENCE_GUIDANCE_1</vt:lpstr>
      <vt:lpstr>'x-319'!TABLE_REFERENCE_GUIDANCE_1</vt:lpstr>
      <vt:lpstr>'x-401'!TABLE_REFERENCE_GUIDANCE_1</vt:lpstr>
      <vt:lpstr>'x-402'!TABLE_REFERENCE_GUIDANCE_1</vt:lpstr>
      <vt:lpstr>'x-501'!TABLE_REFERENCE_GUIDANCE_1</vt:lpstr>
      <vt:lpstr>'x-502'!TABLE_REFERENCE_GUIDANCE_1</vt:lpstr>
      <vt:lpstr>'x-503'!TABLE_REFERENCE_GUIDANCE_1</vt:lpstr>
      <vt:lpstr>'x-605'!TABLE_REFERENCE_GUIDANCE_1</vt:lpstr>
      <vt:lpstr>'x-607'!TABLE_REFERENCE_GUIDANCE_1</vt:lpstr>
      <vt:lpstr>'x-608'!TABLE_REFERENCE_GUIDANCE_1</vt:lpstr>
      <vt:lpstr>'x-609'!TABLE_REFERENCE_GUIDANCE_1</vt:lpstr>
      <vt:lpstr>'x-610'!TABLE_REFERENCE_GUIDANCE_1</vt:lpstr>
      <vt:lpstr>'x-611'!TABLE_REFERENCE_GUIDANCE_1</vt:lpstr>
      <vt:lpstr>'x-612'!TABLE_REFERENCE_GUIDANCE_1</vt:lpstr>
      <vt:lpstr>'x-613'!TABLE_REFERENCE_GUIDANCE_1</vt:lpstr>
      <vt:lpstr>'x-614'!TABLE_REFERENCE_GUIDANCE_1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'x-804'!TABLE_REFERENCE_GUIDANCE_1</vt:lpstr>
      <vt:lpstr>'x-805'!TABLE_REFERENCE_GUIDANCE_1</vt:lpstr>
      <vt:lpstr>'x-806'!TABLE_REFERENCE_GUIDANCE_1</vt:lpstr>
      <vt:lpstr>'x-template'!TABLE_REFERENCE_GUIDANCE_1</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'x-218'!TABLE_RELATED_1</vt:lpstr>
      <vt:lpstr>'x-219'!TABLE_RELATED_1</vt:lpstr>
      <vt:lpstr>'x-301'!TABLE_RELATED_1</vt:lpstr>
      <vt:lpstr>'x-302'!TABLE_RELATED_1</vt:lpstr>
      <vt:lpstr>'x-303'!TABLE_RELATED_1</vt:lpstr>
      <vt:lpstr>'x-304'!TABLE_RELATED_1</vt:lpstr>
      <vt:lpstr>'x-306'!TABLE_RELATED_1</vt:lpstr>
      <vt:lpstr>'x-307'!TABLE_RELATED_1</vt:lpstr>
      <vt:lpstr>'x-308'!TABLE_RELATED_1</vt:lpstr>
      <vt:lpstr>'x-309'!TABLE_RELATED_1</vt:lpstr>
      <vt:lpstr>'x-310'!TABLE_RELATED_1</vt:lpstr>
      <vt:lpstr>'x-316'!TABLE_RELATED_1</vt:lpstr>
      <vt:lpstr>'x-317'!TABLE_RELATED_1</vt:lpstr>
      <vt:lpstr>'x-318'!TABLE_RELATED_1</vt:lpstr>
      <vt:lpstr>'x-319'!TABLE_RELATED_1</vt:lpstr>
      <vt:lpstr>'x-401'!TABLE_RELATED_1</vt:lpstr>
      <vt:lpstr>'x-402'!TABLE_RELATED_1</vt:lpstr>
      <vt:lpstr>'x-501'!TABLE_RELATED_1</vt:lpstr>
      <vt:lpstr>'x-502'!TABLE_RELATED_1</vt:lpstr>
      <vt:lpstr>'x-503'!TABLE_RELATED_1</vt:lpstr>
      <vt:lpstr>'x-605'!TABLE_RELATED_1</vt:lpstr>
      <vt:lpstr>'x-607'!TABLE_RELATED_1</vt:lpstr>
      <vt:lpstr>'x-608'!TABLE_RELATED_1</vt:lpstr>
      <vt:lpstr>'x-609'!TABLE_RELATED_1</vt:lpstr>
      <vt:lpstr>'x-610'!TABLE_RELATED_1</vt:lpstr>
      <vt:lpstr>'x-611'!TABLE_RELATED_1</vt:lpstr>
      <vt:lpstr>'x-612'!TABLE_RELATED_1</vt:lpstr>
      <vt:lpstr>'x-613'!TABLE_RELATED_1</vt:lpstr>
      <vt:lpstr>'x-614'!TABLE_RELATED_1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'x-804'!TABLE_RELATED_1</vt:lpstr>
      <vt:lpstr>'x-805'!TABLE_RELATED_1</vt:lpstr>
      <vt:lpstr>'x-806'!TABLE_RELATED_1</vt:lpstr>
      <vt:lpstr>'x-template'!TABLE_RELATED_1</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'x-218'!TABLE_SECTION_1</vt:lpstr>
      <vt:lpstr>'x-219'!TABLE_SECTION_1</vt:lpstr>
      <vt:lpstr>'x-301'!TABLE_SECTION_1</vt:lpstr>
      <vt:lpstr>'x-302'!TABLE_SECTION_1</vt:lpstr>
      <vt:lpstr>'x-303'!TABLE_SECTION_1</vt:lpstr>
      <vt:lpstr>'x-304'!TABLE_SECTION_1</vt:lpstr>
      <vt:lpstr>'x-306'!TABLE_SECTION_1</vt:lpstr>
      <vt:lpstr>'x-307'!TABLE_SECTION_1</vt:lpstr>
      <vt:lpstr>'x-308'!TABLE_SECTION_1</vt:lpstr>
      <vt:lpstr>'x-309'!TABLE_SECTION_1</vt:lpstr>
      <vt:lpstr>'x-310'!TABLE_SECTION_1</vt:lpstr>
      <vt:lpstr>'x-316'!TABLE_SECTION_1</vt:lpstr>
      <vt:lpstr>'x-317'!TABLE_SECTION_1</vt:lpstr>
      <vt:lpstr>'x-318'!TABLE_SECTION_1</vt:lpstr>
      <vt:lpstr>'x-319'!TABLE_SECTION_1</vt:lpstr>
      <vt:lpstr>'x-401'!TABLE_SECTION_1</vt:lpstr>
      <vt:lpstr>'x-402'!TABLE_SECTION_1</vt:lpstr>
      <vt:lpstr>'x-501'!TABLE_SECTION_1</vt:lpstr>
      <vt:lpstr>'x-502'!TABLE_SECTION_1</vt:lpstr>
      <vt:lpstr>'x-503'!TABLE_SECTION_1</vt:lpstr>
      <vt:lpstr>'x-605'!TABLE_SECTION_1</vt:lpstr>
      <vt:lpstr>'x-607'!TABLE_SECTION_1</vt:lpstr>
      <vt:lpstr>'x-608'!TABLE_SECTION_1</vt:lpstr>
      <vt:lpstr>'x-609'!TABLE_SECTION_1</vt:lpstr>
      <vt:lpstr>'x-610'!TABLE_SECTION_1</vt:lpstr>
      <vt:lpstr>'x-611'!TABLE_SECTION_1</vt:lpstr>
      <vt:lpstr>'x-612'!TABLE_SECTION_1</vt:lpstr>
      <vt:lpstr>'x-613'!TABLE_SECTION_1</vt:lpstr>
      <vt:lpstr>'x-614'!TABLE_SECTION_1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'x-804'!TABLE_SECTION_1</vt:lpstr>
      <vt:lpstr>'x-805'!TABLE_SECTION_1</vt:lpstr>
      <vt:lpstr>'x-806'!TABLE_SECTION_1</vt:lpstr>
      <vt:lpstr>'x-template'!TABLE_SECTION_1</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'x-218'!TABLE_SECTION_NUMBER_1</vt:lpstr>
      <vt:lpstr>'x-219'!TABLE_SECTION_NUMBER_1</vt:lpstr>
      <vt:lpstr>'x-301'!TABLE_SECTION_NUMBER_1</vt:lpstr>
      <vt:lpstr>'x-302'!TABLE_SECTION_NUMBER_1</vt:lpstr>
      <vt:lpstr>'x-303'!TABLE_SECTION_NUMBER_1</vt:lpstr>
      <vt:lpstr>'x-304'!TABLE_SECTION_NUMBER_1</vt:lpstr>
      <vt:lpstr>'x-306'!TABLE_SECTION_NUMBER_1</vt:lpstr>
      <vt:lpstr>'x-307'!TABLE_SECTION_NUMBER_1</vt:lpstr>
      <vt:lpstr>'x-308'!TABLE_SECTION_NUMBER_1</vt:lpstr>
      <vt:lpstr>'x-309'!TABLE_SECTION_NUMBER_1</vt:lpstr>
      <vt:lpstr>'x-310'!TABLE_SECTION_NUMBER_1</vt:lpstr>
      <vt:lpstr>'x-316'!TABLE_SECTION_NUMBER_1</vt:lpstr>
      <vt:lpstr>'x-317'!TABLE_SECTION_NUMBER_1</vt:lpstr>
      <vt:lpstr>'x-318'!TABLE_SECTION_NUMBER_1</vt:lpstr>
      <vt:lpstr>'x-319'!TABLE_SECTION_NUMBER_1</vt:lpstr>
      <vt:lpstr>'x-401'!TABLE_SECTION_NUMBER_1</vt:lpstr>
      <vt:lpstr>'x-402'!TABLE_SECTION_NUMBER_1</vt:lpstr>
      <vt:lpstr>'x-501'!TABLE_SECTION_NUMBER_1</vt:lpstr>
      <vt:lpstr>'x-502'!TABLE_SECTION_NUMBER_1</vt:lpstr>
      <vt:lpstr>'x-503'!TABLE_SECTION_NUMBER_1</vt:lpstr>
      <vt:lpstr>'x-605'!TABLE_SECTION_NUMBER_1</vt:lpstr>
      <vt:lpstr>'x-607'!TABLE_SECTION_NUMBER_1</vt:lpstr>
      <vt:lpstr>'x-608'!TABLE_SECTION_NUMBER_1</vt:lpstr>
      <vt:lpstr>'x-609'!TABLE_SECTION_NUMBER_1</vt:lpstr>
      <vt:lpstr>'x-610'!TABLE_SECTION_NUMBER_1</vt:lpstr>
      <vt:lpstr>'x-611'!TABLE_SECTION_NUMBER_1</vt:lpstr>
      <vt:lpstr>'x-612'!TABLE_SECTION_NUMBER_1</vt:lpstr>
      <vt:lpstr>'x-613'!TABLE_SECTION_NUMBER_1</vt:lpstr>
      <vt:lpstr>'x-614'!TABLE_SECTION_NUMBER_1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'x-804'!TABLE_SECTION_NUMBER_1</vt:lpstr>
      <vt:lpstr>'x-805'!TABLE_SECTION_NUMBER_1</vt:lpstr>
      <vt:lpstr>'x-806'!TABLE_SECTION_NUMBER_1</vt:lpstr>
      <vt:lpstr>'x-template'!TABLE_SECTION_NUMBER_1</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'x-218'!TABLE_SERIES_NUMBER_1</vt:lpstr>
      <vt:lpstr>'x-219'!TABLE_SERIES_NUMBER_1</vt:lpstr>
      <vt:lpstr>'x-301'!TABLE_SERIES_NUMBER_1</vt:lpstr>
      <vt:lpstr>'x-302'!TABLE_SERIES_NUMBER_1</vt:lpstr>
      <vt:lpstr>'x-303'!TABLE_SERIES_NUMBER_1</vt:lpstr>
      <vt:lpstr>'x-304'!TABLE_SERIES_NUMBER_1</vt:lpstr>
      <vt:lpstr>'x-306'!TABLE_SERIES_NUMBER_1</vt:lpstr>
      <vt:lpstr>'x-307'!TABLE_SERIES_NUMBER_1</vt:lpstr>
      <vt:lpstr>'x-308'!TABLE_SERIES_NUMBER_1</vt:lpstr>
      <vt:lpstr>'x-309'!TABLE_SERIES_NUMBER_1</vt:lpstr>
      <vt:lpstr>'x-310'!TABLE_SERIES_NUMBER_1</vt:lpstr>
      <vt:lpstr>'x-316'!TABLE_SERIES_NUMBER_1</vt:lpstr>
      <vt:lpstr>'x-317'!TABLE_SERIES_NUMBER_1</vt:lpstr>
      <vt:lpstr>'x-318'!TABLE_SERIES_NUMBER_1</vt:lpstr>
      <vt:lpstr>'x-319'!TABLE_SERIES_NUMBER_1</vt:lpstr>
      <vt:lpstr>'x-401'!TABLE_SERIES_NUMBER_1</vt:lpstr>
      <vt:lpstr>'x-402'!TABLE_SERIES_NUMBER_1</vt:lpstr>
      <vt:lpstr>'x-501'!TABLE_SERIES_NUMBER_1</vt:lpstr>
      <vt:lpstr>'x-502'!TABLE_SERIES_NUMBER_1</vt:lpstr>
      <vt:lpstr>'x-503'!TABLE_SERIES_NUMBER_1</vt:lpstr>
      <vt:lpstr>'x-605'!TABLE_SERIES_NUMBER_1</vt:lpstr>
      <vt:lpstr>'x-607'!TABLE_SERIES_NUMBER_1</vt:lpstr>
      <vt:lpstr>'x-608'!TABLE_SERIES_NUMBER_1</vt:lpstr>
      <vt:lpstr>'x-609'!TABLE_SERIES_NUMBER_1</vt:lpstr>
      <vt:lpstr>'x-610'!TABLE_SERIES_NUMBER_1</vt:lpstr>
      <vt:lpstr>'x-611'!TABLE_SERIES_NUMBER_1</vt:lpstr>
      <vt:lpstr>'x-612'!TABLE_SERIES_NUMBER_1</vt:lpstr>
      <vt:lpstr>'x-613'!TABLE_SERIES_NUMBER_1</vt:lpstr>
      <vt:lpstr>'x-614'!TABLE_SERIES_NUMBER_1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'x-804'!TABLE_SERIES_NUMBER_1</vt:lpstr>
      <vt:lpstr>'x-805'!TABLE_SERIES_NUMBER_1</vt:lpstr>
      <vt:lpstr>'x-806'!TABLE_SERIES_NUMBER_1</vt:lpstr>
      <vt:lpstr>'x-template'!TABLE_SERIES_NUMBER_1</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S Batch 1&amp;2.xlsm</dc:title>
  <dc:subject/>
  <dc:creator>Garvin, Mathew - GAD</dc:creator>
  <cp:keywords/>
  <dc:description/>
  <cp:lastModifiedBy>Harker, Louise - GAD</cp:lastModifiedBy>
  <cp:revision/>
  <dcterms:created xsi:type="dcterms:W3CDTF">2007-01-30T12:07:56Z</dcterms:created>
  <dcterms:modified xsi:type="dcterms:W3CDTF">2026-07-22T10:26:25Z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957a6471-7ee7-4311-bf1a-0c988a715647</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