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python.xml" ContentType="application/vnd.ms-excel.pyth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3b2d82e9b00d4840" Type="http://schemas.microsoft.com/office/2006/relationships/ui/extensibility" Target="customUI/customUI.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codeName="ThisWorkbook"/>
  <mc:AlternateContent xmlns:mc="http://schemas.openxmlformats.org/markup-compatibility/2006">
    <mc:Choice Requires="x15">
      <x15ac:absPath xmlns:x15ac="http://schemas.microsoft.com/office/spreadsheetml/2010/11/ac" url="https://lgadigital.sharepoint.com/sites/Pensions/LGPS/GAD/SCAPE/"/>
    </mc:Choice>
  </mc:AlternateContent>
  <xr:revisionPtr revIDLastSave="0" documentId="8_{B81BB589-B7E0-40B7-A269-86B017503250}" xr6:coauthVersionLast="47" xr6:coauthVersionMax="47" xr10:uidLastSave="{00000000-0000-0000-0000-000000000000}"/>
  <bookViews>
    <workbookView xWindow="-120" yWindow="-120" windowWidth="38640" windowHeight="21120" tabRatio="83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x-201" sheetId="16" r:id="rId6"/>
    <sheet name="x-202" sheetId="17" r:id="rId7"/>
    <sheet name="x-203" sheetId="18" r:id="rId8"/>
    <sheet name="x-204" sheetId="19" r:id="rId9"/>
    <sheet name="x-205" sheetId="20" r:id="rId10"/>
    <sheet name="x-206" sheetId="21" r:id="rId11"/>
    <sheet name="x-207" sheetId="22" r:id="rId12"/>
    <sheet name="x-208" sheetId="23" r:id="rId13"/>
    <sheet name="x-209" sheetId="24" r:id="rId14"/>
    <sheet name="x-210" sheetId="25" r:id="rId15"/>
    <sheet name="x-211" sheetId="26" r:id="rId16"/>
    <sheet name="x-212" sheetId="27" r:id="rId17"/>
    <sheet name="x-213" sheetId="28" r:id="rId18"/>
    <sheet name="x-214" sheetId="29" r:id="rId19"/>
    <sheet name="x-215" sheetId="30" r:id="rId20"/>
    <sheet name="x-216" sheetId="31" r:id="rId21"/>
    <sheet name="x-217" sheetId="32" r:id="rId22"/>
    <sheet name="x-219" sheetId="33" r:id="rId23"/>
    <sheet name="x-301" sheetId="34" r:id="rId24"/>
    <sheet name="x-302" sheetId="35" r:id="rId25"/>
    <sheet name="x-303" sheetId="36" r:id="rId26"/>
    <sheet name="x-304" sheetId="37" r:id="rId27"/>
    <sheet name="x-305" sheetId="38" r:id="rId28"/>
    <sheet name="x-306" sheetId="39" r:id="rId29"/>
    <sheet name="x-307" sheetId="40" r:id="rId30"/>
    <sheet name="x-308" sheetId="41" r:id="rId31"/>
    <sheet name="x-309" sheetId="42" r:id="rId32"/>
    <sheet name="x-314" sheetId="43" r:id="rId33"/>
    <sheet name="x-315" sheetId="44" r:id="rId34"/>
    <sheet name="x-316" sheetId="45" r:id="rId35"/>
    <sheet name="x-317" sheetId="46" r:id="rId36"/>
    <sheet name="x-401" sheetId="47" r:id="rId37"/>
    <sheet name="x-402" sheetId="48" r:id="rId38"/>
    <sheet name="x-501" sheetId="49" r:id="rId39"/>
    <sheet name="x-502" sheetId="50" r:id="rId40"/>
    <sheet name="x-503" sheetId="51" r:id="rId41"/>
    <sheet name="x-504" sheetId="52" r:id="rId42"/>
    <sheet name="x-505" sheetId="53" r:id="rId43"/>
    <sheet name="x-603" sheetId="54" r:id="rId44"/>
    <sheet name="x-609" sheetId="55" r:id="rId45"/>
    <sheet name="x-610" sheetId="56" r:id="rId46"/>
    <sheet name="x-701" sheetId="57" r:id="rId47"/>
    <sheet name="x-702" sheetId="58" r:id="rId48"/>
    <sheet name="x-703" sheetId="59" r:id="rId49"/>
    <sheet name="x-704" sheetId="60" r:id="rId50"/>
    <sheet name="x-705" sheetId="61" r:id="rId51"/>
    <sheet name="x-706" sheetId="62" r:id="rId52"/>
    <sheet name="x-707" sheetId="63" r:id="rId53"/>
    <sheet name="x-708" sheetId="64" r:id="rId54"/>
    <sheet name="x-711" sheetId="65" r:id="rId55"/>
    <sheet name="x-712" sheetId="66" r:id="rId56"/>
    <sheet name="x-713" sheetId="67" r:id="rId57"/>
    <sheet name="x-714" sheetId="68" r:id="rId58"/>
    <sheet name="x-715" sheetId="69" r:id="rId59"/>
    <sheet name="x-716" sheetId="70" r:id="rId60"/>
    <sheet name="x-717" sheetId="71" r:id="rId61"/>
    <sheet name="x-718" sheetId="72" r:id="rId62"/>
    <sheet name="x-719" sheetId="73" r:id="rId63"/>
    <sheet name="x-720" sheetId="74" r:id="rId64"/>
    <sheet name="x-801" sheetId="75" r:id="rId65"/>
    <sheet name="x-802" sheetId="76" r:id="rId66"/>
    <sheet name="x-803" sheetId="77" r:id="rId67"/>
    <sheet name="x-806" sheetId="78" r:id="rId68"/>
    <sheet name="x-807" sheetId="79" r:id="rId69"/>
    <sheet name="x-808" sheetId="80" r:id="rId70"/>
    <sheet name="x-809" sheetId="81" r:id="rId71"/>
    <sheet name="x-810" sheetId="82" r:id="rId72"/>
    <sheet name="x-811" sheetId="83" r:id="rId73"/>
    <sheet name="x-template" sheetId="14" state="hidden" r:id="rId74"/>
  </sheets>
  <definedNames>
    <definedName name="client_abbr">"Ministry of Housing, Communities &amp; Local Government"</definedName>
    <definedName name="client_name">"MHCLG"</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scheme_abbr">"LGPS_EW"</definedName>
    <definedName name="scheme_name">"Local Government Pension Scheme (England and Wales)"</definedName>
    <definedName name="shorten_scheme_names">#REF!</definedName>
    <definedName name="TABLE_AGE_DEF_1" localSheetId="5">'x-201'!$B$12</definedName>
    <definedName name="TABLE_AGE_DEF_1" localSheetId="6">'x-202'!$B$12</definedName>
    <definedName name="TABLE_AGE_DEF_1" localSheetId="7">'x-203'!$B$12</definedName>
    <definedName name="TABLE_AGE_DEF_1" localSheetId="8">'x-204'!$B$12</definedName>
    <definedName name="TABLE_AGE_DEF_1" localSheetId="9">'x-205'!$B$12</definedName>
    <definedName name="TABLE_AGE_DEF_1" localSheetId="10">'x-206'!$B$12</definedName>
    <definedName name="TABLE_AGE_DEF_1" localSheetId="11">'x-207'!$B$12</definedName>
    <definedName name="TABLE_AGE_DEF_1" localSheetId="12">'x-208'!$B$12</definedName>
    <definedName name="TABLE_AGE_DEF_1" localSheetId="13">'x-209'!$B$12</definedName>
    <definedName name="TABLE_AGE_DEF_1" localSheetId="14">'x-210'!$B$12</definedName>
    <definedName name="TABLE_AGE_DEF_1" localSheetId="15">'x-211'!$B$12</definedName>
    <definedName name="TABLE_AGE_DEF_1" localSheetId="16">'x-212'!$B$12</definedName>
    <definedName name="TABLE_AGE_DEF_1" localSheetId="17">'x-213'!$B$12</definedName>
    <definedName name="TABLE_AGE_DEF_1" localSheetId="18">'x-214'!$B$12</definedName>
    <definedName name="TABLE_AGE_DEF_1" localSheetId="19">'x-215'!$B$12</definedName>
    <definedName name="TABLE_AGE_DEF_1" localSheetId="20">'x-216'!$B$12</definedName>
    <definedName name="TABLE_AGE_DEF_1" localSheetId="21">'x-217'!$B$12</definedName>
    <definedName name="TABLE_AGE_DEF_1" localSheetId="22">'x-219'!$B$12</definedName>
    <definedName name="TABLE_AGE_DEF_1" localSheetId="23">'x-301'!$B$12</definedName>
    <definedName name="TABLE_AGE_DEF_1" localSheetId="24">'x-302'!$B$12</definedName>
    <definedName name="TABLE_AGE_DEF_1" localSheetId="25">'x-303'!$B$12</definedName>
    <definedName name="TABLE_AGE_DEF_1" localSheetId="26">'x-304'!$B$12</definedName>
    <definedName name="TABLE_AGE_DEF_1" localSheetId="27">'x-305'!$B$12</definedName>
    <definedName name="TABLE_AGE_DEF_1" localSheetId="28">'x-306'!$B$12</definedName>
    <definedName name="TABLE_AGE_DEF_1" localSheetId="29">'x-307'!$B$12</definedName>
    <definedName name="TABLE_AGE_DEF_1" localSheetId="30">'x-308'!$B$12</definedName>
    <definedName name="TABLE_AGE_DEF_1" localSheetId="31">'x-309'!$B$12</definedName>
    <definedName name="TABLE_AGE_DEF_1" localSheetId="32">'x-314'!$B$12</definedName>
    <definedName name="TABLE_AGE_DEF_1" localSheetId="33">'x-315'!$B$12</definedName>
    <definedName name="TABLE_AGE_DEF_1" localSheetId="34">'x-316'!$B$12</definedName>
    <definedName name="TABLE_AGE_DEF_1" localSheetId="35">'x-317'!$B$12</definedName>
    <definedName name="TABLE_AGE_DEF_1" localSheetId="36">'x-401'!$B$12</definedName>
    <definedName name="TABLE_AGE_DEF_1" localSheetId="37">'x-402'!$B$12</definedName>
    <definedName name="TABLE_AGE_DEF_1" localSheetId="38">'x-501'!$B$12</definedName>
    <definedName name="TABLE_AGE_DEF_1" localSheetId="39">'x-502'!$B$12</definedName>
    <definedName name="TABLE_AGE_DEF_1" localSheetId="40">'x-503'!$B$12</definedName>
    <definedName name="TABLE_AGE_DEF_1" localSheetId="41">'x-504'!$B$12</definedName>
    <definedName name="TABLE_AGE_DEF_1" localSheetId="42">'x-505'!$B$12</definedName>
    <definedName name="TABLE_AGE_DEF_1" localSheetId="43">'x-603'!$B$12</definedName>
    <definedName name="TABLE_AGE_DEF_1" localSheetId="44">'x-609'!$B$12</definedName>
    <definedName name="TABLE_AGE_DEF_1" localSheetId="45">'x-610'!$B$12</definedName>
    <definedName name="TABLE_AGE_DEF_1" localSheetId="46">'x-701'!$B$12</definedName>
    <definedName name="TABLE_AGE_DEF_1" localSheetId="47">'x-702'!$B$12</definedName>
    <definedName name="TABLE_AGE_DEF_1" localSheetId="48">'x-703'!$B$12</definedName>
    <definedName name="TABLE_AGE_DEF_1" localSheetId="49">'x-704'!$B$12</definedName>
    <definedName name="TABLE_AGE_DEF_1" localSheetId="50">'x-705'!$B$12</definedName>
    <definedName name="TABLE_AGE_DEF_1" localSheetId="51">'x-706'!$B$12</definedName>
    <definedName name="TABLE_AGE_DEF_1" localSheetId="52">'x-707'!$B$12</definedName>
    <definedName name="TABLE_AGE_DEF_1" localSheetId="53">'x-708'!$B$12</definedName>
    <definedName name="TABLE_AGE_DEF_1" localSheetId="54">'x-711'!$B$12</definedName>
    <definedName name="TABLE_AGE_DEF_1" localSheetId="55">'x-712'!$B$12</definedName>
    <definedName name="TABLE_AGE_DEF_1" localSheetId="56">'x-713'!$B$12</definedName>
    <definedName name="TABLE_AGE_DEF_1" localSheetId="57">'x-714'!$B$12</definedName>
    <definedName name="TABLE_AGE_DEF_1" localSheetId="58">'x-715'!$B$12</definedName>
    <definedName name="TABLE_AGE_DEF_1" localSheetId="59">'x-716'!$B$12</definedName>
    <definedName name="TABLE_AGE_DEF_1" localSheetId="60">'x-717'!$B$12</definedName>
    <definedName name="TABLE_AGE_DEF_1" localSheetId="61">'x-718'!$B$12</definedName>
    <definedName name="TABLE_AGE_DEF_1" localSheetId="62">'x-719'!$B$12</definedName>
    <definedName name="TABLE_AGE_DEF_1" localSheetId="63">'x-720'!$B$12</definedName>
    <definedName name="TABLE_AGE_DEF_1" localSheetId="64">'x-801'!$B$12</definedName>
    <definedName name="TABLE_AGE_DEF_1" localSheetId="65">'x-802'!$B$12</definedName>
    <definedName name="TABLE_AGE_DEF_1" localSheetId="66">'x-803'!$B$12</definedName>
    <definedName name="TABLE_AGE_DEF_1" localSheetId="67">'x-806'!$B$12</definedName>
    <definedName name="TABLE_AGE_DEF_1" localSheetId="68">'x-807'!$B$12</definedName>
    <definedName name="TABLE_AGE_DEF_1" localSheetId="69">'x-808'!$B$12</definedName>
    <definedName name="TABLE_AGE_DEF_1" localSheetId="70">'x-809'!$B$12</definedName>
    <definedName name="TABLE_AGE_DEF_1" localSheetId="71">'x-810'!$B$12</definedName>
    <definedName name="TABLE_AGE_DEF_1" localSheetId="72">'x-811'!$B$12</definedName>
    <definedName name="TABLE_AGE_DEF_1" localSheetId="73">'x-template'!$B$12</definedName>
    <definedName name="TABLE_AGE_DEF_2" localSheetId="38">'x-501'!$G$12</definedName>
    <definedName name="TABLE_AGE_DEF_2" localSheetId="39">'x-502'!$F$12</definedName>
    <definedName name="TABLE_AGE_DEF_2" localSheetId="40">'x-503'!$F$12</definedName>
    <definedName name="TABLE_AREA_1" localSheetId="5">'x-201'!$A$26:$G$75</definedName>
    <definedName name="TABLE_AREA_1" localSheetId="6">'x-202'!$A$26:$G$75</definedName>
    <definedName name="TABLE_AREA_1" localSheetId="7">'x-203'!$A$26:$G$76</definedName>
    <definedName name="TABLE_AREA_1" localSheetId="8">'x-204'!$A$26:$G$76</definedName>
    <definedName name="TABLE_AREA_1" localSheetId="9">'x-205'!$A$26:$G$77</definedName>
    <definedName name="TABLE_AREA_1" localSheetId="10">'x-206'!$A$26:$G$77</definedName>
    <definedName name="TABLE_AREA_1" localSheetId="11">'x-207'!$A$26:$G$78</definedName>
    <definedName name="TABLE_AREA_1" localSheetId="12">'x-208'!$A$26:$G$78</definedName>
    <definedName name="TABLE_AREA_1" localSheetId="13">'x-209'!$A$26:$E$85</definedName>
    <definedName name="TABLE_AREA_1" localSheetId="14">'x-210'!$A$26:$E$85</definedName>
    <definedName name="TABLE_AREA_1" localSheetId="15">'x-211'!$A$26:$E$85</definedName>
    <definedName name="TABLE_AREA_1" localSheetId="16">'x-212'!$A$26:$E$85</definedName>
    <definedName name="TABLE_AREA_1" localSheetId="17">'x-213'!$A$26:$E$85</definedName>
    <definedName name="TABLE_AREA_1" localSheetId="18">'x-214'!$A$26:$E$85</definedName>
    <definedName name="TABLE_AREA_1" localSheetId="19">'x-215'!$A$26:$E$85</definedName>
    <definedName name="TABLE_AREA_1" localSheetId="20">'x-216'!$A$26:$E$85</definedName>
    <definedName name="TABLE_AREA_1" localSheetId="21">'x-217'!$A$26:$E$85</definedName>
    <definedName name="TABLE_AREA_1" localSheetId="22">'x-219'!$A$26:$D$32</definedName>
    <definedName name="TABLE_AREA_1" localSheetId="23">'x-301'!$A$26:$E$72</definedName>
    <definedName name="TABLE_AREA_1" localSheetId="24">'x-302'!$A$26:$E$72</definedName>
    <definedName name="TABLE_AREA_1" localSheetId="25">'x-303'!$A$26:$E$102</definedName>
    <definedName name="TABLE_AREA_1" localSheetId="26">'x-304'!$A$26:$E$102</definedName>
    <definedName name="TABLE_AREA_1" localSheetId="27">'x-305'!$A$26:$C$75</definedName>
    <definedName name="TABLE_AREA_1" localSheetId="28">'x-306'!$A$26:$C$75</definedName>
    <definedName name="TABLE_AREA_1" localSheetId="29">'x-307'!$A$26:$B$57</definedName>
    <definedName name="TABLE_AREA_1" localSheetId="30">'x-308'!$A$26:$B$57</definedName>
    <definedName name="TABLE_AREA_1" localSheetId="31">'x-309'!$A$26:$E$106</definedName>
    <definedName name="TABLE_AREA_1" localSheetId="32">'x-314'!$A$26:$D$72</definedName>
    <definedName name="TABLE_AREA_1" localSheetId="33">'x-315'!$A$26:$D$37</definedName>
    <definedName name="TABLE_AREA_1" localSheetId="34">'x-316'!$A$26:$D$76</definedName>
    <definedName name="TABLE_AREA_1" localSheetId="35">'x-317'!$A$26:$D$40</definedName>
    <definedName name="TABLE_AREA_1" localSheetId="36">'x-401'!$A$26:$D$40</definedName>
    <definedName name="TABLE_AREA_1" localSheetId="37">'x-402'!$A$26:$C$36</definedName>
    <definedName name="TABLE_AREA_1" localSheetId="38">'x-501'!$A$26:$C$72</definedName>
    <definedName name="TABLE_AREA_1" localSheetId="39">'x-502'!$A$26:$B$107</definedName>
    <definedName name="TABLE_AREA_1" localSheetId="40">'x-503'!$A$26:$B$42</definedName>
    <definedName name="TABLE_AREA_1" localSheetId="41">'x-504'!$A$26:$C$66</definedName>
    <definedName name="TABLE_AREA_1" localSheetId="42">'x-505'!$A$26:$C$116</definedName>
    <definedName name="TABLE_AREA_1" localSheetId="43">'x-603'!$A$26:$E$79</definedName>
    <definedName name="TABLE_AREA_1" localSheetId="44">'x-609'!$A$26:$C$46</definedName>
    <definedName name="TABLE_AREA_1" localSheetId="45">'x-610'!$A$26:$C$74</definedName>
    <definedName name="TABLE_AREA_1" localSheetId="46">'x-701'!$A$26:$AW$74</definedName>
    <definedName name="TABLE_AREA_1" localSheetId="47">'x-702'!$A$26:$AW$74</definedName>
    <definedName name="TABLE_AREA_1" localSheetId="48">'x-703'!$A$26:$AW$74</definedName>
    <definedName name="TABLE_AREA_1" localSheetId="49">'x-704'!$A$26:$AW$74</definedName>
    <definedName name="TABLE_AREA_1" localSheetId="50">'x-705'!$A$26:$AW$74</definedName>
    <definedName name="TABLE_AREA_1" localSheetId="51">'x-706'!$A$26:$AW$74</definedName>
    <definedName name="TABLE_AREA_1" localSheetId="52">'x-707'!$A$26:$AW$74</definedName>
    <definedName name="TABLE_AREA_1" localSheetId="53">'x-708'!$A$26:$AW$74</definedName>
    <definedName name="TABLE_AREA_1" localSheetId="54">'x-711'!$A$26:$E$85</definedName>
    <definedName name="TABLE_AREA_1" localSheetId="55">'x-712'!$A$26:$E$85</definedName>
    <definedName name="TABLE_AREA_1" localSheetId="56">'x-713'!$A$26:$AX$75</definedName>
    <definedName name="TABLE_AREA_1" localSheetId="57">'x-714'!$A$26:$AX$75</definedName>
    <definedName name="TABLE_AREA_1" localSheetId="58">'x-715'!$A$26:$AY$76</definedName>
    <definedName name="TABLE_AREA_1" localSheetId="59">'x-716'!$A$26:$AY$76</definedName>
    <definedName name="TABLE_AREA_1" localSheetId="60">'x-717'!$A$26:$AZ$77</definedName>
    <definedName name="TABLE_AREA_1" localSheetId="61">'x-718'!$A$26:$AZ$77</definedName>
    <definedName name="TABLE_AREA_1" localSheetId="62">'x-719'!$A$26:$BA$78</definedName>
    <definedName name="TABLE_AREA_1" localSheetId="63">'x-720'!$A$26:$BA$78</definedName>
    <definedName name="TABLE_AREA_1" localSheetId="64">'x-801'!$A$26:$E$52</definedName>
    <definedName name="TABLE_AREA_1" localSheetId="65">'x-802'!$A$26:$C$66</definedName>
    <definedName name="TABLE_AREA_1" localSheetId="66">'x-803'!$A$26:$C$116</definedName>
    <definedName name="TABLE_AREA_1" localSheetId="67">'x-806'!$A$26:$B$66</definedName>
    <definedName name="TABLE_AREA_1" localSheetId="68">'x-807'!$A$26:$B$116</definedName>
    <definedName name="TABLE_AREA_1" localSheetId="69">'x-808'!$A$26:$AC$54</definedName>
    <definedName name="TABLE_AREA_1" localSheetId="70">'x-809'!$A$26:$AC$54</definedName>
    <definedName name="TABLE_AREA_1" localSheetId="71">'x-810'!$A$26:$AC$54</definedName>
    <definedName name="TABLE_AREA_1" localSheetId="72">'x-811'!$A$26:$AC$54</definedName>
    <definedName name="TABLE_AREA_2" localSheetId="38">'x-501'!$F$26:$H$72</definedName>
    <definedName name="TABLE_AREA_2" localSheetId="39">'x-502'!$E$26:$F$107</definedName>
    <definedName name="TABLE_AREA_2" localSheetId="40">'x-503'!$E$26:$F$34</definedName>
    <definedName name="TABLE_ASSUMPTION_SET_1" localSheetId="5">'x-201'!$B$21</definedName>
    <definedName name="TABLE_ASSUMPTION_SET_1" localSheetId="6">'x-202'!$B$21</definedName>
    <definedName name="TABLE_ASSUMPTION_SET_1" localSheetId="7">'x-203'!$B$21</definedName>
    <definedName name="TABLE_ASSUMPTION_SET_1" localSheetId="8">'x-204'!$B$21</definedName>
    <definedName name="TABLE_ASSUMPTION_SET_1" localSheetId="9">'x-205'!$B$21</definedName>
    <definedName name="TABLE_ASSUMPTION_SET_1" localSheetId="10">'x-206'!$B$21</definedName>
    <definedName name="TABLE_ASSUMPTION_SET_1" localSheetId="11">'x-207'!$B$21</definedName>
    <definedName name="TABLE_ASSUMPTION_SET_1" localSheetId="12">'x-208'!$B$21</definedName>
    <definedName name="TABLE_ASSUMPTION_SET_1" localSheetId="13">'x-209'!$B$21</definedName>
    <definedName name="TABLE_ASSUMPTION_SET_1" localSheetId="14">'x-210'!$B$21</definedName>
    <definedName name="TABLE_ASSUMPTION_SET_1" localSheetId="15">'x-211'!$B$21</definedName>
    <definedName name="TABLE_ASSUMPTION_SET_1" localSheetId="16">'x-212'!$B$21</definedName>
    <definedName name="TABLE_ASSUMPTION_SET_1" localSheetId="17">'x-213'!$B$21</definedName>
    <definedName name="TABLE_ASSUMPTION_SET_1" localSheetId="18">'x-214'!$B$21</definedName>
    <definedName name="TABLE_ASSUMPTION_SET_1" localSheetId="19">'x-215'!$B$21</definedName>
    <definedName name="TABLE_ASSUMPTION_SET_1" localSheetId="20">'x-216'!$B$21</definedName>
    <definedName name="TABLE_ASSUMPTION_SET_1" localSheetId="21">'x-217'!$B$21</definedName>
    <definedName name="TABLE_ASSUMPTION_SET_1" localSheetId="22">'x-219'!$B$21</definedName>
    <definedName name="TABLE_ASSUMPTION_SET_1" localSheetId="23">'x-301'!$B$21</definedName>
    <definedName name="TABLE_ASSUMPTION_SET_1" localSheetId="24">'x-302'!$B$21</definedName>
    <definedName name="TABLE_ASSUMPTION_SET_1" localSheetId="25">'x-303'!$B$21</definedName>
    <definedName name="TABLE_ASSUMPTION_SET_1" localSheetId="26">'x-304'!$B$21</definedName>
    <definedName name="TABLE_ASSUMPTION_SET_1" localSheetId="27">'x-305'!$B$21</definedName>
    <definedName name="TABLE_ASSUMPTION_SET_1" localSheetId="28">'x-306'!$B$21</definedName>
    <definedName name="TABLE_ASSUMPTION_SET_1" localSheetId="29">'x-307'!$B$21</definedName>
    <definedName name="TABLE_ASSUMPTION_SET_1" localSheetId="30">'x-308'!$B$21</definedName>
    <definedName name="TABLE_ASSUMPTION_SET_1" localSheetId="31">'x-309'!$B$21</definedName>
    <definedName name="TABLE_ASSUMPTION_SET_1" localSheetId="32">'x-314'!$B$21</definedName>
    <definedName name="TABLE_ASSUMPTION_SET_1" localSheetId="33">'x-315'!$B$21</definedName>
    <definedName name="TABLE_ASSUMPTION_SET_1" localSheetId="34">'x-316'!$B$21</definedName>
    <definedName name="TABLE_ASSUMPTION_SET_1" localSheetId="35">'x-317'!$B$21</definedName>
    <definedName name="TABLE_ASSUMPTION_SET_1" localSheetId="36">'x-401'!$B$21</definedName>
    <definedName name="TABLE_ASSUMPTION_SET_1" localSheetId="37">'x-402'!$B$21</definedName>
    <definedName name="TABLE_ASSUMPTION_SET_1" localSheetId="38">'x-501'!$B$21</definedName>
    <definedName name="TABLE_ASSUMPTION_SET_1" localSheetId="39">'x-502'!$B$21</definedName>
    <definedName name="TABLE_ASSUMPTION_SET_1" localSheetId="40">'x-503'!$B$21</definedName>
    <definedName name="TABLE_ASSUMPTION_SET_1" localSheetId="41">'x-504'!$B$21</definedName>
    <definedName name="TABLE_ASSUMPTION_SET_1" localSheetId="42">'x-505'!$B$21</definedName>
    <definedName name="TABLE_ASSUMPTION_SET_1" localSheetId="43">'x-603'!$B$21</definedName>
    <definedName name="TABLE_ASSUMPTION_SET_1" localSheetId="44">'x-609'!$B$21</definedName>
    <definedName name="TABLE_ASSUMPTION_SET_1" localSheetId="45">'x-610'!$B$21</definedName>
    <definedName name="TABLE_ASSUMPTION_SET_1" localSheetId="46">'x-701'!$B$21</definedName>
    <definedName name="TABLE_ASSUMPTION_SET_1" localSheetId="47">'x-702'!$B$21</definedName>
    <definedName name="TABLE_ASSUMPTION_SET_1" localSheetId="48">'x-703'!$B$21</definedName>
    <definedName name="TABLE_ASSUMPTION_SET_1" localSheetId="49">'x-704'!$B$21</definedName>
    <definedName name="TABLE_ASSUMPTION_SET_1" localSheetId="50">'x-705'!$B$21</definedName>
    <definedName name="TABLE_ASSUMPTION_SET_1" localSheetId="51">'x-706'!$B$21</definedName>
    <definedName name="TABLE_ASSUMPTION_SET_1" localSheetId="52">'x-707'!$B$21</definedName>
    <definedName name="TABLE_ASSUMPTION_SET_1" localSheetId="53">'x-708'!$B$21</definedName>
    <definedName name="TABLE_ASSUMPTION_SET_1" localSheetId="54">'x-711'!$B$21</definedName>
    <definedName name="TABLE_ASSUMPTION_SET_1" localSheetId="55">'x-712'!$B$21</definedName>
    <definedName name="TABLE_ASSUMPTION_SET_1" localSheetId="56">'x-713'!$B$21</definedName>
    <definedName name="TABLE_ASSUMPTION_SET_1" localSheetId="57">'x-714'!$B$21</definedName>
    <definedName name="TABLE_ASSUMPTION_SET_1" localSheetId="58">'x-715'!$B$21</definedName>
    <definedName name="TABLE_ASSUMPTION_SET_1" localSheetId="59">'x-716'!$B$21</definedName>
    <definedName name="TABLE_ASSUMPTION_SET_1" localSheetId="60">'x-717'!$B$21</definedName>
    <definedName name="TABLE_ASSUMPTION_SET_1" localSheetId="61">'x-718'!$B$21</definedName>
    <definedName name="TABLE_ASSUMPTION_SET_1" localSheetId="62">'x-719'!$B$21</definedName>
    <definedName name="TABLE_ASSUMPTION_SET_1" localSheetId="63">'x-720'!$B$21</definedName>
    <definedName name="TABLE_ASSUMPTION_SET_1" localSheetId="64">'x-801'!$B$21</definedName>
    <definedName name="TABLE_ASSUMPTION_SET_1" localSheetId="65">'x-802'!$B$21</definedName>
    <definedName name="TABLE_ASSUMPTION_SET_1" localSheetId="66">'x-803'!$B$21</definedName>
    <definedName name="TABLE_ASSUMPTION_SET_1" localSheetId="67">'x-806'!$B$21</definedName>
    <definedName name="TABLE_ASSUMPTION_SET_1" localSheetId="68">'x-807'!$B$21</definedName>
    <definedName name="TABLE_ASSUMPTION_SET_1" localSheetId="69">'x-808'!$B$21</definedName>
    <definedName name="TABLE_ASSUMPTION_SET_1" localSheetId="70">'x-809'!$B$21</definedName>
    <definedName name="TABLE_ASSUMPTION_SET_1" localSheetId="71">'x-810'!$B$21</definedName>
    <definedName name="TABLE_ASSUMPTION_SET_1" localSheetId="72">'x-811'!$B$21</definedName>
    <definedName name="TABLE_ASSUMPTION_SET_1" localSheetId="73">'x-template'!$B$21</definedName>
    <definedName name="TABLE_ASSUMPTION_SET_2" localSheetId="38">'x-501'!$G$21</definedName>
    <definedName name="TABLE_ASSUMPTION_SET_2" localSheetId="39">'x-502'!$F$21</definedName>
    <definedName name="TABLE_ASSUMPTION_SET_2" localSheetId="40">'x-503'!$F$21</definedName>
    <definedName name="TABLE_CLIENT_1" localSheetId="5">'x-201'!$B$7</definedName>
    <definedName name="TABLE_CLIENT_1" localSheetId="6">'x-202'!$B$7</definedName>
    <definedName name="TABLE_CLIENT_1" localSheetId="7">'x-203'!$B$7</definedName>
    <definedName name="TABLE_CLIENT_1" localSheetId="8">'x-204'!$B$7</definedName>
    <definedName name="TABLE_CLIENT_1" localSheetId="9">'x-205'!$B$7</definedName>
    <definedName name="TABLE_CLIENT_1" localSheetId="10">'x-206'!$B$7</definedName>
    <definedName name="TABLE_CLIENT_1" localSheetId="11">'x-207'!$B$7</definedName>
    <definedName name="TABLE_CLIENT_1" localSheetId="12">'x-208'!$B$7</definedName>
    <definedName name="TABLE_CLIENT_1" localSheetId="13">'x-209'!$B$7</definedName>
    <definedName name="TABLE_CLIENT_1" localSheetId="14">'x-210'!$B$7</definedName>
    <definedName name="TABLE_CLIENT_1" localSheetId="15">'x-211'!$B$7</definedName>
    <definedName name="TABLE_CLIENT_1" localSheetId="16">'x-212'!$B$7</definedName>
    <definedName name="TABLE_CLIENT_1" localSheetId="17">'x-213'!$B$7</definedName>
    <definedName name="TABLE_CLIENT_1" localSheetId="18">'x-214'!$B$7</definedName>
    <definedName name="TABLE_CLIENT_1" localSheetId="19">'x-215'!$B$7</definedName>
    <definedName name="TABLE_CLIENT_1" localSheetId="20">'x-216'!$B$7</definedName>
    <definedName name="TABLE_CLIENT_1" localSheetId="21">'x-217'!$B$7</definedName>
    <definedName name="TABLE_CLIENT_1" localSheetId="22">'x-219'!$B$7</definedName>
    <definedName name="TABLE_CLIENT_1" localSheetId="23">'x-301'!$B$7</definedName>
    <definedName name="TABLE_CLIENT_1" localSheetId="24">'x-302'!$B$7</definedName>
    <definedName name="TABLE_CLIENT_1" localSheetId="25">'x-303'!$B$7</definedName>
    <definedName name="TABLE_CLIENT_1" localSheetId="26">'x-304'!$B$7</definedName>
    <definedName name="TABLE_CLIENT_1" localSheetId="27">'x-305'!$B$7</definedName>
    <definedName name="TABLE_CLIENT_1" localSheetId="28">'x-306'!$B$7</definedName>
    <definedName name="TABLE_CLIENT_1" localSheetId="29">'x-307'!$B$7</definedName>
    <definedName name="TABLE_CLIENT_1" localSheetId="30">'x-308'!$B$7</definedName>
    <definedName name="TABLE_CLIENT_1" localSheetId="31">'x-309'!$B$7</definedName>
    <definedName name="TABLE_CLIENT_1" localSheetId="32">'x-314'!$B$7</definedName>
    <definedName name="TABLE_CLIENT_1" localSheetId="33">'x-315'!$B$7</definedName>
    <definedName name="TABLE_CLIENT_1" localSheetId="34">'x-316'!$B$7</definedName>
    <definedName name="TABLE_CLIENT_1" localSheetId="35">'x-317'!$B$7</definedName>
    <definedName name="TABLE_CLIENT_1" localSheetId="36">'x-401'!$B$7</definedName>
    <definedName name="TABLE_CLIENT_1" localSheetId="37">'x-402'!$B$7</definedName>
    <definedName name="TABLE_CLIENT_1" localSheetId="38">'x-501'!$B$7</definedName>
    <definedName name="TABLE_CLIENT_1" localSheetId="39">'x-502'!$B$7</definedName>
    <definedName name="TABLE_CLIENT_1" localSheetId="40">'x-503'!$B$7</definedName>
    <definedName name="TABLE_CLIENT_1" localSheetId="41">'x-504'!$B$7</definedName>
    <definedName name="TABLE_CLIENT_1" localSheetId="42">'x-505'!$B$7</definedName>
    <definedName name="TABLE_CLIENT_1" localSheetId="43">'x-603'!$B$7</definedName>
    <definedName name="TABLE_CLIENT_1" localSheetId="44">'x-609'!$B$7</definedName>
    <definedName name="TABLE_CLIENT_1" localSheetId="45">'x-610'!$B$7</definedName>
    <definedName name="TABLE_CLIENT_1" localSheetId="46">'x-701'!$B$7</definedName>
    <definedName name="TABLE_CLIENT_1" localSheetId="47">'x-702'!$B$7</definedName>
    <definedName name="TABLE_CLIENT_1" localSheetId="48">'x-703'!$B$7</definedName>
    <definedName name="TABLE_CLIENT_1" localSheetId="49">'x-704'!$B$7</definedName>
    <definedName name="TABLE_CLIENT_1" localSheetId="50">'x-705'!$B$7</definedName>
    <definedName name="TABLE_CLIENT_1" localSheetId="51">'x-706'!$B$7</definedName>
    <definedName name="TABLE_CLIENT_1" localSheetId="52">'x-707'!$B$7</definedName>
    <definedName name="TABLE_CLIENT_1" localSheetId="53">'x-708'!$B$7</definedName>
    <definedName name="TABLE_CLIENT_1" localSheetId="54">'x-711'!$B$7</definedName>
    <definedName name="TABLE_CLIENT_1" localSheetId="55">'x-712'!$B$7</definedName>
    <definedName name="TABLE_CLIENT_1" localSheetId="56">'x-713'!$B$7</definedName>
    <definedName name="TABLE_CLIENT_1" localSheetId="57">'x-714'!$B$7</definedName>
    <definedName name="TABLE_CLIENT_1" localSheetId="58">'x-715'!$B$7</definedName>
    <definedName name="TABLE_CLIENT_1" localSheetId="59">'x-716'!$B$7</definedName>
    <definedName name="TABLE_CLIENT_1" localSheetId="60">'x-717'!$B$7</definedName>
    <definedName name="TABLE_CLIENT_1" localSheetId="61">'x-718'!$B$7</definedName>
    <definedName name="TABLE_CLIENT_1" localSheetId="62">'x-719'!$B$7</definedName>
    <definedName name="TABLE_CLIENT_1" localSheetId="63">'x-720'!$B$7</definedName>
    <definedName name="TABLE_CLIENT_1" localSheetId="64">'x-801'!$B$7</definedName>
    <definedName name="TABLE_CLIENT_1" localSheetId="65">'x-802'!$B$7</definedName>
    <definedName name="TABLE_CLIENT_1" localSheetId="66">'x-803'!$B$7</definedName>
    <definedName name="TABLE_CLIENT_1" localSheetId="67">'x-806'!$B$7</definedName>
    <definedName name="TABLE_CLIENT_1" localSheetId="68">'x-807'!$B$7</definedName>
    <definedName name="TABLE_CLIENT_1" localSheetId="69">'x-808'!$B$7</definedName>
    <definedName name="TABLE_CLIENT_1" localSheetId="70">'x-809'!$B$7</definedName>
    <definedName name="TABLE_CLIENT_1" localSheetId="71">'x-810'!$B$7</definedName>
    <definedName name="TABLE_CLIENT_1" localSheetId="72">'x-811'!$B$7</definedName>
    <definedName name="TABLE_CLIENT_1" localSheetId="73">'x-template'!$B$7</definedName>
    <definedName name="TABLE_CLIENT_2" localSheetId="38">'x-501'!$G$7</definedName>
    <definedName name="TABLE_CLIENT_2" localSheetId="39">'x-502'!$F$7</definedName>
    <definedName name="TABLE_CLIENT_2" localSheetId="40">'x-503'!$F$7</definedName>
    <definedName name="TABLE_DATE_IMPLEMENTED_1" localSheetId="5">'x-201'!$B$19</definedName>
    <definedName name="TABLE_DATE_IMPLEMENTED_1" localSheetId="6">'x-202'!$B$19</definedName>
    <definedName name="TABLE_DATE_IMPLEMENTED_1" localSheetId="7">'x-203'!$B$19</definedName>
    <definedName name="TABLE_DATE_IMPLEMENTED_1" localSheetId="8">'x-204'!$B$19</definedName>
    <definedName name="TABLE_DATE_IMPLEMENTED_1" localSheetId="9">'x-205'!$B$19</definedName>
    <definedName name="TABLE_DATE_IMPLEMENTED_1" localSheetId="10">'x-206'!$B$19</definedName>
    <definedName name="TABLE_DATE_IMPLEMENTED_1" localSheetId="11">'x-207'!$B$19</definedName>
    <definedName name="TABLE_DATE_IMPLEMENTED_1" localSheetId="12">'x-208'!$B$19</definedName>
    <definedName name="TABLE_DATE_IMPLEMENTED_1" localSheetId="13">'x-209'!$B$19</definedName>
    <definedName name="TABLE_DATE_IMPLEMENTED_1" localSheetId="14">'x-210'!$B$19</definedName>
    <definedName name="TABLE_DATE_IMPLEMENTED_1" localSheetId="15">'x-211'!$B$19</definedName>
    <definedName name="TABLE_DATE_IMPLEMENTED_1" localSheetId="16">'x-212'!$B$19</definedName>
    <definedName name="TABLE_DATE_IMPLEMENTED_1" localSheetId="17">'x-213'!$B$19</definedName>
    <definedName name="TABLE_DATE_IMPLEMENTED_1" localSheetId="18">'x-214'!$B$19</definedName>
    <definedName name="TABLE_DATE_IMPLEMENTED_1" localSheetId="19">'x-215'!$B$19</definedName>
    <definedName name="TABLE_DATE_IMPLEMENTED_1" localSheetId="20">'x-216'!$B$19</definedName>
    <definedName name="TABLE_DATE_IMPLEMENTED_1" localSheetId="21">'x-217'!$B$19</definedName>
    <definedName name="TABLE_DATE_IMPLEMENTED_1" localSheetId="22">'x-219'!$B$19</definedName>
    <definedName name="TABLE_DATE_IMPLEMENTED_1" localSheetId="23">'x-301'!$B$19</definedName>
    <definedName name="TABLE_DATE_IMPLEMENTED_1" localSheetId="24">'x-302'!$B$19</definedName>
    <definedName name="TABLE_DATE_IMPLEMENTED_1" localSheetId="25">'x-303'!$B$19</definedName>
    <definedName name="TABLE_DATE_IMPLEMENTED_1" localSheetId="26">'x-304'!$B$19</definedName>
    <definedName name="TABLE_DATE_IMPLEMENTED_1" localSheetId="27">'x-305'!$B$19</definedName>
    <definedName name="TABLE_DATE_IMPLEMENTED_1" localSheetId="28">'x-306'!$B$19</definedName>
    <definedName name="TABLE_DATE_IMPLEMENTED_1" localSheetId="29">'x-307'!$B$19</definedName>
    <definedName name="TABLE_DATE_IMPLEMENTED_1" localSheetId="30">'x-308'!$B$19</definedName>
    <definedName name="TABLE_DATE_IMPLEMENTED_1" localSheetId="31">'x-309'!$B$19</definedName>
    <definedName name="TABLE_DATE_IMPLEMENTED_1" localSheetId="32">'x-314'!$B$19</definedName>
    <definedName name="TABLE_DATE_IMPLEMENTED_1" localSheetId="33">'x-315'!$B$19</definedName>
    <definedName name="TABLE_DATE_IMPLEMENTED_1" localSheetId="34">'x-316'!$B$19</definedName>
    <definedName name="TABLE_DATE_IMPLEMENTED_1" localSheetId="35">'x-317'!$B$19</definedName>
    <definedName name="TABLE_DATE_IMPLEMENTED_1" localSheetId="36">'x-401'!$B$19</definedName>
    <definedName name="TABLE_DATE_IMPLEMENTED_1" localSheetId="37">'x-402'!$B$19</definedName>
    <definedName name="TABLE_DATE_IMPLEMENTED_1" localSheetId="38">'x-501'!$B$19</definedName>
    <definedName name="TABLE_DATE_IMPLEMENTED_1" localSheetId="39">'x-502'!$B$19</definedName>
    <definedName name="TABLE_DATE_IMPLEMENTED_1" localSheetId="40">'x-503'!$B$19</definedName>
    <definedName name="TABLE_DATE_IMPLEMENTED_1" localSheetId="41">'x-504'!$B$19</definedName>
    <definedName name="TABLE_DATE_IMPLEMENTED_1" localSheetId="42">'x-505'!$B$19</definedName>
    <definedName name="TABLE_DATE_IMPLEMENTED_1" localSheetId="43">'x-603'!$B$19</definedName>
    <definedName name="TABLE_DATE_IMPLEMENTED_1" localSheetId="44">'x-609'!$B$19</definedName>
    <definedName name="TABLE_DATE_IMPLEMENTED_1" localSheetId="45">'x-610'!$B$19</definedName>
    <definedName name="TABLE_DATE_IMPLEMENTED_1" localSheetId="46">'x-701'!$B$19</definedName>
    <definedName name="TABLE_DATE_IMPLEMENTED_1" localSheetId="47">'x-702'!$B$19</definedName>
    <definedName name="TABLE_DATE_IMPLEMENTED_1" localSheetId="48">'x-703'!$B$19</definedName>
    <definedName name="TABLE_DATE_IMPLEMENTED_1" localSheetId="49">'x-704'!$B$19</definedName>
    <definedName name="TABLE_DATE_IMPLEMENTED_1" localSheetId="50">'x-705'!$B$19</definedName>
    <definedName name="TABLE_DATE_IMPLEMENTED_1" localSheetId="51">'x-706'!$B$19</definedName>
    <definedName name="TABLE_DATE_IMPLEMENTED_1" localSheetId="52">'x-707'!$B$19</definedName>
    <definedName name="TABLE_DATE_IMPLEMENTED_1" localSheetId="53">'x-708'!$B$19</definedName>
    <definedName name="TABLE_DATE_IMPLEMENTED_1" localSheetId="54">'x-711'!$B$19</definedName>
    <definedName name="TABLE_DATE_IMPLEMENTED_1" localSheetId="55">'x-712'!$B$19</definedName>
    <definedName name="TABLE_DATE_IMPLEMENTED_1" localSheetId="56">'x-713'!$B$19</definedName>
    <definedName name="TABLE_DATE_IMPLEMENTED_1" localSheetId="57">'x-714'!$B$19</definedName>
    <definedName name="TABLE_DATE_IMPLEMENTED_1" localSheetId="58">'x-715'!$B$19</definedName>
    <definedName name="TABLE_DATE_IMPLEMENTED_1" localSheetId="59">'x-716'!$B$19</definedName>
    <definedName name="TABLE_DATE_IMPLEMENTED_1" localSheetId="60">'x-717'!$B$19</definedName>
    <definedName name="TABLE_DATE_IMPLEMENTED_1" localSheetId="61">'x-718'!$B$19</definedName>
    <definedName name="TABLE_DATE_IMPLEMENTED_1" localSheetId="62">'x-719'!$B$19</definedName>
    <definedName name="TABLE_DATE_IMPLEMENTED_1" localSheetId="63">'x-720'!$B$19</definedName>
    <definedName name="TABLE_DATE_IMPLEMENTED_1" localSheetId="64">'x-801'!$B$19</definedName>
    <definedName name="TABLE_DATE_IMPLEMENTED_1" localSheetId="65">'x-802'!$B$19</definedName>
    <definedName name="TABLE_DATE_IMPLEMENTED_1" localSheetId="66">'x-803'!$B$19</definedName>
    <definedName name="TABLE_DATE_IMPLEMENTED_1" localSheetId="67">'x-806'!$B$19</definedName>
    <definedName name="TABLE_DATE_IMPLEMENTED_1" localSheetId="68">'x-807'!$B$19</definedName>
    <definedName name="TABLE_DATE_IMPLEMENTED_1" localSheetId="69">'x-808'!$B$19</definedName>
    <definedName name="TABLE_DATE_IMPLEMENTED_1" localSheetId="70">'x-809'!$B$19</definedName>
    <definedName name="TABLE_DATE_IMPLEMENTED_1" localSheetId="71">'x-810'!$B$19</definedName>
    <definedName name="TABLE_DATE_IMPLEMENTED_1" localSheetId="72">'x-811'!$B$19</definedName>
    <definedName name="TABLE_DATE_IMPLEMENTED_1" localSheetId="73">'x-template'!$B$19</definedName>
    <definedName name="TABLE_DATE_IMPLEMENTED_2" localSheetId="38">'x-501'!$G$19</definedName>
    <definedName name="TABLE_DATE_IMPLEMENTED_2" localSheetId="39">'x-502'!$F$19</definedName>
    <definedName name="TABLE_DATE_IMPLEMENTED_2" localSheetId="40">'x-503'!$F$19</definedName>
    <definedName name="TABLE_DATE_ISSUED_1" localSheetId="5">'x-201'!$B$18</definedName>
    <definedName name="TABLE_DATE_ISSUED_1" localSheetId="6">'x-202'!$B$18</definedName>
    <definedName name="TABLE_DATE_ISSUED_1" localSheetId="7">'x-203'!$B$18</definedName>
    <definedName name="TABLE_DATE_ISSUED_1" localSheetId="8">'x-204'!$B$18</definedName>
    <definedName name="TABLE_DATE_ISSUED_1" localSheetId="9">'x-205'!$B$18</definedName>
    <definedName name="TABLE_DATE_ISSUED_1" localSheetId="10">'x-206'!$B$18</definedName>
    <definedName name="TABLE_DATE_ISSUED_1" localSheetId="11">'x-207'!$B$18</definedName>
    <definedName name="TABLE_DATE_ISSUED_1" localSheetId="12">'x-208'!$B$18</definedName>
    <definedName name="TABLE_DATE_ISSUED_1" localSheetId="13">'x-209'!$B$18</definedName>
    <definedName name="TABLE_DATE_ISSUED_1" localSheetId="14">'x-210'!$B$18</definedName>
    <definedName name="TABLE_DATE_ISSUED_1" localSheetId="15">'x-211'!$B$18</definedName>
    <definedName name="TABLE_DATE_ISSUED_1" localSheetId="16">'x-212'!$B$18</definedName>
    <definedName name="TABLE_DATE_ISSUED_1" localSheetId="17">'x-213'!$B$18</definedName>
    <definedName name="TABLE_DATE_ISSUED_1" localSheetId="18">'x-214'!$B$18</definedName>
    <definedName name="TABLE_DATE_ISSUED_1" localSheetId="19">'x-215'!$B$18</definedName>
    <definedName name="TABLE_DATE_ISSUED_1" localSheetId="20">'x-216'!$B$18</definedName>
    <definedName name="TABLE_DATE_ISSUED_1" localSheetId="21">'x-217'!$B$18</definedName>
    <definedName name="TABLE_DATE_ISSUED_1" localSheetId="22">'x-219'!$B$18</definedName>
    <definedName name="TABLE_DATE_ISSUED_1" localSheetId="23">'x-301'!$B$18</definedName>
    <definedName name="TABLE_DATE_ISSUED_1" localSheetId="24">'x-302'!$B$18</definedName>
    <definedName name="TABLE_DATE_ISSUED_1" localSheetId="25">'x-303'!$B$18</definedName>
    <definedName name="TABLE_DATE_ISSUED_1" localSheetId="26">'x-304'!$B$18</definedName>
    <definedName name="TABLE_DATE_ISSUED_1" localSheetId="27">'x-305'!$B$18</definedName>
    <definedName name="TABLE_DATE_ISSUED_1" localSheetId="28">'x-306'!$B$18</definedName>
    <definedName name="TABLE_DATE_ISSUED_1" localSheetId="29">'x-307'!$B$18</definedName>
    <definedName name="TABLE_DATE_ISSUED_1" localSheetId="30">'x-308'!$B$18</definedName>
    <definedName name="TABLE_DATE_ISSUED_1" localSheetId="31">'x-309'!$B$18</definedName>
    <definedName name="TABLE_DATE_ISSUED_1" localSheetId="32">'x-314'!$B$18</definedName>
    <definedName name="TABLE_DATE_ISSUED_1" localSheetId="33">'x-315'!$B$18</definedName>
    <definedName name="TABLE_DATE_ISSUED_1" localSheetId="34">'x-316'!$B$18</definedName>
    <definedName name="TABLE_DATE_ISSUED_1" localSheetId="35">'x-317'!$B$18</definedName>
    <definedName name="TABLE_DATE_ISSUED_1" localSheetId="36">'x-401'!$B$18</definedName>
    <definedName name="TABLE_DATE_ISSUED_1" localSheetId="37">'x-402'!$B$18</definedName>
    <definedName name="TABLE_DATE_ISSUED_1" localSheetId="38">'x-501'!$B$18</definedName>
    <definedName name="TABLE_DATE_ISSUED_1" localSheetId="39">'x-502'!$B$18</definedName>
    <definedName name="TABLE_DATE_ISSUED_1" localSheetId="40">'x-503'!$B$18</definedName>
    <definedName name="TABLE_DATE_ISSUED_1" localSheetId="41">'x-504'!$B$18</definedName>
    <definedName name="TABLE_DATE_ISSUED_1" localSheetId="42">'x-505'!$B$18</definedName>
    <definedName name="TABLE_DATE_ISSUED_1" localSheetId="43">'x-603'!$B$18</definedName>
    <definedName name="TABLE_DATE_ISSUED_1" localSheetId="44">'x-609'!$B$18</definedName>
    <definedName name="TABLE_DATE_ISSUED_1" localSheetId="45">'x-610'!$B$18</definedName>
    <definedName name="TABLE_DATE_ISSUED_1" localSheetId="46">'x-701'!$B$18</definedName>
    <definedName name="TABLE_DATE_ISSUED_1" localSheetId="47">'x-702'!$B$18</definedName>
    <definedName name="TABLE_DATE_ISSUED_1" localSheetId="48">'x-703'!$B$18</definedName>
    <definedName name="TABLE_DATE_ISSUED_1" localSheetId="49">'x-704'!$B$18</definedName>
    <definedName name="TABLE_DATE_ISSUED_1" localSheetId="50">'x-705'!$B$18</definedName>
    <definedName name="TABLE_DATE_ISSUED_1" localSheetId="51">'x-706'!$B$18</definedName>
    <definedName name="TABLE_DATE_ISSUED_1" localSheetId="52">'x-707'!$B$18</definedName>
    <definedName name="TABLE_DATE_ISSUED_1" localSheetId="53">'x-708'!$B$18</definedName>
    <definedName name="TABLE_DATE_ISSUED_1" localSheetId="54">'x-711'!$B$18</definedName>
    <definedName name="TABLE_DATE_ISSUED_1" localSheetId="55">'x-712'!$B$18</definedName>
    <definedName name="TABLE_DATE_ISSUED_1" localSheetId="56">'x-713'!$B$18</definedName>
    <definedName name="TABLE_DATE_ISSUED_1" localSheetId="57">'x-714'!$B$18</definedName>
    <definedName name="TABLE_DATE_ISSUED_1" localSheetId="58">'x-715'!$B$18</definedName>
    <definedName name="TABLE_DATE_ISSUED_1" localSheetId="59">'x-716'!$B$18</definedName>
    <definedName name="TABLE_DATE_ISSUED_1" localSheetId="60">'x-717'!$B$18</definedName>
    <definedName name="TABLE_DATE_ISSUED_1" localSheetId="61">'x-718'!$B$18</definedName>
    <definedName name="TABLE_DATE_ISSUED_1" localSheetId="62">'x-719'!$B$18</definedName>
    <definedName name="TABLE_DATE_ISSUED_1" localSheetId="63">'x-720'!$B$18</definedName>
    <definedName name="TABLE_DATE_ISSUED_1" localSheetId="64">'x-801'!$B$18</definedName>
    <definedName name="TABLE_DATE_ISSUED_1" localSheetId="65">'x-802'!$B$18</definedName>
    <definedName name="TABLE_DATE_ISSUED_1" localSheetId="66">'x-803'!$B$18</definedName>
    <definedName name="TABLE_DATE_ISSUED_1" localSheetId="67">'x-806'!$B$18</definedName>
    <definedName name="TABLE_DATE_ISSUED_1" localSheetId="68">'x-807'!$B$18</definedName>
    <definedName name="TABLE_DATE_ISSUED_1" localSheetId="69">'x-808'!$B$18</definedName>
    <definedName name="TABLE_DATE_ISSUED_1" localSheetId="70">'x-809'!$B$18</definedName>
    <definedName name="TABLE_DATE_ISSUED_1" localSheetId="71">'x-810'!$B$18</definedName>
    <definedName name="TABLE_DATE_ISSUED_1" localSheetId="72">'x-811'!$B$18</definedName>
    <definedName name="TABLE_DATE_ISSUED_1" localSheetId="73">'x-template'!$B$18</definedName>
    <definedName name="TABLE_DATE_ISSUED_2" localSheetId="38">'x-501'!$G$18</definedName>
    <definedName name="TABLE_DATE_ISSUED_2" localSheetId="39">'x-502'!$F$18</definedName>
    <definedName name="TABLE_DATE_ISSUED_2" localSheetId="40">'x-503'!$F$18</definedName>
    <definedName name="TABLE_DESCRIPTION_1" localSheetId="5">'x-201'!$B$10</definedName>
    <definedName name="TABLE_DESCRIPTION_1" localSheetId="6">'x-202'!$B$10</definedName>
    <definedName name="TABLE_DESCRIPTION_1" localSheetId="7">'x-203'!$B$10</definedName>
    <definedName name="TABLE_DESCRIPTION_1" localSheetId="8">'x-204'!$B$10</definedName>
    <definedName name="TABLE_DESCRIPTION_1" localSheetId="9">'x-205'!$B$10</definedName>
    <definedName name="TABLE_DESCRIPTION_1" localSheetId="10">'x-206'!$B$10</definedName>
    <definedName name="TABLE_DESCRIPTION_1" localSheetId="11">'x-207'!$B$10</definedName>
    <definedName name="TABLE_DESCRIPTION_1" localSheetId="12">'x-208'!$B$10</definedName>
    <definedName name="TABLE_DESCRIPTION_1" localSheetId="13">'x-209'!$B$10</definedName>
    <definedName name="TABLE_DESCRIPTION_1" localSheetId="14">'x-210'!$B$10</definedName>
    <definedName name="TABLE_DESCRIPTION_1" localSheetId="15">'x-211'!$B$10</definedName>
    <definedName name="TABLE_DESCRIPTION_1" localSheetId="16">'x-212'!$B$10</definedName>
    <definedName name="TABLE_DESCRIPTION_1" localSheetId="17">'x-213'!$B$10</definedName>
    <definedName name="TABLE_DESCRIPTION_1" localSheetId="18">'x-214'!$B$10</definedName>
    <definedName name="TABLE_DESCRIPTION_1" localSheetId="19">'x-215'!$B$10</definedName>
    <definedName name="TABLE_DESCRIPTION_1" localSheetId="20">'x-216'!$B$10</definedName>
    <definedName name="TABLE_DESCRIPTION_1" localSheetId="21">'x-217'!$B$10</definedName>
    <definedName name="TABLE_DESCRIPTION_1" localSheetId="22">'x-219'!$B$10</definedName>
    <definedName name="TABLE_DESCRIPTION_1" localSheetId="23">'x-301'!$B$10</definedName>
    <definedName name="TABLE_DESCRIPTION_1" localSheetId="24">'x-302'!$B$10</definedName>
    <definedName name="TABLE_DESCRIPTION_1" localSheetId="25">'x-303'!$B$10</definedName>
    <definedName name="TABLE_DESCRIPTION_1" localSheetId="26">'x-304'!$B$10</definedName>
    <definedName name="TABLE_DESCRIPTION_1" localSheetId="27">'x-305'!$B$10</definedName>
    <definedName name="TABLE_DESCRIPTION_1" localSheetId="28">'x-306'!$B$10</definedName>
    <definedName name="TABLE_DESCRIPTION_1" localSheetId="29">'x-307'!$B$10</definedName>
    <definedName name="TABLE_DESCRIPTION_1" localSheetId="30">'x-308'!$B$10</definedName>
    <definedName name="TABLE_DESCRIPTION_1" localSheetId="31">'x-309'!$B$10</definedName>
    <definedName name="TABLE_DESCRIPTION_1" localSheetId="32">'x-314'!$B$10</definedName>
    <definedName name="TABLE_DESCRIPTION_1" localSheetId="33">'x-315'!$B$10</definedName>
    <definedName name="TABLE_DESCRIPTION_1" localSheetId="34">'x-316'!$B$10</definedName>
    <definedName name="TABLE_DESCRIPTION_1" localSheetId="35">'x-317'!$B$10</definedName>
    <definedName name="TABLE_DESCRIPTION_1" localSheetId="36">'x-401'!$B$10</definedName>
    <definedName name="TABLE_DESCRIPTION_1" localSheetId="37">'x-402'!$B$10</definedName>
    <definedName name="TABLE_DESCRIPTION_1" localSheetId="38">'x-501'!$B$10</definedName>
    <definedName name="TABLE_DESCRIPTION_1" localSheetId="39">'x-502'!$B$10</definedName>
    <definedName name="TABLE_DESCRIPTION_1" localSheetId="40">'x-503'!$B$10</definedName>
    <definedName name="TABLE_DESCRIPTION_1" localSheetId="41">'x-504'!$B$10</definedName>
    <definedName name="TABLE_DESCRIPTION_1" localSheetId="42">'x-505'!$B$10</definedName>
    <definedName name="TABLE_DESCRIPTION_1" localSheetId="43">'x-603'!$B$10</definedName>
    <definedName name="TABLE_DESCRIPTION_1" localSheetId="44">'x-609'!$B$10</definedName>
    <definedName name="TABLE_DESCRIPTION_1" localSheetId="45">'x-610'!$B$10</definedName>
    <definedName name="TABLE_DESCRIPTION_1" localSheetId="46">'x-701'!$B$10</definedName>
    <definedName name="TABLE_DESCRIPTION_1" localSheetId="47">'x-702'!$B$10</definedName>
    <definedName name="TABLE_DESCRIPTION_1" localSheetId="48">'x-703'!$B$10</definedName>
    <definedName name="TABLE_DESCRIPTION_1" localSheetId="49">'x-704'!$B$10</definedName>
    <definedName name="TABLE_DESCRIPTION_1" localSheetId="50">'x-705'!$B$10</definedName>
    <definedName name="TABLE_DESCRIPTION_1" localSheetId="51">'x-706'!$B$10</definedName>
    <definedName name="TABLE_DESCRIPTION_1" localSheetId="52">'x-707'!$B$10</definedName>
    <definedName name="TABLE_DESCRIPTION_1" localSheetId="53">'x-708'!$B$10</definedName>
    <definedName name="TABLE_DESCRIPTION_1" localSheetId="54">'x-711'!$B$10</definedName>
    <definedName name="TABLE_DESCRIPTION_1" localSheetId="55">'x-712'!$B$10</definedName>
    <definedName name="TABLE_DESCRIPTION_1" localSheetId="56">'x-713'!$B$10</definedName>
    <definedName name="TABLE_DESCRIPTION_1" localSheetId="57">'x-714'!$B$10</definedName>
    <definedName name="TABLE_DESCRIPTION_1" localSheetId="58">'x-715'!$B$10</definedName>
    <definedName name="TABLE_DESCRIPTION_1" localSheetId="59">'x-716'!$B$10</definedName>
    <definedName name="TABLE_DESCRIPTION_1" localSheetId="60">'x-717'!$B$10</definedName>
    <definedName name="TABLE_DESCRIPTION_1" localSheetId="61">'x-718'!$B$10</definedName>
    <definedName name="TABLE_DESCRIPTION_1" localSheetId="62">'x-719'!$B$10</definedName>
    <definedName name="TABLE_DESCRIPTION_1" localSheetId="63">'x-720'!$B$10</definedName>
    <definedName name="TABLE_DESCRIPTION_1" localSheetId="64">'x-801'!$B$10</definedName>
    <definedName name="TABLE_DESCRIPTION_1" localSheetId="65">'x-802'!$B$10</definedName>
    <definedName name="TABLE_DESCRIPTION_1" localSheetId="66">'x-803'!$B$10</definedName>
    <definedName name="TABLE_DESCRIPTION_1" localSheetId="67">'x-806'!$B$10</definedName>
    <definedName name="TABLE_DESCRIPTION_1" localSheetId="68">'x-807'!$B$10</definedName>
    <definedName name="TABLE_DESCRIPTION_1" localSheetId="69">'x-808'!$B$10</definedName>
    <definedName name="TABLE_DESCRIPTION_1" localSheetId="70">'x-809'!$B$10</definedName>
    <definedName name="TABLE_DESCRIPTION_1" localSheetId="71">'x-810'!$B$10</definedName>
    <definedName name="TABLE_DESCRIPTION_1" localSheetId="72">'x-811'!$B$10</definedName>
    <definedName name="TABLE_DESCRIPTION_1" localSheetId="73">'x-template'!$B$10</definedName>
    <definedName name="TABLE_DESCRIPTION_2" localSheetId="38">'x-501'!$G$10</definedName>
    <definedName name="TABLE_DESCRIPTION_2" localSheetId="39">'x-502'!$F$10</definedName>
    <definedName name="TABLE_DESCRIPTION_2" localSheetId="40">'x-503'!$F$10</definedName>
    <definedName name="TABLE_FACTOR_STATUS_1" localSheetId="5">'x-201'!$B$20</definedName>
    <definedName name="TABLE_FACTOR_STATUS_1" localSheetId="6">'x-202'!$B$20</definedName>
    <definedName name="TABLE_FACTOR_STATUS_1" localSheetId="7">'x-203'!$B$20</definedName>
    <definedName name="TABLE_FACTOR_STATUS_1" localSheetId="8">'x-204'!$B$20</definedName>
    <definedName name="TABLE_FACTOR_STATUS_1" localSheetId="9">'x-205'!$B$20</definedName>
    <definedName name="TABLE_FACTOR_STATUS_1" localSheetId="10">'x-206'!$B$20</definedName>
    <definedName name="TABLE_FACTOR_STATUS_1" localSheetId="11">'x-207'!$B$20</definedName>
    <definedName name="TABLE_FACTOR_STATUS_1" localSheetId="12">'x-208'!$B$20</definedName>
    <definedName name="TABLE_FACTOR_STATUS_1" localSheetId="13">'x-209'!$B$20</definedName>
    <definedName name="TABLE_FACTOR_STATUS_1" localSheetId="14">'x-210'!$B$20</definedName>
    <definedName name="TABLE_FACTOR_STATUS_1" localSheetId="15">'x-211'!$B$20</definedName>
    <definedName name="TABLE_FACTOR_STATUS_1" localSheetId="16">'x-212'!$B$20</definedName>
    <definedName name="TABLE_FACTOR_STATUS_1" localSheetId="17">'x-213'!$B$20</definedName>
    <definedName name="TABLE_FACTOR_STATUS_1" localSheetId="18">'x-214'!$B$20</definedName>
    <definedName name="TABLE_FACTOR_STATUS_1" localSheetId="19">'x-215'!$B$20</definedName>
    <definedName name="TABLE_FACTOR_STATUS_1" localSheetId="20">'x-216'!$B$20</definedName>
    <definedName name="TABLE_FACTOR_STATUS_1" localSheetId="21">'x-217'!$B$20</definedName>
    <definedName name="TABLE_FACTOR_STATUS_1" localSheetId="22">'x-219'!$B$20</definedName>
    <definedName name="TABLE_FACTOR_STATUS_1" localSheetId="23">'x-301'!$B$20</definedName>
    <definedName name="TABLE_FACTOR_STATUS_1" localSheetId="24">'x-302'!$B$20</definedName>
    <definedName name="TABLE_FACTOR_STATUS_1" localSheetId="25">'x-303'!$B$20</definedName>
    <definedName name="TABLE_FACTOR_STATUS_1" localSheetId="26">'x-304'!$B$20</definedName>
    <definedName name="TABLE_FACTOR_STATUS_1" localSheetId="27">'x-305'!$B$20</definedName>
    <definedName name="TABLE_FACTOR_STATUS_1" localSheetId="28">'x-306'!$B$20</definedName>
    <definedName name="TABLE_FACTOR_STATUS_1" localSheetId="29">'x-307'!$B$20</definedName>
    <definedName name="TABLE_FACTOR_STATUS_1" localSheetId="30">'x-308'!$B$20</definedName>
    <definedName name="TABLE_FACTOR_STATUS_1" localSheetId="31">'x-309'!$B$20</definedName>
    <definedName name="TABLE_FACTOR_STATUS_1" localSheetId="32">'x-314'!$B$20</definedName>
    <definedName name="TABLE_FACTOR_STATUS_1" localSheetId="33">'x-315'!$B$20</definedName>
    <definedName name="TABLE_FACTOR_STATUS_1" localSheetId="34">'x-316'!$B$20</definedName>
    <definedName name="TABLE_FACTOR_STATUS_1" localSheetId="35">'x-317'!$B$20</definedName>
    <definedName name="TABLE_FACTOR_STATUS_1" localSheetId="36">'x-401'!$B$20</definedName>
    <definedName name="TABLE_FACTOR_STATUS_1" localSheetId="37">'x-402'!$B$20</definedName>
    <definedName name="TABLE_FACTOR_STATUS_1" localSheetId="38">'x-501'!$B$20</definedName>
    <definedName name="TABLE_FACTOR_STATUS_1" localSheetId="39">'x-502'!$B$20</definedName>
    <definedName name="TABLE_FACTOR_STATUS_1" localSheetId="40">'x-503'!$B$20</definedName>
    <definedName name="TABLE_FACTOR_STATUS_1" localSheetId="41">'x-504'!$B$20</definedName>
    <definedName name="TABLE_FACTOR_STATUS_1" localSheetId="42">'x-505'!$B$20</definedName>
    <definedName name="TABLE_FACTOR_STATUS_1" localSheetId="43">'x-603'!$B$20</definedName>
    <definedName name="TABLE_FACTOR_STATUS_1" localSheetId="44">'x-609'!$B$20</definedName>
    <definedName name="TABLE_FACTOR_STATUS_1" localSheetId="45">'x-610'!$B$20</definedName>
    <definedName name="TABLE_FACTOR_STATUS_1" localSheetId="46">'x-701'!$B$20</definedName>
    <definedName name="TABLE_FACTOR_STATUS_1" localSheetId="47">'x-702'!$B$20</definedName>
    <definedName name="TABLE_FACTOR_STATUS_1" localSheetId="48">'x-703'!$B$20</definedName>
    <definedName name="TABLE_FACTOR_STATUS_1" localSheetId="49">'x-704'!$B$20</definedName>
    <definedName name="TABLE_FACTOR_STATUS_1" localSheetId="50">'x-705'!$B$20</definedName>
    <definedName name="TABLE_FACTOR_STATUS_1" localSheetId="51">'x-706'!$B$20</definedName>
    <definedName name="TABLE_FACTOR_STATUS_1" localSheetId="52">'x-707'!$B$20</definedName>
    <definedName name="TABLE_FACTOR_STATUS_1" localSheetId="53">'x-708'!$B$20</definedName>
    <definedName name="TABLE_FACTOR_STATUS_1" localSheetId="54">'x-711'!$B$20</definedName>
    <definedName name="TABLE_FACTOR_STATUS_1" localSheetId="55">'x-712'!$B$20</definedName>
    <definedName name="TABLE_FACTOR_STATUS_1" localSheetId="56">'x-713'!$B$20</definedName>
    <definedName name="TABLE_FACTOR_STATUS_1" localSheetId="57">'x-714'!$B$20</definedName>
    <definedName name="TABLE_FACTOR_STATUS_1" localSheetId="58">'x-715'!$B$20</definedName>
    <definedName name="TABLE_FACTOR_STATUS_1" localSheetId="59">'x-716'!$B$20</definedName>
    <definedName name="TABLE_FACTOR_STATUS_1" localSheetId="60">'x-717'!$B$20</definedName>
    <definedName name="TABLE_FACTOR_STATUS_1" localSheetId="61">'x-718'!$B$20</definedName>
    <definedName name="TABLE_FACTOR_STATUS_1" localSheetId="62">'x-719'!$B$20</definedName>
    <definedName name="TABLE_FACTOR_STATUS_1" localSheetId="63">'x-720'!$B$20</definedName>
    <definedName name="TABLE_FACTOR_STATUS_1" localSheetId="64">'x-801'!$B$20</definedName>
    <definedName name="TABLE_FACTOR_STATUS_1" localSheetId="65">'x-802'!$B$20</definedName>
    <definedName name="TABLE_FACTOR_STATUS_1" localSheetId="66">'x-803'!$B$20</definedName>
    <definedName name="TABLE_FACTOR_STATUS_1" localSheetId="67">'x-806'!$B$20</definedName>
    <definedName name="TABLE_FACTOR_STATUS_1" localSheetId="68">'x-807'!$B$20</definedName>
    <definedName name="TABLE_FACTOR_STATUS_1" localSheetId="69">'x-808'!$B$20</definedName>
    <definedName name="TABLE_FACTOR_STATUS_1" localSheetId="70">'x-809'!$B$20</definedName>
    <definedName name="TABLE_FACTOR_STATUS_1" localSheetId="71">'x-810'!$B$20</definedName>
    <definedName name="TABLE_FACTOR_STATUS_1" localSheetId="72">'x-811'!$B$20</definedName>
    <definedName name="TABLE_FACTOR_STATUS_1" localSheetId="73">'x-template'!$B$20</definedName>
    <definedName name="TABLE_FACTOR_STATUS_2" localSheetId="38">'x-501'!$G$20</definedName>
    <definedName name="TABLE_FACTOR_STATUS_2" localSheetId="39">'x-502'!$F$20</definedName>
    <definedName name="TABLE_FACTOR_STATUS_2" localSheetId="40">'x-503'!$F$20</definedName>
    <definedName name="TABLE_FACTOR_TYPE_1" localSheetId="5">'x-201'!$B$9</definedName>
    <definedName name="TABLE_FACTOR_TYPE_1" localSheetId="6">'x-202'!$B$9</definedName>
    <definedName name="TABLE_FACTOR_TYPE_1" localSheetId="7">'x-203'!$B$9</definedName>
    <definedName name="TABLE_FACTOR_TYPE_1" localSheetId="8">'x-204'!$B$9</definedName>
    <definedName name="TABLE_FACTOR_TYPE_1" localSheetId="9">'x-205'!$B$9</definedName>
    <definedName name="TABLE_FACTOR_TYPE_1" localSheetId="10">'x-206'!$B$9</definedName>
    <definedName name="TABLE_FACTOR_TYPE_1" localSheetId="11">'x-207'!$B$9</definedName>
    <definedName name="TABLE_FACTOR_TYPE_1" localSheetId="12">'x-208'!$B$9</definedName>
    <definedName name="TABLE_FACTOR_TYPE_1" localSheetId="13">'x-209'!$B$9</definedName>
    <definedName name="TABLE_FACTOR_TYPE_1" localSheetId="14">'x-210'!$B$9</definedName>
    <definedName name="TABLE_FACTOR_TYPE_1" localSheetId="15">'x-211'!$B$9</definedName>
    <definedName name="TABLE_FACTOR_TYPE_1" localSheetId="16">'x-212'!$B$9</definedName>
    <definedName name="TABLE_FACTOR_TYPE_1" localSheetId="17">'x-213'!$B$9</definedName>
    <definedName name="TABLE_FACTOR_TYPE_1" localSheetId="18">'x-214'!$B$9</definedName>
    <definedName name="TABLE_FACTOR_TYPE_1" localSheetId="19">'x-215'!$B$9</definedName>
    <definedName name="TABLE_FACTOR_TYPE_1" localSheetId="20">'x-216'!$B$9</definedName>
    <definedName name="TABLE_FACTOR_TYPE_1" localSheetId="21">'x-217'!$B$9</definedName>
    <definedName name="TABLE_FACTOR_TYPE_1" localSheetId="22">'x-219'!$B$9</definedName>
    <definedName name="TABLE_FACTOR_TYPE_1" localSheetId="23">'x-301'!$B$9</definedName>
    <definedName name="TABLE_FACTOR_TYPE_1" localSheetId="24">'x-302'!$B$9</definedName>
    <definedName name="TABLE_FACTOR_TYPE_1" localSheetId="25">'x-303'!$B$9</definedName>
    <definedName name="TABLE_FACTOR_TYPE_1" localSheetId="26">'x-304'!$B$9</definedName>
    <definedName name="TABLE_FACTOR_TYPE_1" localSheetId="27">'x-305'!$B$9</definedName>
    <definedName name="TABLE_FACTOR_TYPE_1" localSheetId="28">'x-306'!$B$9</definedName>
    <definedName name="TABLE_FACTOR_TYPE_1" localSheetId="29">'x-307'!$B$9</definedName>
    <definedName name="TABLE_FACTOR_TYPE_1" localSheetId="30">'x-308'!$B$9</definedName>
    <definedName name="TABLE_FACTOR_TYPE_1" localSheetId="31">'x-309'!$B$9</definedName>
    <definedName name="TABLE_FACTOR_TYPE_1" localSheetId="32">'x-314'!$B$9</definedName>
    <definedName name="TABLE_FACTOR_TYPE_1" localSheetId="33">'x-315'!$B$9</definedName>
    <definedName name="TABLE_FACTOR_TYPE_1" localSheetId="34">'x-316'!$B$9</definedName>
    <definedName name="TABLE_FACTOR_TYPE_1" localSheetId="35">'x-317'!$B$9</definedName>
    <definedName name="TABLE_FACTOR_TYPE_1" localSheetId="36">'x-401'!$B$9</definedName>
    <definedName name="TABLE_FACTOR_TYPE_1" localSheetId="37">'x-402'!$B$9</definedName>
    <definedName name="TABLE_FACTOR_TYPE_1" localSheetId="38">'x-501'!$B$9</definedName>
    <definedName name="TABLE_FACTOR_TYPE_1" localSheetId="39">'x-502'!$B$9</definedName>
    <definedName name="TABLE_FACTOR_TYPE_1" localSheetId="40">'x-503'!$B$9</definedName>
    <definedName name="TABLE_FACTOR_TYPE_1" localSheetId="41">'x-504'!$B$9</definedName>
    <definedName name="TABLE_FACTOR_TYPE_1" localSheetId="42">'x-505'!$B$9</definedName>
    <definedName name="TABLE_FACTOR_TYPE_1" localSheetId="43">'x-603'!$B$9</definedName>
    <definedName name="TABLE_FACTOR_TYPE_1" localSheetId="44">'x-609'!$B$9</definedName>
    <definedName name="TABLE_FACTOR_TYPE_1" localSheetId="45">'x-610'!$B$9</definedName>
    <definedName name="TABLE_FACTOR_TYPE_1" localSheetId="46">'x-701'!$B$9</definedName>
    <definedName name="TABLE_FACTOR_TYPE_1" localSheetId="47">'x-702'!$B$9</definedName>
    <definedName name="TABLE_FACTOR_TYPE_1" localSheetId="48">'x-703'!$B$9</definedName>
    <definedName name="TABLE_FACTOR_TYPE_1" localSheetId="49">'x-704'!$B$9</definedName>
    <definedName name="TABLE_FACTOR_TYPE_1" localSheetId="50">'x-705'!$B$9</definedName>
    <definedName name="TABLE_FACTOR_TYPE_1" localSheetId="51">'x-706'!$B$9</definedName>
    <definedName name="TABLE_FACTOR_TYPE_1" localSheetId="52">'x-707'!$B$9</definedName>
    <definedName name="TABLE_FACTOR_TYPE_1" localSheetId="53">'x-708'!$B$9</definedName>
    <definedName name="TABLE_FACTOR_TYPE_1" localSheetId="54">'x-711'!$B$9</definedName>
    <definedName name="TABLE_FACTOR_TYPE_1" localSheetId="55">'x-712'!$B$9</definedName>
    <definedName name="TABLE_FACTOR_TYPE_1" localSheetId="56">'x-713'!$B$9</definedName>
    <definedName name="TABLE_FACTOR_TYPE_1" localSheetId="57">'x-714'!$B$9</definedName>
    <definedName name="TABLE_FACTOR_TYPE_1" localSheetId="58">'x-715'!$B$9</definedName>
    <definedName name="TABLE_FACTOR_TYPE_1" localSheetId="59">'x-716'!$B$9</definedName>
    <definedName name="TABLE_FACTOR_TYPE_1" localSheetId="60">'x-717'!$B$9</definedName>
    <definedName name="TABLE_FACTOR_TYPE_1" localSheetId="61">'x-718'!$B$9</definedName>
    <definedName name="TABLE_FACTOR_TYPE_1" localSheetId="62">'x-719'!$B$9</definedName>
    <definedName name="TABLE_FACTOR_TYPE_1" localSheetId="63">'x-720'!$B$9</definedName>
    <definedName name="TABLE_FACTOR_TYPE_1" localSheetId="64">'x-801'!$B$9</definedName>
    <definedName name="TABLE_FACTOR_TYPE_1" localSheetId="65">'x-802'!$B$9</definedName>
    <definedName name="TABLE_FACTOR_TYPE_1" localSheetId="66">'x-803'!$B$9</definedName>
    <definedName name="TABLE_FACTOR_TYPE_1" localSheetId="67">'x-806'!$B$9</definedName>
    <definedName name="TABLE_FACTOR_TYPE_1" localSheetId="68">'x-807'!$B$9</definedName>
    <definedName name="TABLE_FACTOR_TYPE_1" localSheetId="69">'x-808'!$B$9</definedName>
    <definedName name="TABLE_FACTOR_TYPE_1" localSheetId="70">'x-809'!$B$9</definedName>
    <definedName name="TABLE_FACTOR_TYPE_1" localSheetId="71">'x-810'!$B$9</definedName>
    <definedName name="TABLE_FACTOR_TYPE_1" localSheetId="72">'x-811'!$B$9</definedName>
    <definedName name="TABLE_FACTOR_TYPE_1" localSheetId="73">'x-template'!$B$9</definedName>
    <definedName name="TABLE_FACTOR_TYPE_2" localSheetId="38">'x-501'!$G$9</definedName>
    <definedName name="TABLE_FACTOR_TYPE_2" localSheetId="39">'x-502'!$F$9</definedName>
    <definedName name="TABLE_FACTOR_TYPE_2" localSheetId="40">'x-503'!$F$9</definedName>
    <definedName name="TABLE_GENDER_1" localSheetId="5">'x-201'!$B$11</definedName>
    <definedName name="TABLE_GENDER_1" localSheetId="6">'x-202'!$B$11</definedName>
    <definedName name="TABLE_GENDER_1" localSheetId="7">'x-203'!$B$11</definedName>
    <definedName name="TABLE_GENDER_1" localSheetId="8">'x-204'!$B$11</definedName>
    <definedName name="TABLE_GENDER_1" localSheetId="9">'x-205'!$B$11</definedName>
    <definedName name="TABLE_GENDER_1" localSheetId="10">'x-206'!$B$11</definedName>
    <definedName name="TABLE_GENDER_1" localSheetId="11">'x-207'!$B$11</definedName>
    <definedName name="TABLE_GENDER_1" localSheetId="12">'x-208'!$B$11</definedName>
    <definedName name="TABLE_GENDER_1" localSheetId="13">'x-209'!$B$11</definedName>
    <definedName name="TABLE_GENDER_1" localSheetId="14">'x-210'!$B$11</definedName>
    <definedName name="TABLE_GENDER_1" localSheetId="15">'x-211'!$B$11</definedName>
    <definedName name="TABLE_GENDER_1" localSheetId="16">'x-212'!$B$11</definedName>
    <definedName name="TABLE_GENDER_1" localSheetId="17">'x-213'!$B$11</definedName>
    <definedName name="TABLE_GENDER_1" localSheetId="18">'x-214'!$B$11</definedName>
    <definedName name="TABLE_GENDER_1" localSheetId="19">'x-215'!$B$11</definedName>
    <definedName name="TABLE_GENDER_1" localSheetId="20">'x-216'!$B$11</definedName>
    <definedName name="TABLE_GENDER_1" localSheetId="21">'x-217'!$B$11</definedName>
    <definedName name="TABLE_GENDER_1" localSheetId="22">'x-219'!$B$11</definedName>
    <definedName name="TABLE_GENDER_1" localSheetId="23">'x-301'!$B$11</definedName>
    <definedName name="TABLE_GENDER_1" localSheetId="24">'x-302'!$B$11</definedName>
    <definedName name="TABLE_GENDER_1" localSheetId="25">'x-303'!$B$11</definedName>
    <definedName name="TABLE_GENDER_1" localSheetId="26">'x-304'!$B$11</definedName>
    <definedName name="TABLE_GENDER_1" localSheetId="27">'x-305'!$B$11</definedName>
    <definedName name="TABLE_GENDER_1" localSheetId="28">'x-306'!$B$11</definedName>
    <definedName name="TABLE_GENDER_1" localSheetId="29">'x-307'!$B$11</definedName>
    <definedName name="TABLE_GENDER_1" localSheetId="30">'x-308'!$B$11</definedName>
    <definedName name="TABLE_GENDER_1" localSheetId="31">'x-309'!$B$11</definedName>
    <definedName name="TABLE_GENDER_1" localSheetId="32">'x-314'!$B$11</definedName>
    <definedName name="TABLE_GENDER_1" localSheetId="33">'x-315'!$B$11</definedName>
    <definedName name="TABLE_GENDER_1" localSheetId="34">'x-316'!$B$11</definedName>
    <definedName name="TABLE_GENDER_1" localSheetId="35">'x-317'!$B$11</definedName>
    <definedName name="TABLE_GENDER_1" localSheetId="36">'x-401'!$B$11</definedName>
    <definedName name="TABLE_GENDER_1" localSheetId="37">'x-402'!$B$11</definedName>
    <definedName name="TABLE_GENDER_1" localSheetId="38">'x-501'!$B$11</definedName>
    <definedName name="TABLE_GENDER_1" localSheetId="39">'x-502'!$B$11</definedName>
    <definedName name="TABLE_GENDER_1" localSheetId="40">'x-503'!$B$11</definedName>
    <definedName name="TABLE_GENDER_1" localSheetId="41">'x-504'!$B$11</definedName>
    <definedName name="TABLE_GENDER_1" localSheetId="42">'x-505'!$B$11</definedName>
    <definedName name="TABLE_GENDER_1" localSheetId="43">'x-603'!$B$11</definedName>
    <definedName name="TABLE_GENDER_1" localSheetId="44">'x-609'!$B$11</definedName>
    <definedName name="TABLE_GENDER_1" localSheetId="45">'x-610'!$B$11</definedName>
    <definedName name="TABLE_GENDER_1" localSheetId="46">'x-701'!$B$11</definedName>
    <definedName name="TABLE_GENDER_1" localSheetId="47">'x-702'!$B$11</definedName>
    <definedName name="TABLE_GENDER_1" localSheetId="48">'x-703'!$B$11</definedName>
    <definedName name="TABLE_GENDER_1" localSheetId="49">'x-704'!$B$11</definedName>
    <definedName name="TABLE_GENDER_1" localSheetId="50">'x-705'!$B$11</definedName>
    <definedName name="TABLE_GENDER_1" localSheetId="51">'x-706'!$B$11</definedName>
    <definedName name="TABLE_GENDER_1" localSheetId="52">'x-707'!$B$11</definedName>
    <definedName name="TABLE_GENDER_1" localSheetId="53">'x-708'!$B$11</definedName>
    <definedName name="TABLE_GENDER_1" localSheetId="54">'x-711'!$B$11</definedName>
    <definedName name="TABLE_GENDER_1" localSheetId="55">'x-712'!$B$11</definedName>
    <definedName name="TABLE_GENDER_1" localSheetId="56">'x-713'!$B$11</definedName>
    <definedName name="TABLE_GENDER_1" localSheetId="57">'x-714'!$B$11</definedName>
    <definedName name="TABLE_GENDER_1" localSheetId="58">'x-715'!$B$11</definedName>
    <definedName name="TABLE_GENDER_1" localSheetId="59">'x-716'!$B$11</definedName>
    <definedName name="TABLE_GENDER_1" localSheetId="60">'x-717'!$B$11</definedName>
    <definedName name="TABLE_GENDER_1" localSheetId="61">'x-718'!$B$11</definedName>
    <definedName name="TABLE_GENDER_1" localSheetId="62">'x-719'!$B$11</definedName>
    <definedName name="TABLE_GENDER_1" localSheetId="63">'x-720'!$B$11</definedName>
    <definedName name="TABLE_GENDER_1" localSheetId="64">'x-801'!$B$11</definedName>
    <definedName name="TABLE_GENDER_1" localSheetId="65">'x-802'!$B$11</definedName>
    <definedName name="TABLE_GENDER_1" localSheetId="66">'x-803'!$B$11</definedName>
    <definedName name="TABLE_GENDER_1" localSheetId="67">'x-806'!$B$11</definedName>
    <definedName name="TABLE_GENDER_1" localSheetId="68">'x-807'!$B$11</definedName>
    <definedName name="TABLE_GENDER_1" localSheetId="69">'x-808'!$B$11</definedName>
    <definedName name="TABLE_GENDER_1" localSheetId="70">'x-809'!$B$11</definedName>
    <definedName name="TABLE_GENDER_1" localSheetId="71">'x-810'!$B$11</definedName>
    <definedName name="TABLE_GENDER_1" localSheetId="72">'x-811'!$B$11</definedName>
    <definedName name="TABLE_GENDER_1" localSheetId="73">'x-template'!$B$11</definedName>
    <definedName name="TABLE_GENDER_2" localSheetId="38">'x-501'!$G$11</definedName>
    <definedName name="TABLE_GENDER_2" localSheetId="39">'x-502'!$F$11</definedName>
    <definedName name="TABLE_GENDER_2" localSheetId="40">'x-503'!$F$11</definedName>
    <definedName name="TABLE_INFO_1" localSheetId="5">'x-201'!$A$6:$B$21</definedName>
    <definedName name="TABLE_INFO_1" localSheetId="6">'x-202'!$A$6:$B$21</definedName>
    <definedName name="TABLE_INFO_1" localSheetId="7">'x-203'!$A$6:$B$21</definedName>
    <definedName name="TABLE_INFO_1" localSheetId="8">'x-204'!$A$6:$B$21</definedName>
    <definedName name="TABLE_INFO_1" localSheetId="9">'x-205'!$A$6:$B$21</definedName>
    <definedName name="TABLE_INFO_1" localSheetId="10">'x-206'!$A$6:$B$21</definedName>
    <definedName name="TABLE_INFO_1" localSheetId="11">'x-207'!$A$6:$B$21</definedName>
    <definedName name="TABLE_INFO_1" localSheetId="12">'x-208'!$A$6:$B$21</definedName>
    <definedName name="TABLE_INFO_1" localSheetId="13">'x-209'!$A$6:$B$21</definedName>
    <definedName name="TABLE_INFO_1" localSheetId="14">'x-210'!$A$6:$B$21</definedName>
    <definedName name="TABLE_INFO_1" localSheetId="15">'x-211'!$A$6:$B$21</definedName>
    <definedName name="TABLE_INFO_1" localSheetId="16">'x-212'!$A$6:$B$21</definedName>
    <definedName name="TABLE_INFO_1" localSheetId="17">'x-213'!$A$6:$B$21</definedName>
    <definedName name="TABLE_INFO_1" localSheetId="18">'x-214'!$A$6:$B$21</definedName>
    <definedName name="TABLE_INFO_1" localSheetId="19">'x-215'!$A$6:$B$21</definedName>
    <definedName name="TABLE_INFO_1" localSheetId="20">'x-216'!$A$6:$B$21</definedName>
    <definedName name="TABLE_INFO_1" localSheetId="21">'x-217'!$A$6:$B$21</definedName>
    <definedName name="TABLE_INFO_1" localSheetId="22">'x-219'!$A$6:$B$21</definedName>
    <definedName name="TABLE_INFO_1" localSheetId="23">'x-301'!$A$6:$B$21</definedName>
    <definedName name="TABLE_INFO_1" localSheetId="24">'x-302'!$A$6:$B$21</definedName>
    <definedName name="TABLE_INFO_1" localSheetId="25">'x-303'!$A$6:$B$21</definedName>
    <definedName name="TABLE_INFO_1" localSheetId="26">'x-304'!$A$6:$B$21</definedName>
    <definedName name="TABLE_INFO_1" localSheetId="27">'x-305'!$A$6:$B$21</definedName>
    <definedName name="TABLE_INFO_1" localSheetId="28">'x-306'!$A$6:$B$21</definedName>
    <definedName name="TABLE_INFO_1" localSheetId="29">'x-307'!$A$6:$B$21</definedName>
    <definedName name="TABLE_INFO_1" localSheetId="30">'x-308'!$A$6:$B$21</definedName>
    <definedName name="TABLE_INFO_1" localSheetId="31">'x-309'!$A$6:$B$21</definedName>
    <definedName name="TABLE_INFO_1" localSheetId="32">'x-314'!$A$6:$B$21</definedName>
    <definedName name="TABLE_INFO_1" localSheetId="33">'x-315'!$A$6:$B$21</definedName>
    <definedName name="TABLE_INFO_1" localSheetId="34">'x-316'!$A$6:$B$21</definedName>
    <definedName name="TABLE_INFO_1" localSheetId="35">'x-317'!$A$6:$B$21</definedName>
    <definedName name="TABLE_INFO_1" localSheetId="36">'x-401'!$A$6:$B$21</definedName>
    <definedName name="TABLE_INFO_1" localSheetId="37">'x-402'!$A$6:$B$21</definedName>
    <definedName name="TABLE_INFO_1" localSheetId="38">'x-501'!$A$6:$B$21</definedName>
    <definedName name="TABLE_INFO_1" localSheetId="39">'x-502'!$A$6:$B$21</definedName>
    <definedName name="TABLE_INFO_1" localSheetId="40">'x-503'!$A$6:$B$21</definedName>
    <definedName name="TABLE_INFO_1" localSheetId="41">'x-504'!$A$6:$B$21</definedName>
    <definedName name="TABLE_INFO_1" localSheetId="42">'x-505'!$A$6:$B$21</definedName>
    <definedName name="TABLE_INFO_1" localSheetId="43">'x-603'!$A$6:$B$21</definedName>
    <definedName name="TABLE_INFO_1" localSheetId="44">'x-609'!$A$6:$B$21</definedName>
    <definedName name="TABLE_INFO_1" localSheetId="45">'x-610'!$A$6:$B$21</definedName>
    <definedName name="TABLE_INFO_1" localSheetId="46">'x-701'!$A$6:$B$21</definedName>
    <definedName name="TABLE_INFO_1" localSheetId="47">'x-702'!$A$6:$B$21</definedName>
    <definedName name="TABLE_INFO_1" localSheetId="48">'x-703'!$A$6:$B$21</definedName>
    <definedName name="TABLE_INFO_1" localSheetId="49">'x-704'!$A$6:$B$21</definedName>
    <definedName name="TABLE_INFO_1" localSheetId="50">'x-705'!$A$6:$B$21</definedName>
    <definedName name="TABLE_INFO_1" localSheetId="51">'x-706'!$A$6:$B$21</definedName>
    <definedName name="TABLE_INFO_1" localSheetId="52">'x-707'!$A$6:$B$21</definedName>
    <definedName name="TABLE_INFO_1" localSheetId="53">'x-708'!$A$6:$B$21</definedName>
    <definedName name="TABLE_INFO_1" localSheetId="54">'x-711'!$A$6:$B$21</definedName>
    <definedName name="TABLE_INFO_1" localSheetId="55">'x-712'!$A$6:$B$21</definedName>
    <definedName name="TABLE_INFO_1" localSheetId="56">'x-713'!$A$6:$B$21</definedName>
    <definedName name="TABLE_INFO_1" localSheetId="57">'x-714'!$A$6:$B$21</definedName>
    <definedName name="TABLE_INFO_1" localSheetId="58">'x-715'!$A$6:$B$21</definedName>
    <definedName name="TABLE_INFO_1" localSheetId="59">'x-716'!$A$6:$B$21</definedName>
    <definedName name="TABLE_INFO_1" localSheetId="60">'x-717'!$A$6:$B$21</definedName>
    <definedName name="TABLE_INFO_1" localSheetId="61">'x-718'!$A$6:$B$21</definedName>
    <definedName name="TABLE_INFO_1" localSheetId="62">'x-719'!$A$6:$B$21</definedName>
    <definedName name="TABLE_INFO_1" localSheetId="63">'x-720'!$A$6:$B$21</definedName>
    <definedName name="TABLE_INFO_1" localSheetId="64">'x-801'!$A$6:$B$21</definedName>
    <definedName name="TABLE_INFO_1" localSheetId="65">'x-802'!$A$6:$B$21</definedName>
    <definedName name="TABLE_INFO_1" localSheetId="66">'x-803'!$A$6:$B$21</definedName>
    <definedName name="TABLE_INFO_1" localSheetId="67">'x-806'!$A$6:$B$21</definedName>
    <definedName name="TABLE_INFO_1" localSheetId="68">'x-807'!$A$6:$B$21</definedName>
    <definedName name="TABLE_INFO_1" localSheetId="69">'x-808'!$A$6:$B$21</definedName>
    <definedName name="TABLE_INFO_1" localSheetId="70">'x-809'!$A$6:$B$21</definedName>
    <definedName name="TABLE_INFO_1" localSheetId="71">'x-810'!$A$6:$B$21</definedName>
    <definedName name="TABLE_INFO_1" localSheetId="72">'x-811'!$A$6:$B$21</definedName>
    <definedName name="TABLE_INFO_1" localSheetId="73">'x-template'!$A$6:$B$21</definedName>
    <definedName name="TABLE_INFO_2" localSheetId="38">'x-501'!$F$6:$G$21</definedName>
    <definedName name="TABLE_INFO_2" localSheetId="39">'x-502'!$E$6:$F$21</definedName>
    <definedName name="TABLE_INFO_2" localSheetId="40">'x-503'!$E$6:$F$21</definedName>
    <definedName name="TABLE_REFERENCE_1" localSheetId="5">'x-201'!$B$15</definedName>
    <definedName name="TABLE_REFERENCE_1" localSheetId="6">'x-202'!$B$15</definedName>
    <definedName name="TABLE_REFERENCE_1" localSheetId="7">'x-203'!$B$15</definedName>
    <definedName name="TABLE_REFERENCE_1" localSheetId="8">'x-204'!$B$15</definedName>
    <definedName name="TABLE_REFERENCE_1" localSheetId="9">'x-205'!$B$15</definedName>
    <definedName name="TABLE_REFERENCE_1" localSheetId="10">'x-206'!$B$15</definedName>
    <definedName name="TABLE_REFERENCE_1" localSheetId="11">'x-207'!$B$15</definedName>
    <definedName name="TABLE_REFERENCE_1" localSheetId="12">'x-208'!$B$15</definedName>
    <definedName name="TABLE_REFERENCE_1" localSheetId="13">'x-209'!$B$15</definedName>
    <definedName name="TABLE_REFERENCE_1" localSheetId="14">'x-210'!$B$15</definedName>
    <definedName name="TABLE_REFERENCE_1" localSheetId="15">'x-211'!$B$15</definedName>
    <definedName name="TABLE_REFERENCE_1" localSheetId="16">'x-212'!$B$15</definedName>
    <definedName name="TABLE_REFERENCE_1" localSheetId="17">'x-213'!$B$15</definedName>
    <definedName name="TABLE_REFERENCE_1" localSheetId="18">'x-214'!$B$15</definedName>
    <definedName name="TABLE_REFERENCE_1" localSheetId="19">'x-215'!$B$15</definedName>
    <definedName name="TABLE_REFERENCE_1" localSheetId="20">'x-216'!$B$15</definedName>
    <definedName name="TABLE_REFERENCE_1" localSheetId="21">'x-217'!$B$15</definedName>
    <definedName name="TABLE_REFERENCE_1" localSheetId="22">'x-219'!$B$15</definedName>
    <definedName name="TABLE_REFERENCE_1" localSheetId="23">'x-301'!$B$15</definedName>
    <definedName name="TABLE_REFERENCE_1" localSheetId="24">'x-302'!$B$15</definedName>
    <definedName name="TABLE_REFERENCE_1" localSheetId="25">'x-303'!$B$15</definedName>
    <definedName name="TABLE_REFERENCE_1" localSheetId="26">'x-304'!$B$15</definedName>
    <definedName name="TABLE_REFERENCE_1" localSheetId="27">'x-305'!$B$15</definedName>
    <definedName name="TABLE_REFERENCE_1" localSheetId="28">'x-306'!$B$15</definedName>
    <definedName name="TABLE_REFERENCE_1" localSheetId="29">'x-307'!$B$15</definedName>
    <definedName name="TABLE_REFERENCE_1" localSheetId="30">'x-308'!$B$15</definedName>
    <definedName name="TABLE_REFERENCE_1" localSheetId="31">'x-309'!$B$15</definedName>
    <definedName name="TABLE_REFERENCE_1" localSheetId="32">'x-314'!$B$15</definedName>
    <definedName name="TABLE_REFERENCE_1" localSheetId="33">'x-315'!$B$15</definedName>
    <definedName name="TABLE_REFERENCE_1" localSheetId="34">'x-316'!$B$15</definedName>
    <definedName name="TABLE_REFERENCE_1" localSheetId="35">'x-317'!$B$15</definedName>
    <definedName name="TABLE_REFERENCE_1" localSheetId="36">'x-401'!$B$15</definedName>
    <definedName name="TABLE_REFERENCE_1" localSheetId="37">'x-402'!$B$15</definedName>
    <definedName name="TABLE_REFERENCE_1" localSheetId="38">'x-501'!$B$15</definedName>
    <definedName name="TABLE_REFERENCE_1" localSheetId="39">'x-502'!$B$15</definedName>
    <definedName name="TABLE_REFERENCE_1" localSheetId="40">'x-503'!$B$15</definedName>
    <definedName name="TABLE_REFERENCE_1" localSheetId="41">'x-504'!$B$15</definedName>
    <definedName name="TABLE_REFERENCE_1" localSheetId="42">'x-505'!$B$15</definedName>
    <definedName name="TABLE_REFERENCE_1" localSheetId="43">'x-603'!$B$15</definedName>
    <definedName name="TABLE_REFERENCE_1" localSheetId="44">'x-609'!$B$15</definedName>
    <definedName name="TABLE_REFERENCE_1" localSheetId="45">'x-610'!$B$15</definedName>
    <definedName name="TABLE_REFERENCE_1" localSheetId="46">'x-701'!$B$15</definedName>
    <definedName name="TABLE_REFERENCE_1" localSheetId="47">'x-702'!$B$15</definedName>
    <definedName name="TABLE_REFERENCE_1" localSheetId="48">'x-703'!$B$15</definedName>
    <definedName name="TABLE_REFERENCE_1" localSheetId="49">'x-704'!$B$15</definedName>
    <definedName name="TABLE_REFERENCE_1" localSheetId="50">'x-705'!$B$15</definedName>
    <definedName name="TABLE_REFERENCE_1" localSheetId="51">'x-706'!$B$15</definedName>
    <definedName name="TABLE_REFERENCE_1" localSheetId="52">'x-707'!$B$15</definedName>
    <definedName name="TABLE_REFERENCE_1" localSheetId="53">'x-708'!$B$15</definedName>
    <definedName name="TABLE_REFERENCE_1" localSheetId="54">'x-711'!$B$15</definedName>
    <definedName name="TABLE_REFERENCE_1" localSheetId="55">'x-712'!$B$15</definedName>
    <definedName name="TABLE_REFERENCE_1" localSheetId="56">'x-713'!$B$15</definedName>
    <definedName name="TABLE_REFERENCE_1" localSheetId="57">'x-714'!$B$15</definedName>
    <definedName name="TABLE_REFERENCE_1" localSheetId="58">'x-715'!$B$15</definedName>
    <definedName name="TABLE_REFERENCE_1" localSheetId="59">'x-716'!$B$15</definedName>
    <definedName name="TABLE_REFERENCE_1" localSheetId="60">'x-717'!$B$15</definedName>
    <definedName name="TABLE_REFERENCE_1" localSheetId="61">'x-718'!$B$15</definedName>
    <definedName name="TABLE_REFERENCE_1" localSheetId="62">'x-719'!$B$15</definedName>
    <definedName name="TABLE_REFERENCE_1" localSheetId="63">'x-720'!$B$15</definedName>
    <definedName name="TABLE_REFERENCE_1" localSheetId="64">'x-801'!$B$15</definedName>
    <definedName name="TABLE_REFERENCE_1" localSheetId="65">'x-802'!$B$15</definedName>
    <definedName name="TABLE_REFERENCE_1" localSheetId="66">'x-803'!$B$15</definedName>
    <definedName name="TABLE_REFERENCE_1" localSheetId="67">'x-806'!$B$15</definedName>
    <definedName name="TABLE_REFERENCE_1" localSheetId="68">'x-807'!$B$15</definedName>
    <definedName name="TABLE_REFERENCE_1" localSheetId="69">'x-808'!$B$15</definedName>
    <definedName name="TABLE_REFERENCE_1" localSheetId="70">'x-809'!$B$15</definedName>
    <definedName name="TABLE_REFERENCE_1" localSheetId="71">'x-810'!$B$15</definedName>
    <definedName name="TABLE_REFERENCE_1" localSheetId="72">'x-811'!$B$15</definedName>
    <definedName name="TABLE_REFERENCE_1" localSheetId="73">'x-template'!$B$15</definedName>
    <definedName name="TABLE_REFERENCE_2" localSheetId="38">'x-501'!$G$15</definedName>
    <definedName name="TABLE_REFERENCE_2" localSheetId="39">'x-502'!$F$15</definedName>
    <definedName name="TABLE_REFERENCE_2" localSheetId="40">'x-503'!$F$15</definedName>
    <definedName name="TABLE_REFERENCE_GUIDANCE_1" localSheetId="5">'x-201'!$B$16</definedName>
    <definedName name="TABLE_REFERENCE_GUIDANCE_1" localSheetId="6">'x-202'!$B$16</definedName>
    <definedName name="TABLE_REFERENCE_GUIDANCE_1" localSheetId="7">'x-203'!$B$16</definedName>
    <definedName name="TABLE_REFERENCE_GUIDANCE_1" localSheetId="8">'x-204'!$B$16</definedName>
    <definedName name="TABLE_REFERENCE_GUIDANCE_1" localSheetId="9">'x-205'!$B$16</definedName>
    <definedName name="TABLE_REFERENCE_GUIDANCE_1" localSheetId="10">'x-206'!$B$16</definedName>
    <definedName name="TABLE_REFERENCE_GUIDANCE_1" localSheetId="11">'x-207'!$B$16</definedName>
    <definedName name="TABLE_REFERENCE_GUIDANCE_1" localSheetId="12">'x-208'!$B$16</definedName>
    <definedName name="TABLE_REFERENCE_GUIDANCE_1" localSheetId="13">'x-209'!$B$16</definedName>
    <definedName name="TABLE_REFERENCE_GUIDANCE_1" localSheetId="14">'x-210'!$B$16</definedName>
    <definedName name="TABLE_REFERENCE_GUIDANCE_1" localSheetId="15">'x-211'!$B$16</definedName>
    <definedName name="TABLE_REFERENCE_GUIDANCE_1" localSheetId="16">'x-212'!$B$16</definedName>
    <definedName name="TABLE_REFERENCE_GUIDANCE_1" localSheetId="17">'x-213'!$B$16</definedName>
    <definedName name="TABLE_REFERENCE_GUIDANCE_1" localSheetId="18">'x-214'!$B$16</definedName>
    <definedName name="TABLE_REFERENCE_GUIDANCE_1" localSheetId="19">'x-215'!$B$16</definedName>
    <definedName name="TABLE_REFERENCE_GUIDANCE_1" localSheetId="20">'x-216'!$B$16</definedName>
    <definedName name="TABLE_REFERENCE_GUIDANCE_1" localSheetId="21">'x-217'!$B$16</definedName>
    <definedName name="TABLE_REFERENCE_GUIDANCE_1" localSheetId="22">'x-219'!$B$16</definedName>
    <definedName name="TABLE_REFERENCE_GUIDANCE_1" localSheetId="23">'x-301'!$B$16</definedName>
    <definedName name="TABLE_REFERENCE_GUIDANCE_1" localSheetId="24">'x-302'!$B$16</definedName>
    <definedName name="TABLE_REFERENCE_GUIDANCE_1" localSheetId="25">'x-303'!$B$16</definedName>
    <definedName name="TABLE_REFERENCE_GUIDANCE_1" localSheetId="26">'x-304'!$B$16</definedName>
    <definedName name="TABLE_REFERENCE_GUIDANCE_1" localSheetId="27">'x-305'!$B$16</definedName>
    <definedName name="TABLE_REFERENCE_GUIDANCE_1" localSheetId="28">'x-306'!$B$16</definedName>
    <definedName name="TABLE_REFERENCE_GUIDANCE_1" localSheetId="29">'x-307'!$B$16</definedName>
    <definedName name="TABLE_REFERENCE_GUIDANCE_1" localSheetId="30">'x-308'!$B$16</definedName>
    <definedName name="TABLE_REFERENCE_GUIDANCE_1" localSheetId="31">'x-309'!$B$16</definedName>
    <definedName name="TABLE_REFERENCE_GUIDANCE_1" localSheetId="32">'x-314'!$B$16</definedName>
    <definedName name="TABLE_REFERENCE_GUIDANCE_1" localSheetId="33">'x-315'!$B$16</definedName>
    <definedName name="TABLE_REFERENCE_GUIDANCE_1" localSheetId="34">'x-316'!$B$16</definedName>
    <definedName name="TABLE_REFERENCE_GUIDANCE_1" localSheetId="35">'x-317'!$B$16</definedName>
    <definedName name="TABLE_REFERENCE_GUIDANCE_1" localSheetId="36">'x-401'!$B$16</definedName>
    <definedName name="TABLE_REFERENCE_GUIDANCE_1" localSheetId="37">'x-402'!$B$16</definedName>
    <definedName name="TABLE_REFERENCE_GUIDANCE_1" localSheetId="38">'x-501'!$B$16</definedName>
    <definedName name="TABLE_REFERENCE_GUIDANCE_1" localSheetId="39">'x-502'!$B$16</definedName>
    <definedName name="TABLE_REFERENCE_GUIDANCE_1" localSheetId="40">'x-503'!$B$16</definedName>
    <definedName name="TABLE_REFERENCE_GUIDANCE_1" localSheetId="41">'x-504'!$B$16</definedName>
    <definedName name="TABLE_REFERENCE_GUIDANCE_1" localSheetId="42">'x-505'!$B$16</definedName>
    <definedName name="TABLE_REFERENCE_GUIDANCE_1" localSheetId="43">'x-603'!$B$16</definedName>
    <definedName name="TABLE_REFERENCE_GUIDANCE_1" localSheetId="44">'x-609'!$B$16</definedName>
    <definedName name="TABLE_REFERENCE_GUIDANCE_1" localSheetId="45">'x-610'!$B$16</definedName>
    <definedName name="TABLE_REFERENCE_GUIDANCE_1" localSheetId="46">'x-701'!$B$16</definedName>
    <definedName name="TABLE_REFERENCE_GUIDANCE_1" localSheetId="47">'x-702'!$B$16</definedName>
    <definedName name="TABLE_REFERENCE_GUIDANCE_1" localSheetId="48">'x-703'!$B$16</definedName>
    <definedName name="TABLE_REFERENCE_GUIDANCE_1" localSheetId="49">'x-704'!$B$16</definedName>
    <definedName name="TABLE_REFERENCE_GUIDANCE_1" localSheetId="50">'x-705'!$B$16</definedName>
    <definedName name="TABLE_REFERENCE_GUIDANCE_1" localSheetId="51">'x-706'!$B$16</definedName>
    <definedName name="TABLE_REFERENCE_GUIDANCE_1" localSheetId="52">'x-707'!$B$16</definedName>
    <definedName name="TABLE_REFERENCE_GUIDANCE_1" localSheetId="53">'x-708'!$B$16</definedName>
    <definedName name="TABLE_REFERENCE_GUIDANCE_1" localSheetId="54">'x-711'!$B$16</definedName>
    <definedName name="TABLE_REFERENCE_GUIDANCE_1" localSheetId="55">'x-712'!$B$16</definedName>
    <definedName name="TABLE_REFERENCE_GUIDANCE_1" localSheetId="56">'x-713'!$B$16</definedName>
    <definedName name="TABLE_REFERENCE_GUIDANCE_1" localSheetId="57">'x-714'!$B$16</definedName>
    <definedName name="TABLE_REFERENCE_GUIDANCE_1" localSheetId="58">'x-715'!$B$16</definedName>
    <definedName name="TABLE_REFERENCE_GUIDANCE_1" localSheetId="59">'x-716'!$B$16</definedName>
    <definedName name="TABLE_REFERENCE_GUIDANCE_1" localSheetId="60">'x-717'!$B$16</definedName>
    <definedName name="TABLE_REFERENCE_GUIDANCE_1" localSheetId="61">'x-718'!$B$16</definedName>
    <definedName name="TABLE_REFERENCE_GUIDANCE_1" localSheetId="62">'x-719'!$B$16</definedName>
    <definedName name="TABLE_REFERENCE_GUIDANCE_1" localSheetId="63">'x-720'!$B$16</definedName>
    <definedName name="TABLE_REFERENCE_GUIDANCE_1" localSheetId="64">'x-801'!$B$16</definedName>
    <definedName name="TABLE_REFERENCE_GUIDANCE_1" localSheetId="65">'x-802'!$B$16</definedName>
    <definedName name="TABLE_REFERENCE_GUIDANCE_1" localSheetId="66">'x-803'!$B$16</definedName>
    <definedName name="TABLE_REFERENCE_GUIDANCE_1" localSheetId="67">'x-806'!$B$16</definedName>
    <definedName name="TABLE_REFERENCE_GUIDANCE_1" localSheetId="68">'x-807'!$B$16</definedName>
    <definedName name="TABLE_REFERENCE_GUIDANCE_1" localSheetId="69">'x-808'!$B$16</definedName>
    <definedName name="TABLE_REFERENCE_GUIDANCE_1" localSheetId="70">'x-809'!$B$16</definedName>
    <definedName name="TABLE_REFERENCE_GUIDANCE_1" localSheetId="71">'x-810'!$B$16</definedName>
    <definedName name="TABLE_REFERENCE_GUIDANCE_1" localSheetId="72">'x-811'!$B$16</definedName>
    <definedName name="TABLE_REFERENCE_GUIDANCE_1" localSheetId="73">'x-template'!$B$16</definedName>
    <definedName name="TABLE_REFERENCE_GUIDANCE_2" localSheetId="38">'x-501'!$G$16</definedName>
    <definedName name="TABLE_REFERENCE_GUIDANCE_2" localSheetId="39">'x-502'!$F$16</definedName>
    <definedName name="TABLE_REFERENCE_GUIDANCE_2" localSheetId="40">'x-503'!$F$16</definedName>
    <definedName name="TABLE_RELATED_1" localSheetId="5">'x-201'!$B$17</definedName>
    <definedName name="TABLE_RELATED_1" localSheetId="6">'x-202'!$B$17</definedName>
    <definedName name="TABLE_RELATED_1" localSheetId="7">'x-203'!$B$17</definedName>
    <definedName name="TABLE_RELATED_1" localSheetId="8">'x-204'!$B$17</definedName>
    <definedName name="TABLE_RELATED_1" localSheetId="9">'x-205'!$B$17</definedName>
    <definedName name="TABLE_RELATED_1" localSheetId="10">'x-206'!$B$17</definedName>
    <definedName name="TABLE_RELATED_1" localSheetId="11">'x-207'!$B$17</definedName>
    <definedName name="TABLE_RELATED_1" localSheetId="12">'x-208'!$B$17</definedName>
    <definedName name="TABLE_RELATED_1" localSheetId="13">'x-209'!$B$17</definedName>
    <definedName name="TABLE_RELATED_1" localSheetId="14">'x-210'!$B$17</definedName>
    <definedName name="TABLE_RELATED_1" localSheetId="15">'x-211'!$B$17</definedName>
    <definedName name="TABLE_RELATED_1" localSheetId="16">'x-212'!$B$17</definedName>
    <definedName name="TABLE_RELATED_1" localSheetId="17">'x-213'!$B$17</definedName>
    <definedName name="TABLE_RELATED_1" localSheetId="18">'x-214'!$B$17</definedName>
    <definedName name="TABLE_RELATED_1" localSheetId="19">'x-215'!$B$17</definedName>
    <definedName name="TABLE_RELATED_1" localSheetId="20">'x-216'!$B$17</definedName>
    <definedName name="TABLE_RELATED_1" localSheetId="21">'x-217'!$B$17</definedName>
    <definedName name="TABLE_RELATED_1" localSheetId="22">'x-219'!$B$17</definedName>
    <definedName name="TABLE_RELATED_1" localSheetId="23">'x-301'!$B$17</definedName>
    <definedName name="TABLE_RELATED_1" localSheetId="24">'x-302'!$B$17</definedName>
    <definedName name="TABLE_RELATED_1" localSheetId="25">'x-303'!$B$17</definedName>
    <definedName name="TABLE_RELATED_1" localSheetId="26">'x-304'!$B$17</definedName>
    <definedName name="TABLE_RELATED_1" localSheetId="27">'x-305'!$B$17</definedName>
    <definedName name="TABLE_RELATED_1" localSheetId="28">'x-306'!$B$17</definedName>
    <definedName name="TABLE_RELATED_1" localSheetId="29">'x-307'!$B$17</definedName>
    <definedName name="TABLE_RELATED_1" localSheetId="30">'x-308'!$B$17</definedName>
    <definedName name="TABLE_RELATED_1" localSheetId="31">'x-309'!$B$17</definedName>
    <definedName name="TABLE_RELATED_1" localSheetId="32">'x-314'!$B$17</definedName>
    <definedName name="TABLE_RELATED_1" localSheetId="33">'x-315'!$B$17</definedName>
    <definedName name="TABLE_RELATED_1" localSheetId="34">'x-316'!$B$17</definedName>
    <definedName name="TABLE_RELATED_1" localSheetId="35">'x-317'!$B$17</definedName>
    <definedName name="TABLE_RELATED_1" localSheetId="36">'x-401'!$B$17</definedName>
    <definedName name="TABLE_RELATED_1" localSheetId="37">'x-402'!$B$17</definedName>
    <definedName name="TABLE_RELATED_1" localSheetId="38">'x-501'!$B$17</definedName>
    <definedName name="TABLE_RELATED_1" localSheetId="39">'x-502'!$B$17</definedName>
    <definedName name="TABLE_RELATED_1" localSheetId="40">'x-503'!$B$17</definedName>
    <definedName name="TABLE_RELATED_1" localSheetId="41">'x-504'!$B$17</definedName>
    <definedName name="TABLE_RELATED_1" localSheetId="42">'x-505'!$B$17</definedName>
    <definedName name="TABLE_RELATED_1" localSheetId="43">'x-603'!$B$17</definedName>
    <definedName name="TABLE_RELATED_1" localSheetId="44">'x-609'!$B$17</definedName>
    <definedName name="TABLE_RELATED_1" localSheetId="45">'x-610'!$B$17</definedName>
    <definedName name="TABLE_RELATED_1" localSheetId="46">'x-701'!$B$17</definedName>
    <definedName name="TABLE_RELATED_1" localSheetId="47">'x-702'!$B$17</definedName>
    <definedName name="TABLE_RELATED_1" localSheetId="48">'x-703'!$B$17</definedName>
    <definedName name="TABLE_RELATED_1" localSheetId="49">'x-704'!$B$17</definedName>
    <definedName name="TABLE_RELATED_1" localSheetId="50">'x-705'!$B$17</definedName>
    <definedName name="TABLE_RELATED_1" localSheetId="51">'x-706'!$B$17</definedName>
    <definedName name="TABLE_RELATED_1" localSheetId="52">'x-707'!$B$17</definedName>
    <definedName name="TABLE_RELATED_1" localSheetId="53">'x-708'!$B$17</definedName>
    <definedName name="TABLE_RELATED_1" localSheetId="54">'x-711'!$B$17</definedName>
    <definedName name="TABLE_RELATED_1" localSheetId="55">'x-712'!$B$17</definedName>
    <definedName name="TABLE_RELATED_1" localSheetId="56">'x-713'!$B$17</definedName>
    <definedName name="TABLE_RELATED_1" localSheetId="57">'x-714'!$B$17</definedName>
    <definedName name="TABLE_RELATED_1" localSheetId="58">'x-715'!$B$17</definedName>
    <definedName name="TABLE_RELATED_1" localSheetId="59">'x-716'!$B$17</definedName>
    <definedName name="TABLE_RELATED_1" localSheetId="60">'x-717'!$B$17</definedName>
    <definedName name="TABLE_RELATED_1" localSheetId="61">'x-718'!$B$17</definedName>
    <definedName name="TABLE_RELATED_1" localSheetId="62">'x-719'!$B$17</definedName>
    <definedName name="TABLE_RELATED_1" localSheetId="63">'x-720'!$B$17</definedName>
    <definedName name="TABLE_RELATED_1" localSheetId="64">'x-801'!$B$17</definedName>
    <definedName name="TABLE_RELATED_1" localSheetId="65">'x-802'!$B$17</definedName>
    <definedName name="TABLE_RELATED_1" localSheetId="66">'x-803'!$B$17</definedName>
    <definedName name="TABLE_RELATED_1" localSheetId="67">'x-806'!$B$17</definedName>
    <definedName name="TABLE_RELATED_1" localSheetId="68">'x-807'!$B$17</definedName>
    <definedName name="TABLE_RELATED_1" localSheetId="69">'x-808'!$B$17</definedName>
    <definedName name="TABLE_RELATED_1" localSheetId="70">'x-809'!$B$17</definedName>
    <definedName name="TABLE_RELATED_1" localSheetId="71">'x-810'!$B$17</definedName>
    <definedName name="TABLE_RELATED_1" localSheetId="72">'x-811'!$B$17</definedName>
    <definedName name="TABLE_RELATED_1" localSheetId="73">'x-template'!$B$17</definedName>
    <definedName name="TABLE_RELATED_2" localSheetId="38">'x-501'!$G$17</definedName>
    <definedName name="TABLE_RELATED_2" localSheetId="39">'x-502'!$F$17</definedName>
    <definedName name="TABLE_RELATED_2" localSheetId="40">'x-503'!$F$17</definedName>
    <definedName name="TABLE_SECTION_1" localSheetId="5">'x-201'!$B$8</definedName>
    <definedName name="TABLE_SECTION_1" localSheetId="6">'x-202'!$B$8</definedName>
    <definedName name="TABLE_SECTION_1" localSheetId="7">'x-203'!$B$8</definedName>
    <definedName name="TABLE_SECTION_1" localSheetId="8">'x-204'!$B$8</definedName>
    <definedName name="TABLE_SECTION_1" localSheetId="9">'x-205'!$B$8</definedName>
    <definedName name="TABLE_SECTION_1" localSheetId="10">'x-206'!$B$8</definedName>
    <definedName name="TABLE_SECTION_1" localSheetId="11">'x-207'!$B$8</definedName>
    <definedName name="TABLE_SECTION_1" localSheetId="12">'x-208'!$B$8</definedName>
    <definedName name="TABLE_SECTION_1" localSheetId="13">'x-209'!$B$8</definedName>
    <definedName name="TABLE_SECTION_1" localSheetId="14">'x-210'!$B$8</definedName>
    <definedName name="TABLE_SECTION_1" localSheetId="15">'x-211'!$B$8</definedName>
    <definedName name="TABLE_SECTION_1" localSheetId="16">'x-212'!$B$8</definedName>
    <definedName name="TABLE_SECTION_1" localSheetId="17">'x-213'!$B$8</definedName>
    <definedName name="TABLE_SECTION_1" localSheetId="18">'x-214'!$B$8</definedName>
    <definedName name="TABLE_SECTION_1" localSheetId="19">'x-215'!$B$8</definedName>
    <definedName name="TABLE_SECTION_1" localSheetId="20">'x-216'!$B$8</definedName>
    <definedName name="TABLE_SECTION_1" localSheetId="21">'x-217'!$B$8</definedName>
    <definedName name="TABLE_SECTION_1" localSheetId="22">'x-219'!$B$8</definedName>
    <definedName name="TABLE_SECTION_1" localSheetId="23">'x-301'!$B$8</definedName>
    <definedName name="TABLE_SECTION_1" localSheetId="24">'x-302'!$B$8</definedName>
    <definedName name="TABLE_SECTION_1" localSheetId="25">'x-303'!$B$8</definedName>
    <definedName name="TABLE_SECTION_1" localSheetId="26">'x-304'!$B$8</definedName>
    <definedName name="TABLE_SECTION_1" localSheetId="27">'x-305'!$B$8</definedName>
    <definedName name="TABLE_SECTION_1" localSheetId="28">'x-306'!$B$8</definedName>
    <definedName name="TABLE_SECTION_1" localSheetId="29">'x-307'!$B$8</definedName>
    <definedName name="TABLE_SECTION_1" localSheetId="30">'x-308'!$B$8</definedName>
    <definedName name="TABLE_SECTION_1" localSheetId="31">'x-309'!$B$8</definedName>
    <definedName name="TABLE_SECTION_1" localSheetId="32">'x-314'!$B$8</definedName>
    <definedName name="TABLE_SECTION_1" localSheetId="33">'x-315'!$B$8</definedName>
    <definedName name="TABLE_SECTION_1" localSheetId="34">'x-316'!$B$8</definedName>
    <definedName name="TABLE_SECTION_1" localSheetId="35">'x-317'!$B$8</definedName>
    <definedName name="TABLE_SECTION_1" localSheetId="36">'x-401'!$B$8</definedName>
    <definedName name="TABLE_SECTION_1" localSheetId="37">'x-402'!$B$8</definedName>
    <definedName name="TABLE_SECTION_1" localSheetId="38">'x-501'!$B$8</definedName>
    <definedName name="TABLE_SECTION_1" localSheetId="39">'x-502'!$B$8</definedName>
    <definedName name="TABLE_SECTION_1" localSheetId="40">'x-503'!$B$8</definedName>
    <definedName name="TABLE_SECTION_1" localSheetId="41">'x-504'!$B$8</definedName>
    <definedName name="TABLE_SECTION_1" localSheetId="42">'x-505'!$B$8</definedName>
    <definedName name="TABLE_SECTION_1" localSheetId="43">'x-603'!$B$8</definedName>
    <definedName name="TABLE_SECTION_1" localSheetId="44">'x-609'!$B$8</definedName>
    <definedName name="TABLE_SECTION_1" localSheetId="45">'x-610'!$B$8</definedName>
    <definedName name="TABLE_SECTION_1" localSheetId="46">'x-701'!$B$8</definedName>
    <definedName name="TABLE_SECTION_1" localSheetId="47">'x-702'!$B$8</definedName>
    <definedName name="TABLE_SECTION_1" localSheetId="48">'x-703'!$B$8</definedName>
    <definedName name="TABLE_SECTION_1" localSheetId="49">'x-704'!$B$8</definedName>
    <definedName name="TABLE_SECTION_1" localSheetId="50">'x-705'!$B$8</definedName>
    <definedName name="TABLE_SECTION_1" localSheetId="51">'x-706'!$B$8</definedName>
    <definedName name="TABLE_SECTION_1" localSheetId="52">'x-707'!$B$8</definedName>
    <definedName name="TABLE_SECTION_1" localSheetId="53">'x-708'!$B$8</definedName>
    <definedName name="TABLE_SECTION_1" localSheetId="54">'x-711'!$B$8</definedName>
    <definedName name="TABLE_SECTION_1" localSheetId="55">'x-712'!$B$8</definedName>
    <definedName name="TABLE_SECTION_1" localSheetId="56">'x-713'!$B$8</definedName>
    <definedName name="TABLE_SECTION_1" localSheetId="57">'x-714'!$B$8</definedName>
    <definedName name="TABLE_SECTION_1" localSheetId="58">'x-715'!$B$8</definedName>
    <definedName name="TABLE_SECTION_1" localSheetId="59">'x-716'!$B$8</definedName>
    <definedName name="TABLE_SECTION_1" localSheetId="60">'x-717'!$B$8</definedName>
    <definedName name="TABLE_SECTION_1" localSheetId="61">'x-718'!$B$8</definedName>
    <definedName name="TABLE_SECTION_1" localSheetId="62">'x-719'!$B$8</definedName>
    <definedName name="TABLE_SECTION_1" localSheetId="63">'x-720'!$B$8</definedName>
    <definedName name="TABLE_SECTION_1" localSheetId="64">'x-801'!$B$8</definedName>
    <definedName name="TABLE_SECTION_1" localSheetId="65">'x-802'!$B$8</definedName>
    <definedName name="TABLE_SECTION_1" localSheetId="66">'x-803'!$B$8</definedName>
    <definedName name="TABLE_SECTION_1" localSheetId="67">'x-806'!$B$8</definedName>
    <definedName name="TABLE_SECTION_1" localSheetId="68">'x-807'!$B$8</definedName>
    <definedName name="TABLE_SECTION_1" localSheetId="69">'x-808'!$B$8</definedName>
    <definedName name="TABLE_SECTION_1" localSheetId="70">'x-809'!$B$8</definedName>
    <definedName name="TABLE_SECTION_1" localSheetId="71">'x-810'!$B$8</definedName>
    <definedName name="TABLE_SECTION_1" localSheetId="72">'x-811'!$B$8</definedName>
    <definedName name="TABLE_SECTION_1" localSheetId="73">'x-template'!$B$8</definedName>
    <definedName name="TABLE_SECTION_2" localSheetId="38">'x-501'!$G$8</definedName>
    <definedName name="TABLE_SECTION_2" localSheetId="39">'x-502'!$F$8</definedName>
    <definedName name="TABLE_SECTION_2" localSheetId="40">'x-503'!$F$8</definedName>
    <definedName name="TABLE_SECTION_NUMBER_1" localSheetId="5">'x-201'!$B$13</definedName>
    <definedName name="TABLE_SECTION_NUMBER_1" localSheetId="6">'x-202'!$B$13</definedName>
    <definedName name="TABLE_SECTION_NUMBER_1" localSheetId="7">'x-203'!$B$13</definedName>
    <definedName name="TABLE_SECTION_NUMBER_1" localSheetId="8">'x-204'!$B$13</definedName>
    <definedName name="TABLE_SECTION_NUMBER_1" localSheetId="9">'x-205'!$B$13</definedName>
    <definedName name="TABLE_SECTION_NUMBER_1" localSheetId="10">'x-206'!$B$13</definedName>
    <definedName name="TABLE_SECTION_NUMBER_1" localSheetId="11">'x-207'!$B$13</definedName>
    <definedName name="TABLE_SECTION_NUMBER_1" localSheetId="12">'x-208'!$B$13</definedName>
    <definedName name="TABLE_SECTION_NUMBER_1" localSheetId="13">'x-209'!$B$13</definedName>
    <definedName name="TABLE_SECTION_NUMBER_1" localSheetId="14">'x-210'!$B$13</definedName>
    <definedName name="TABLE_SECTION_NUMBER_1" localSheetId="15">'x-211'!$B$13</definedName>
    <definedName name="TABLE_SECTION_NUMBER_1" localSheetId="16">'x-212'!$B$13</definedName>
    <definedName name="TABLE_SECTION_NUMBER_1" localSheetId="17">'x-213'!$B$13</definedName>
    <definedName name="TABLE_SECTION_NUMBER_1" localSheetId="18">'x-214'!$B$13</definedName>
    <definedName name="TABLE_SECTION_NUMBER_1" localSheetId="19">'x-215'!$B$13</definedName>
    <definedName name="TABLE_SECTION_NUMBER_1" localSheetId="20">'x-216'!$B$13</definedName>
    <definedName name="TABLE_SECTION_NUMBER_1" localSheetId="21">'x-217'!$B$13</definedName>
    <definedName name="TABLE_SECTION_NUMBER_1" localSheetId="22">'x-219'!$B$13</definedName>
    <definedName name="TABLE_SECTION_NUMBER_1" localSheetId="23">'x-301'!$B$13</definedName>
    <definedName name="TABLE_SECTION_NUMBER_1" localSheetId="24">'x-302'!$B$13</definedName>
    <definedName name="TABLE_SECTION_NUMBER_1" localSheetId="25">'x-303'!$B$13</definedName>
    <definedName name="TABLE_SECTION_NUMBER_1" localSheetId="26">'x-304'!$B$13</definedName>
    <definedName name="TABLE_SECTION_NUMBER_1" localSheetId="27">'x-305'!$B$13</definedName>
    <definedName name="TABLE_SECTION_NUMBER_1" localSheetId="28">'x-306'!$B$13</definedName>
    <definedName name="TABLE_SECTION_NUMBER_1" localSheetId="29">'x-307'!$B$13</definedName>
    <definedName name="TABLE_SECTION_NUMBER_1" localSheetId="30">'x-308'!$B$13</definedName>
    <definedName name="TABLE_SECTION_NUMBER_1" localSheetId="31">'x-309'!$B$13</definedName>
    <definedName name="TABLE_SECTION_NUMBER_1" localSheetId="32">'x-314'!$B$13</definedName>
    <definedName name="TABLE_SECTION_NUMBER_1" localSheetId="33">'x-315'!$B$13</definedName>
    <definedName name="TABLE_SECTION_NUMBER_1" localSheetId="34">'x-316'!$B$13</definedName>
    <definedName name="TABLE_SECTION_NUMBER_1" localSheetId="35">'x-317'!$B$13</definedName>
    <definedName name="TABLE_SECTION_NUMBER_1" localSheetId="36">'x-401'!$B$13</definedName>
    <definedName name="TABLE_SECTION_NUMBER_1" localSheetId="37">'x-402'!$B$13</definedName>
    <definedName name="TABLE_SECTION_NUMBER_1" localSheetId="38">'x-501'!$B$13</definedName>
    <definedName name="TABLE_SECTION_NUMBER_1" localSheetId="39">'x-502'!$B$13</definedName>
    <definedName name="TABLE_SECTION_NUMBER_1" localSheetId="40">'x-503'!$B$13</definedName>
    <definedName name="TABLE_SECTION_NUMBER_1" localSheetId="41">'x-504'!$B$13</definedName>
    <definedName name="TABLE_SECTION_NUMBER_1" localSheetId="42">'x-505'!$B$13</definedName>
    <definedName name="TABLE_SECTION_NUMBER_1" localSheetId="43">'x-603'!$B$13</definedName>
    <definedName name="TABLE_SECTION_NUMBER_1" localSheetId="44">'x-609'!$B$13</definedName>
    <definedName name="TABLE_SECTION_NUMBER_1" localSheetId="45">'x-610'!$B$13</definedName>
    <definedName name="TABLE_SECTION_NUMBER_1" localSheetId="46">'x-701'!$B$13</definedName>
    <definedName name="TABLE_SECTION_NUMBER_1" localSheetId="47">'x-702'!$B$13</definedName>
    <definedName name="TABLE_SECTION_NUMBER_1" localSheetId="48">'x-703'!$B$13</definedName>
    <definedName name="TABLE_SECTION_NUMBER_1" localSheetId="49">'x-704'!$B$13</definedName>
    <definedName name="TABLE_SECTION_NUMBER_1" localSheetId="50">'x-705'!$B$13</definedName>
    <definedName name="TABLE_SECTION_NUMBER_1" localSheetId="51">'x-706'!$B$13</definedName>
    <definedName name="TABLE_SECTION_NUMBER_1" localSheetId="52">'x-707'!$B$13</definedName>
    <definedName name="TABLE_SECTION_NUMBER_1" localSheetId="53">'x-708'!$B$13</definedName>
    <definedName name="TABLE_SECTION_NUMBER_1" localSheetId="54">'x-711'!$B$13</definedName>
    <definedName name="TABLE_SECTION_NUMBER_1" localSheetId="55">'x-712'!$B$13</definedName>
    <definedName name="TABLE_SECTION_NUMBER_1" localSheetId="56">'x-713'!$B$13</definedName>
    <definedName name="TABLE_SECTION_NUMBER_1" localSheetId="57">'x-714'!$B$13</definedName>
    <definedName name="TABLE_SECTION_NUMBER_1" localSheetId="58">'x-715'!$B$13</definedName>
    <definedName name="TABLE_SECTION_NUMBER_1" localSheetId="59">'x-716'!$B$13</definedName>
    <definedName name="TABLE_SECTION_NUMBER_1" localSheetId="60">'x-717'!$B$13</definedName>
    <definedName name="TABLE_SECTION_NUMBER_1" localSheetId="61">'x-718'!$B$13</definedName>
    <definedName name="TABLE_SECTION_NUMBER_1" localSheetId="62">'x-719'!$B$13</definedName>
    <definedName name="TABLE_SECTION_NUMBER_1" localSheetId="63">'x-720'!$B$13</definedName>
    <definedName name="TABLE_SECTION_NUMBER_1" localSheetId="64">'x-801'!$B$13</definedName>
    <definedName name="TABLE_SECTION_NUMBER_1" localSheetId="65">'x-802'!$B$13</definedName>
    <definedName name="TABLE_SECTION_NUMBER_1" localSheetId="66">'x-803'!$B$13</definedName>
    <definedName name="TABLE_SECTION_NUMBER_1" localSheetId="67">'x-806'!$B$13</definedName>
    <definedName name="TABLE_SECTION_NUMBER_1" localSheetId="68">'x-807'!$B$13</definedName>
    <definedName name="TABLE_SECTION_NUMBER_1" localSheetId="69">'x-808'!$B$13</definedName>
    <definedName name="TABLE_SECTION_NUMBER_1" localSheetId="70">'x-809'!$B$13</definedName>
    <definedName name="TABLE_SECTION_NUMBER_1" localSheetId="71">'x-810'!$B$13</definedName>
    <definedName name="TABLE_SECTION_NUMBER_1" localSheetId="72">'x-811'!$B$13</definedName>
    <definedName name="TABLE_SECTION_NUMBER_1" localSheetId="73">'x-template'!$B$13</definedName>
    <definedName name="TABLE_SECTION_NUMBER_2" localSheetId="38">'x-501'!$G$13</definedName>
    <definedName name="TABLE_SECTION_NUMBER_2" localSheetId="39">'x-502'!$F$13</definedName>
    <definedName name="TABLE_SECTION_NUMBER_2" localSheetId="40">'x-503'!$F$13</definedName>
    <definedName name="TABLE_SERIES_NUMBER_1" localSheetId="5">'x-201'!$B$14</definedName>
    <definedName name="TABLE_SERIES_NUMBER_1" localSheetId="6">'x-202'!$B$14</definedName>
    <definedName name="TABLE_SERIES_NUMBER_1" localSheetId="7">'x-203'!$B$14</definedName>
    <definedName name="TABLE_SERIES_NUMBER_1" localSheetId="8">'x-204'!$B$14</definedName>
    <definedName name="TABLE_SERIES_NUMBER_1" localSheetId="9">'x-205'!$B$14</definedName>
    <definedName name="TABLE_SERIES_NUMBER_1" localSheetId="10">'x-206'!$B$14</definedName>
    <definedName name="TABLE_SERIES_NUMBER_1" localSheetId="11">'x-207'!$B$14</definedName>
    <definedName name="TABLE_SERIES_NUMBER_1" localSheetId="12">'x-208'!$B$14</definedName>
    <definedName name="TABLE_SERIES_NUMBER_1" localSheetId="13">'x-209'!$B$14</definedName>
    <definedName name="TABLE_SERIES_NUMBER_1" localSheetId="14">'x-210'!$B$14</definedName>
    <definedName name="TABLE_SERIES_NUMBER_1" localSheetId="15">'x-211'!$B$14</definedName>
    <definedName name="TABLE_SERIES_NUMBER_1" localSheetId="16">'x-212'!$B$14</definedName>
    <definedName name="TABLE_SERIES_NUMBER_1" localSheetId="17">'x-213'!$B$14</definedName>
    <definedName name="TABLE_SERIES_NUMBER_1" localSheetId="18">'x-214'!$B$14</definedName>
    <definedName name="TABLE_SERIES_NUMBER_1" localSheetId="19">'x-215'!$B$14</definedName>
    <definedName name="TABLE_SERIES_NUMBER_1" localSheetId="20">'x-216'!$B$14</definedName>
    <definedName name="TABLE_SERIES_NUMBER_1" localSheetId="21">'x-217'!$B$14</definedName>
    <definedName name="TABLE_SERIES_NUMBER_1" localSheetId="22">'x-219'!$B$14</definedName>
    <definedName name="TABLE_SERIES_NUMBER_1" localSheetId="23">'x-301'!$B$14</definedName>
    <definedName name="TABLE_SERIES_NUMBER_1" localSheetId="24">'x-302'!$B$14</definedName>
    <definedName name="TABLE_SERIES_NUMBER_1" localSheetId="25">'x-303'!$B$14</definedName>
    <definedName name="TABLE_SERIES_NUMBER_1" localSheetId="26">'x-304'!$B$14</definedName>
    <definedName name="TABLE_SERIES_NUMBER_1" localSheetId="27">'x-305'!$B$14</definedName>
    <definedName name="TABLE_SERIES_NUMBER_1" localSheetId="28">'x-306'!$B$14</definedName>
    <definedName name="TABLE_SERIES_NUMBER_1" localSheetId="29">'x-307'!$B$14</definedName>
    <definedName name="TABLE_SERIES_NUMBER_1" localSheetId="30">'x-308'!$B$14</definedName>
    <definedName name="TABLE_SERIES_NUMBER_1" localSheetId="31">'x-309'!$B$14</definedName>
    <definedName name="TABLE_SERIES_NUMBER_1" localSheetId="32">'x-314'!$B$14</definedName>
    <definedName name="TABLE_SERIES_NUMBER_1" localSheetId="33">'x-315'!$B$14</definedName>
    <definedName name="TABLE_SERIES_NUMBER_1" localSheetId="34">'x-316'!$B$14</definedName>
    <definedName name="TABLE_SERIES_NUMBER_1" localSheetId="35">'x-317'!$B$14</definedName>
    <definedName name="TABLE_SERIES_NUMBER_1" localSheetId="36">'x-401'!$B$14</definedName>
    <definedName name="TABLE_SERIES_NUMBER_1" localSheetId="37">'x-402'!$B$14</definedName>
    <definedName name="TABLE_SERIES_NUMBER_1" localSheetId="38">'x-501'!$B$14</definedName>
    <definedName name="TABLE_SERIES_NUMBER_1" localSheetId="39">'x-502'!$B$14</definedName>
    <definedName name="TABLE_SERIES_NUMBER_1" localSheetId="40">'x-503'!$B$14</definedName>
    <definedName name="TABLE_SERIES_NUMBER_1" localSheetId="41">'x-504'!$B$14</definedName>
    <definedName name="TABLE_SERIES_NUMBER_1" localSheetId="42">'x-505'!$B$14</definedName>
    <definedName name="TABLE_SERIES_NUMBER_1" localSheetId="43">'x-603'!$B$14</definedName>
    <definedName name="TABLE_SERIES_NUMBER_1" localSheetId="44">'x-609'!$B$14</definedName>
    <definedName name="TABLE_SERIES_NUMBER_1" localSheetId="45">'x-610'!$B$14</definedName>
    <definedName name="TABLE_SERIES_NUMBER_1" localSheetId="46">'x-701'!$B$14</definedName>
    <definedName name="TABLE_SERIES_NUMBER_1" localSheetId="47">'x-702'!$B$14</definedName>
    <definedName name="TABLE_SERIES_NUMBER_1" localSheetId="48">'x-703'!$B$14</definedName>
    <definedName name="TABLE_SERIES_NUMBER_1" localSheetId="49">'x-704'!$B$14</definedName>
    <definedName name="TABLE_SERIES_NUMBER_1" localSheetId="50">'x-705'!$B$14</definedName>
    <definedName name="TABLE_SERIES_NUMBER_1" localSheetId="51">'x-706'!$B$14</definedName>
    <definedName name="TABLE_SERIES_NUMBER_1" localSheetId="52">'x-707'!$B$14</definedName>
    <definedName name="TABLE_SERIES_NUMBER_1" localSheetId="53">'x-708'!$B$14</definedName>
    <definedName name="TABLE_SERIES_NUMBER_1" localSheetId="54">'x-711'!$B$14</definedName>
    <definedName name="TABLE_SERIES_NUMBER_1" localSheetId="55">'x-712'!$B$14</definedName>
    <definedName name="TABLE_SERIES_NUMBER_1" localSheetId="56">'x-713'!$B$14</definedName>
    <definedName name="TABLE_SERIES_NUMBER_1" localSheetId="57">'x-714'!$B$14</definedName>
    <definedName name="TABLE_SERIES_NUMBER_1" localSheetId="58">'x-715'!$B$14</definedName>
    <definedName name="TABLE_SERIES_NUMBER_1" localSheetId="59">'x-716'!$B$14</definedName>
    <definedName name="TABLE_SERIES_NUMBER_1" localSheetId="60">'x-717'!$B$14</definedName>
    <definedName name="TABLE_SERIES_NUMBER_1" localSheetId="61">'x-718'!$B$14</definedName>
    <definedName name="TABLE_SERIES_NUMBER_1" localSheetId="62">'x-719'!$B$14</definedName>
    <definedName name="TABLE_SERIES_NUMBER_1" localSheetId="63">'x-720'!$B$14</definedName>
    <definedName name="TABLE_SERIES_NUMBER_1" localSheetId="64">'x-801'!$B$14</definedName>
    <definedName name="TABLE_SERIES_NUMBER_1" localSheetId="65">'x-802'!$B$14</definedName>
    <definedName name="TABLE_SERIES_NUMBER_1" localSheetId="66">'x-803'!$B$14</definedName>
    <definedName name="TABLE_SERIES_NUMBER_1" localSheetId="67">'x-806'!$B$14</definedName>
    <definedName name="TABLE_SERIES_NUMBER_1" localSheetId="68">'x-807'!$B$14</definedName>
    <definedName name="TABLE_SERIES_NUMBER_1" localSheetId="69">'x-808'!$B$14</definedName>
    <definedName name="TABLE_SERIES_NUMBER_1" localSheetId="70">'x-809'!$B$14</definedName>
    <definedName name="TABLE_SERIES_NUMBER_1" localSheetId="71">'x-810'!$B$14</definedName>
    <definedName name="TABLE_SERIES_NUMBER_1" localSheetId="72">'x-811'!$B$14</definedName>
    <definedName name="TABLE_SERIES_NUMBER_1" localSheetId="73">'x-template'!$B$14</definedName>
    <definedName name="TABLE_SERIES_NUMBER_2" localSheetId="38">'x-501'!$G$14</definedName>
    <definedName name="TABLE_SERIES_NUMBER_2" localSheetId="39">'x-502'!$F$14</definedName>
    <definedName name="TABLE_SERIES_NUMBER_2" localSheetId="40">'x-503'!$F$14</definedName>
    <definedName name="update_from_factor_list">#REF!</definedName>
    <definedName name="wb_title">Cover!$B$2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8" i="9" l="1"/>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B23" i="83" l="1"/>
  <c r="A23" i="83"/>
  <c r="B3" i="83"/>
  <c r="B23" i="82"/>
  <c r="A23" i="82"/>
  <c r="B3" i="82"/>
  <c r="B23" i="81"/>
  <c r="A23" i="81"/>
  <c r="B3" i="81"/>
  <c r="B23" i="80"/>
  <c r="A23" i="80"/>
  <c r="B3" i="80"/>
  <c r="B23" i="79"/>
  <c r="A23" i="79"/>
  <c r="B3" i="79"/>
  <c r="B23" i="78"/>
  <c r="A23" i="78"/>
  <c r="B3" i="78"/>
  <c r="B23" i="77"/>
  <c r="A23" i="77"/>
  <c r="B3" i="77"/>
  <c r="B23" i="76"/>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23" i="46"/>
  <c r="A23" i="46"/>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B3" i="14" l="1"/>
  <c r="A23" i="14"/>
  <c r="B23" i="14"/>
  <c r="A8" i="10"/>
  <c r="A6" i="7"/>
  <c r="B9" i="7"/>
  <c r="B8" i="7"/>
  <c r="B6" i="13"/>
  <c r="B2" i="13"/>
  <c r="B2" i="74" l="1"/>
  <c r="B2" i="63"/>
  <c r="B2" i="52"/>
  <c r="B2" i="41"/>
  <c r="B2" i="30"/>
  <c r="B2" i="19"/>
  <c r="B2" i="67"/>
  <c r="B2" i="34"/>
  <c r="B2" i="23"/>
  <c r="B2" i="72"/>
  <c r="B2" i="61"/>
  <c r="B2" i="28"/>
  <c r="B2" i="17"/>
  <c r="B2" i="22"/>
  <c r="B2" i="49"/>
  <c r="B2" i="38"/>
  <c r="B2" i="27"/>
  <c r="B2" i="16"/>
  <c r="B2" i="76"/>
  <c r="B2" i="59"/>
  <c r="B2" i="53"/>
  <c r="B2" i="58"/>
  <c r="B2" i="47"/>
  <c r="B2" i="79"/>
  <c r="B2" i="68"/>
  <c r="B2" i="57"/>
  <c r="B2" i="46"/>
  <c r="B2" i="35"/>
  <c r="B2" i="24"/>
  <c r="B2" i="73"/>
  <c r="B2" i="62"/>
  <c r="B2" i="51"/>
  <c r="B2" i="40"/>
  <c r="B2" i="29"/>
  <c r="B2" i="18"/>
  <c r="B2" i="78"/>
  <c r="B2" i="56"/>
  <c r="B2" i="45"/>
  <c r="B2" i="83"/>
  <c r="B2" i="50"/>
  <c r="B2" i="39"/>
  <c r="B2" i="77"/>
  <c r="B2" i="66"/>
  <c r="B2" i="55"/>
  <c r="B2" i="44"/>
  <c r="B2" i="33"/>
  <c r="B2" i="82"/>
  <c r="B2" i="71"/>
  <c r="B2" i="60"/>
  <c r="B2" i="65"/>
  <c r="B2" i="54"/>
  <c r="B2" i="43"/>
  <c r="B2" i="32"/>
  <c r="B2" i="21"/>
  <c r="B2" i="81"/>
  <c r="B2" i="70"/>
  <c r="B2" i="48"/>
  <c r="B2" i="37"/>
  <c r="B2" i="26"/>
  <c r="B2" i="75"/>
  <c r="B2" i="64"/>
  <c r="B2" i="42"/>
  <c r="B2" i="31"/>
  <c r="B2" i="20"/>
  <c r="B2" i="80"/>
  <c r="B2" i="69"/>
  <c r="B2" i="36"/>
  <c r="B2" i="25"/>
  <c r="B2" i="14"/>
  <c r="B2" i="5"/>
  <c r="B2" i="9" l="1"/>
  <c r="B2" i="10"/>
  <c r="B2" i="7"/>
</calcChain>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<sst xmlns="http://schemas.openxmlformats.org/spreadsheetml/2006/main" count="6249" uniqueCount="678">
  <si>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</si>
  <si>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</si>
  <si>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</si>
  <si>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</si>
  <si>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</si>
  <si>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</si>
  <si>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</si>
  <si>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</si>
  <si>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</si>
  <si>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</si>
  <si>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</si>
  <si>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</si>
  <si>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</si>
  <si>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</si>
  <si>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</si>
  <si>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</si>
  <si>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</si>
  <si>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</si>
  <si>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</si>
  <si>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</si>
  <si>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</si>
  <si>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</si>
  <si>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</si>
  <si>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</si>
  <si>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</si>
  <si>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</si>
  <si>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</si>
  <si>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</si>
  <si>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</si>
  <si>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</si>
  <si>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</si>
  <si>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LGPS_EW</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</si>
  <si>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</si>
  <si>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</si>
  <si>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</si>
  <si>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</si>
  <si>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Version 2018 - 01 (November 2018)</t>
  </si>
  <si>
    <t>Provides the following new factor tables:</t>
  </si>
  <si>
    <t>none</t>
  </si>
  <si>
    <t>Provides the following revised factors:</t>
  </si>
  <si>
    <t>x-200 series x-300 series</t>
  </si>
  <si>
    <t>Confirms that the following factor table is no longer required for LGPS:</t>
  </si>
  <si>
    <t>Factors still to follow:</t>
  </si>
  <si>
    <t>all other series</t>
  </si>
  <si>
    <t>Methodology changes:</t>
  </si>
  <si>
    <t>none - table should be used with existing guidance notes as referenced</t>
  </si>
  <si>
    <t>Date modified:</t>
  </si>
  <si>
    <t>Version 2018 - 02 (November 2018)</t>
  </si>
  <si>
    <t>x-200, x-300, x-400 series (ERF only)</t>
  </si>
  <si>
    <t>Version 2018 - 03 (December 2018)</t>
  </si>
  <si>
    <t>x-200, x-300 (excl. Pension Credit post 2014), x-400 series (ERF only), x-500 (Triv Comm only)</t>
  </si>
  <si>
    <t>x-300 (Pension Credit post 2014), x-400 series (LRF), x-500 (Inverse Comm), all other series</t>
  </si>
  <si>
    <t>Version 2019 - 01 (February 2019)</t>
  </si>
  <si>
    <t>x-200, x-300, x-400 series (ERF only), x-500 (Triv Comm only), x-600 (LTA only), x-700 (post 2014 only)</t>
  </si>
  <si>
    <t>x-400 series (LRF), x-500 (Inverse Comm), x-600 (AA), x-700 (pre 2014) all other series</t>
  </si>
  <si>
    <t>0-309 (pension credit), 0-711 to 0-720 (added pension post 2014) tables are in new formats and should be used with new guidance notes referenced. 
Others table should be used with existing guidance notes as referenced</t>
  </si>
  <si>
    <t>Version 2019 - 02 (13 March 2019)</t>
  </si>
  <si>
    <t>x-200, x-300, x-400 series (ERF only), x-500 (Triv Comm only), x-600 (LTA only), x-700</t>
  </si>
  <si>
    <t>x-400 series (LRF), x-500 (Inverse Comm), x-600 (AA), all other series</t>
  </si>
  <si>
    <t>Version 2019 - 03 (22 March 2019)</t>
  </si>
  <si>
    <t>x-103 to x-110 (Club 65 to 68 male and female) tables; x-219 (CRA conversion factors)</t>
  </si>
  <si>
    <t>Version 2019 - 04 (28 May 2019)</t>
  </si>
  <si>
    <t>x-500 (Inverse Comm), x-600 (AA scheme pays), x-800 (AVC conversions)</t>
  </si>
  <si>
    <t>x-400 series (LRF), x-800 (Additional Survivor Benefits)</t>
  </si>
  <si>
    <t>0-309 (pension credit), 0-603 (AA scheme pays post 2014), 0-711 to 0-720 (added pension post 2014) tables are in new formats and should be used with new guidance notes referenced. 
Others table should be used with existing guidance notes as referenced</t>
  </si>
  <si>
    <t>Version 2019 - 05 (28 June 2019)</t>
  </si>
  <si>
    <t>x-402 (Late retirement)</t>
  </si>
  <si>
    <t>x-800 (Additional Survivor Benefits)</t>
  </si>
  <si>
    <t xml:space="preserve">0-402 is a new table (replacing single factors) and should be used with new guidance notes referenced. </t>
  </si>
  <si>
    <t>Version 2019 - 06 (23 July 2019)</t>
  </si>
  <si>
    <t>none - ASB tables should be used with existing guidance notes as referenced</t>
  </si>
  <si>
    <t>Version 2019 - 07 (9 Aug 2019)</t>
  </si>
  <si>
    <t xml:space="preserve">Corrects the description of the tables 808-811 in the 'Factor list sheet, and changes the implementation date of those tables from 31 July to 8 August 2019. </t>
  </si>
  <si>
    <t>Version 2019 - 08 (19 Sep 2019)</t>
  </si>
  <si>
    <t>New immediate club factor table (based on NPA60 table from Club Memorandum applying from 1 April 2019)
Correction to club factor tables 103-110 (to align with Club Memorandum applying from 1 April 2019)</t>
  </si>
  <si>
    <t>x-102 (Club factors - immediate benefits)</t>
  </si>
  <si>
    <t>x-103-110 (Club factors)</t>
  </si>
  <si>
    <t>Version 2019 - 09 (20 Dec 2019)</t>
  </si>
  <si>
    <t>New non-club transfer in factor (with final salary link) table 0-217
Updated non-club transfer tables 201-216 (GMP adjustment: CETV new factors; TVIN factors withdrawn - columns retained with zeros)</t>
  </si>
  <si>
    <t>Please note that MHCLG have determined that this version of the consolidated factor workbook will come into force from 01/11/2020.</t>
  </si>
  <si>
    <t>x-217 (Non-Club transfer in factors - final salary link)</t>
  </si>
  <si>
    <t>x-201-216 (Non-Club factors - GMP adjustments updated(CETV) withdrawn (TVIN))</t>
  </si>
  <si>
    <t>Version 2023-01</t>
  </si>
  <si>
    <t>Provides the following updated factor tables:</t>
  </si>
  <si>
    <t>x-201 to x-208, x-219, x-301 to x-309, x-314 and x-316</t>
  </si>
  <si>
    <t>Date Modified:</t>
  </si>
  <si>
    <t>Version 2023-02</t>
  </si>
  <si>
    <t>x-209 to x-217, x-315, x-317, x-401 to x-402</t>
  </si>
  <si>
    <t>Withdrawn factor tables:</t>
  </si>
  <si>
    <t>Version 2023-03</t>
  </si>
  <si>
    <t>x-501 to x-505, x-603, x-609 to x-610</t>
  </si>
  <si>
    <t>Version 2023-04</t>
  </si>
  <si>
    <t>Club 2023 Tables 1-2, 3, 4, 5, 6 (copies of updated Club factors)</t>
  </si>
  <si>
    <t>x-701 to x-708, x-711 to x-720, x-801 to x-803, x-806 to x-807, x-808 to x-811</t>
  </si>
  <si>
    <t>x-102 to x-110 (old Club factors. These have been replaced by Club 2023 Tables 2-6)</t>
  </si>
  <si>
    <t>Version 2025-01</t>
  </si>
  <si>
    <t>Other changes:</t>
  </si>
  <si>
    <t>The key assumptions underlying the factors have been added on a separate tab called "Assumptions".</t>
  </si>
  <si>
    <t>Version 2026-01</t>
  </si>
  <si>
    <t>x-201 to x-208, x-219, x-301 to x-309</t>
  </si>
  <si>
    <t>Version 2026-02</t>
  </si>
  <si>
    <t>x-209 to x-217, x-314 to x-317, x-401 to x-402, x-501 to x-505, x-701 to x-708, x-711 to x-720, x-801 to x-803, x-806 to x-807</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</si>
  <si>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</si>
  <si>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</si>
  <si>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</si>
  <si>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</si>
  <si>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</si>
  <si>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</si>
  <si>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</si>
  <si>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</si>
  <si>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</si>
  <si>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</si>
  <si>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</si>
  <si>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</si>
  <si>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</si>
  <si>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</si>
  <si>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</si>
  <si>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</si>
  <si>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</si>
  <si>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</si>
  <si>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</si>
  <si>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</si>
  <si>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</si>
  <si>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</si>
  <si>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</si>
  <si>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</si>
  <si>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</si>
  <si>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</si>
  <si>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Male pensioners</t>
  </si>
  <si>
    <t>99% of S3NMA_M</t>
  </si>
  <si>
    <t>Female pensioners</t>
  </si>
  <si>
    <t>96% of S3NFA_M</t>
  </si>
  <si>
    <t>Male pensioners (ill-health)</t>
  </si>
  <si>
    <t>117% S3IMA</t>
  </si>
  <si>
    <t>Female pensioners (ill-health)</t>
  </si>
  <si>
    <t>133%S3IFA</t>
  </si>
  <si>
    <t>Male dependants</t>
  </si>
  <si>
    <t>96% of S3DMA</t>
  </si>
  <si>
    <t>Female dependants</t>
  </si>
  <si>
    <t>97% of S3NFA_H</t>
  </si>
  <si>
    <t>Future mortality improvements</t>
  </si>
  <si>
    <t>Based on ONS 2022 principal UK population projections</t>
  </si>
  <si>
    <t>Based on ONS 2020 principal UK population projections</t>
  </si>
  <si>
    <t>Year of use</t>
  </si>
  <si>
    <t>Proportion of male and female members for unisex factors</t>
  </si>
  <si>
    <t xml:space="preserve">Members: 35% male, 65% female
Dependants: 65% male, 35% female. </t>
  </si>
  <si>
    <t>Expense loading</t>
  </si>
  <si>
    <t>Allowance for short-term dependants’ pensions</t>
  </si>
  <si>
    <t>Normal pension age in the 2015 scheme</t>
  </si>
  <si>
    <t>In line with HMT valuation directions</t>
  </si>
  <si>
    <t>Proportion partnered at retirement</t>
  </si>
  <si>
    <t>Generally in line with 2020 valuation assumptions
100% for options where the member can purchase additional dependant benefits</t>
  </si>
  <si>
    <t>Age difference between member and partner</t>
  </si>
  <si>
    <t>Male: 3 years older than partner
Female: 2 years younger than partner</t>
  </si>
  <si>
    <t>Rates of ill-health retirement</t>
  </si>
  <si>
    <t>in line with 2020 valuation assumptions</t>
  </si>
  <si>
    <t>Mortality before retirement</t>
  </si>
  <si>
    <t>Rates of leaving service</t>
  </si>
  <si>
    <t>Retirement ages</t>
  </si>
  <si>
    <t>All retirements take place at normal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</si>
  <si>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</si>
  <si>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</si>
  <si>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</si>
  <si>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</si>
  <si>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</si>
  <si>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</si>
  <si>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</si>
  <si>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</si>
  <si>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</si>
  <si>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</si>
  <si>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</si>
  <si>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</si>
  <si>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</si>
  <si>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</si>
  <si>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</si>
  <si>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</si>
  <si>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</si>
  <si>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</si>
  <si>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</si>
  <si>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All</t>
  </si>
  <si>
    <t>CETV</t>
  </si>
  <si>
    <t>Non club transfers based on NPA 65</t>
  </si>
  <si>
    <t>Male</t>
  </si>
  <si>
    <t>Age last birthday at relevant date</t>
  </si>
  <si>
    <t>0-201</t>
  </si>
  <si>
    <t>Table 9</t>
  </si>
  <si>
    <t>Issued</t>
  </si>
  <si>
    <t>Female</t>
  </si>
  <si>
    <t>0-202</t>
  </si>
  <si>
    <t>Table 10</t>
  </si>
  <si>
    <t>Non club transfers based on NPA 66</t>
  </si>
  <si>
    <t>0-203</t>
  </si>
  <si>
    <t>Table 11</t>
  </si>
  <si>
    <t>0-204</t>
  </si>
  <si>
    <t>Table 12</t>
  </si>
  <si>
    <t>Non club transfers based on NPA 67</t>
  </si>
  <si>
    <t>0-205</t>
  </si>
  <si>
    <t>Table 13</t>
  </si>
  <si>
    <t>0-206</t>
  </si>
  <si>
    <t>Table 14</t>
  </si>
  <si>
    <t>Non club transfers based on NPA 68</t>
  </si>
  <si>
    <t>0-207</t>
  </si>
  <si>
    <t>Table 15</t>
  </si>
  <si>
    <t>0-208</t>
  </si>
  <si>
    <t>Table 16</t>
  </si>
  <si>
    <t>TV In (non-club)</t>
  </si>
  <si>
    <t>Factors for non-club transfers-in based on NPA 65 - Males (NPA65)</t>
  </si>
  <si>
    <t>0-209</t>
  </si>
  <si>
    <t>Table NM65</t>
  </si>
  <si>
    <t>Factors for non-club transfers-in based on NPA 65 - Females (NPA65)</t>
  </si>
  <si>
    <t>0-210</t>
  </si>
  <si>
    <t>Table NF65</t>
  </si>
  <si>
    <t>Factors for non-club transfers-in based on NPA 66 - Males (NPA66)</t>
  </si>
  <si>
    <t>0-211</t>
  </si>
  <si>
    <t>Table NM66</t>
  </si>
  <si>
    <t>Factors for non-club transfers-in based on NPA 66 - Females (NPA66)</t>
  </si>
  <si>
    <t>0-212</t>
  </si>
  <si>
    <t>Table NF66</t>
  </si>
  <si>
    <t>Factors for non-club transfers-in based on NPA 67 - Males (NPA67)</t>
  </si>
  <si>
    <t>0-213</t>
  </si>
  <si>
    <t>Table NM67</t>
  </si>
  <si>
    <t>Factors for non-club transfers-in based on NPA 67 - Females (NPA67)</t>
  </si>
  <si>
    <t>0-214</t>
  </si>
  <si>
    <t>Table NF67</t>
  </si>
  <si>
    <t>Factors for non-club transfers-in based on NPA 68 - Males (NPA68)</t>
  </si>
  <si>
    <t>0-215</t>
  </si>
  <si>
    <t>Table NM68</t>
  </si>
  <si>
    <t>Factors for non-club transfers-in based on NPA 68 - Females (NPA68)</t>
  </si>
  <si>
    <t>0-216</t>
  </si>
  <si>
    <t>Table NF68</t>
  </si>
  <si>
    <t>Factors for Non-Club Transfer with Final Salary link</t>
  </si>
  <si>
    <t>Unisex</t>
  </si>
  <si>
    <t>0-217</t>
  </si>
  <si>
    <t>Table NUFS</t>
  </si>
  <si>
    <t>CRA Conversion Factors - Pension and Lump Sum Conversion Factors</t>
  </si>
  <si>
    <t>Male and Female</t>
  </si>
  <si>
    <t>Relevant Period (years)</t>
  </si>
  <si>
    <t>0-219</t>
  </si>
  <si>
    <t>Table 17</t>
  </si>
  <si>
    <t>Pensioner CE</t>
  </si>
  <si>
    <t>Pensioner cash equivalent factors on divorce - non ill health cases</t>
  </si>
  <si>
    <t>0-301</t>
  </si>
  <si>
    <t>Table 1.1</t>
  </si>
  <si>
    <t>0-302</t>
  </si>
  <si>
    <t>Table 1.2</t>
  </si>
  <si>
    <t>Ill health pensioner cash equivalent factors on divorce</t>
  </si>
  <si>
    <t>0-303</t>
  </si>
  <si>
    <t>Table 2.1</t>
  </si>
  <si>
    <t>0-304</t>
  </si>
  <si>
    <t>Table 2.2</t>
  </si>
  <si>
    <t>pre 2014</t>
  </si>
  <si>
    <t>Pension Credit</t>
  </si>
  <si>
    <t>Pension credit to former spouse or civil partner (pre 2014) - Factors applicable to former spouse or civil partner below age 65</t>
  </si>
  <si>
    <t>0-305</t>
  </si>
  <si>
    <t>Table 6.1</t>
  </si>
  <si>
    <t>0-306</t>
  </si>
  <si>
    <t>Table 6.2</t>
  </si>
  <si>
    <t>Pension credit to former spouse or civil partner (pre 2014) - Factors applicable to former spouse or civil partner age 65 or above</t>
  </si>
  <si>
    <t>0-307</t>
  </si>
  <si>
    <t>Table 7.1</t>
  </si>
  <si>
    <t>0-308</t>
  </si>
  <si>
    <t>Table 7.2</t>
  </si>
  <si>
    <t>post 2014</t>
  </si>
  <si>
    <t>Pension credit factors applicable to former spouse or civil partner (post 2014)</t>
  </si>
  <si>
    <t>0-309</t>
  </si>
  <si>
    <t>Table 4.1</t>
  </si>
  <si>
    <t>Early Retirement Factor</t>
  </si>
  <si>
    <t>Application of pension debit for divorced members (pre 1/4/14) - Reduction to pension and retirement grant debits on ill health retirement</t>
  </si>
  <si>
    <t>Male &amp; Female</t>
  </si>
  <si>
    <t>Years Early</t>
  </si>
  <si>
    <t>0-314</t>
  </si>
  <si>
    <t>Table A</t>
  </si>
  <si>
    <t>Application of pension debit for divorced members (pre 1/4/14) - Reduction to pension and retirement grant debits on normal health early retirement)</t>
  </si>
  <si>
    <t>0-315</t>
  </si>
  <si>
    <t>Table B</t>
  </si>
  <si>
    <t>Application of a pension debit for divorced members (post-14) - Reduction to pension and retirement grant debits on ill-health retirement</t>
  </si>
  <si>
    <t>0-316</t>
  </si>
  <si>
    <t>Application of a pension debit for divorced members (post-14) - Reduction to pension and retirement grant debits on normal health early retirement</t>
  </si>
  <si>
    <t>0-317</t>
  </si>
  <si>
    <t>Factors to use after age 55</t>
  </si>
  <si>
    <t>0-401</t>
  </si>
  <si>
    <t>Appendix A: Table 1</t>
  </si>
  <si>
    <t>LRF</t>
  </si>
  <si>
    <t>Late retirement increase for pre and post 31 March 2014 benefits</t>
  </si>
  <si>
    <t>Years Late</t>
  </si>
  <si>
    <t>0-402</t>
  </si>
  <si>
    <t>Appendix A</t>
  </si>
  <si>
    <t>Triv Comm</t>
  </si>
  <si>
    <t>Trivial commutation - Factors for member's pension - Male member</t>
  </si>
  <si>
    <t>Member's age last birthday at the date of commutation</t>
  </si>
  <si>
    <t>0-501A</t>
  </si>
  <si>
    <t>Trivial commutation - Factors for member's pension - Female member</t>
  </si>
  <si>
    <t>0-501B</t>
  </si>
  <si>
    <t>Trivial commutation - Factors for surviving adult dependant's and pension credit member's pension - Females</t>
  </si>
  <si>
    <t>Age last birthday</t>
  </si>
  <si>
    <t>0-502A</t>
  </si>
  <si>
    <t>Trivial commutation - Factors for surviving adult dependant's and pension credit member's pension - Males</t>
  </si>
  <si>
    <t>0-502B</t>
  </si>
  <si>
    <t>Trivial commutation - Factors for children's pension</t>
  </si>
  <si>
    <t>Age last birthday of child (male and female)</t>
  </si>
  <si>
    <t>0-503A</t>
  </si>
  <si>
    <t>Table C</t>
  </si>
  <si>
    <t>Number of years expected to remain in full-time education</t>
  </si>
  <si>
    <t>0-503B</t>
  </si>
  <si>
    <t>Inverse Comm</t>
  </si>
  <si>
    <t>Inverse Commutation Factors - Amount of additional pension for every £100 of lump sum
Normal Retirement (ages 55 to 75)</t>
  </si>
  <si>
    <t>Age at date member becomes entitled to an immediate pension in years and complete months</t>
  </si>
  <si>
    <t>0-504</t>
  </si>
  <si>
    <t>Inverse Commutation Factors - Amount of additional pension for every £100 of lump sum 
Ill-Health Retirement (ages 30 to 75)</t>
  </si>
  <si>
    <t>0-505</t>
  </si>
  <si>
    <t>Post-14</t>
  </si>
  <si>
    <t>Scheme pays AA</t>
  </si>
  <si>
    <t>Scheme pays factors for males and females</t>
  </si>
  <si>
    <t>0-603</t>
  </si>
  <si>
    <t>Table A1</t>
  </si>
  <si>
    <t>Scheme pays LTA</t>
  </si>
  <si>
    <t>Limit on total amount of benefits - Lifetime allowance - Factors for calculating LTA debit (non ill-health cases)</t>
  </si>
  <si>
    <t>Age last birthday at retirement</t>
  </si>
  <si>
    <t>0-609</t>
  </si>
  <si>
    <t>Limit on total amount of benefits - Lifetime allowance - Factors for calculating LTA debit (retirement in ill health)</t>
  </si>
  <si>
    <t>0-610</t>
  </si>
  <si>
    <t>pre 2012</t>
  </si>
  <si>
    <t>Added pension</t>
  </si>
  <si>
    <t>Additional own pension - regular monthly contributions - Males (purchase of additional pension prior to April 2012) - (monthly payment (£) to purchase £250 additional pension)</t>
  </si>
  <si>
    <t>Age at first contribution</t>
  </si>
  <si>
    <t>0-701</t>
  </si>
  <si>
    <t>Additional own pension - regular monthly contributions - Females (purchase of additional pension prior to April 2012) - (monthly payment (£) to purchase £250 additional pension)</t>
  </si>
  <si>
    <t>0-702</t>
  </si>
  <si>
    <t>Additional own and dependant's pension - regular monthly contributions - Males (purchase of additional pension prior to April 2012) - (monthly payment (£) to purchase £250 additional pension)</t>
  </si>
  <si>
    <t>0-703</t>
  </si>
  <si>
    <t>Additional own and dependant's pension - regular monthly contributions - Females (purchase of additional pension prior to April 2012) - (monthly payment (£) to purchase £250 additional pension)</t>
  </si>
  <si>
    <t>0-704</t>
  </si>
  <si>
    <t>Table D</t>
  </si>
  <si>
    <t>2012-2014</t>
  </si>
  <si>
    <t>Additional own pension - regular monthly contributions - Males (elections between April 2012 and March 2014) - (monthly payment (£) to purchase £250 additional pension)</t>
  </si>
  <si>
    <t>0-705</t>
  </si>
  <si>
    <t>Additional own pension - regular monthly contributions - Females (elections between April 2012 and March 2014) - (monthly payment (£) to purchase £250 additional pension)</t>
  </si>
  <si>
    <t>0-706</t>
  </si>
  <si>
    <t>Additional own and dependant's pension - regular monthly contributions - Males (elections between April 2012 and March 2014) - (monthly payment (£) to purchase £250 additional pension)</t>
  </si>
  <si>
    <t>0-707</t>
  </si>
  <si>
    <t>Table E</t>
  </si>
  <si>
    <t>Additional own and dependant's pension - regular monthly contributions - Females (elections between April 2012 and March 2014) - (monthly payment (£) to purchase £250 additional pension)</t>
  </si>
  <si>
    <t>0-708</t>
  </si>
  <si>
    <t>Table F</t>
  </si>
  <si>
    <t>Additional pension - lump sum contributions - Males (purchase of additional pension after 1 April 2014)</t>
  </si>
  <si>
    <t>Age at payment</t>
  </si>
  <si>
    <t>0-711</t>
  </si>
  <si>
    <t>Additional pension - lump sum contributions - Females (purchase of additional pension after 1 April 2014)</t>
  </si>
  <si>
    <t>0-712</t>
  </si>
  <si>
    <t>Additional pension - Regular monthly contributions - Males with NPA 65 (purchase of additional pension after 1 April 2014)</t>
  </si>
  <si>
    <t>0-713</t>
  </si>
  <si>
    <t>Additional pension - Regular monthly contributions - Females with NPA 65 (purchase of additional pension after 1 April 2014)</t>
  </si>
  <si>
    <t>0-714</t>
  </si>
  <si>
    <t>Additional pension - Regular monthly contributions - Males with NPA 66 (purchase of additional pension after 1 April 2014)</t>
  </si>
  <si>
    <t>0-715</t>
  </si>
  <si>
    <t>Additional pension - Regular monthly contributions - Females with NPA 66 (purchase of additional pension after 1 April 2014)</t>
  </si>
  <si>
    <t>0-716</t>
  </si>
  <si>
    <t>Additional pension - Regular monthly contributions - Males with NPA 67 (purchase of additional pension after 1 April 2014)</t>
  </si>
  <si>
    <t>0-717</t>
  </si>
  <si>
    <t>Table G</t>
  </si>
  <si>
    <t>Additional pension - Regular monthly contributions - Females with NPA 67 (purchase of additional pension after 1 April 2014)</t>
  </si>
  <si>
    <t>0-718</t>
  </si>
  <si>
    <t>Table H</t>
  </si>
  <si>
    <t>Additional pension - Regular monthly contributions - Males with NPA 68 (purchase of additional pension after 1 April 2014)</t>
  </si>
  <si>
    <t>0-719</t>
  </si>
  <si>
    <t>Table I</t>
  </si>
  <si>
    <t>Additional pension - Regular monthly contributions - Females with NPA 68 (purchase of additional pension after 1 April 2014)</t>
  </si>
  <si>
    <t>0-720</t>
  </si>
  <si>
    <t>Table J</t>
  </si>
  <si>
    <t>AVC to transfer credits</t>
  </si>
  <si>
    <t>Factors for the conversion of accumulated AVCs to transfer credits</t>
  </si>
  <si>
    <t>0-801</t>
  </si>
  <si>
    <t>AVC to AP</t>
  </si>
  <si>
    <t>Use of accumulated AVCs for additional pension (pre-14) - Amount of additional annual pension for every £100 of accumulated AVCs - Retirements in normal health</t>
  </si>
  <si>
    <t>Age at date member becomes entitled to an immediate pension or, if later, the date of election under Regulation 26(4) in years and complete months</t>
  </si>
  <si>
    <t>0-802</t>
  </si>
  <si>
    <t>Table 1</t>
  </si>
  <si>
    <t>Use of accumulated AVCs for additional pension (pre-14) - Amount of additional annual pension for every £100 of accumulated AVCs - Retirements in ill health</t>
  </si>
  <si>
    <t>0-803</t>
  </si>
  <si>
    <t>Table 2</t>
  </si>
  <si>
    <t>Use of accumulated AVCs for additional pension (post-14) - Amount of additional annual pension for every £100 of accumulated AVCs - Retirements in normal health</t>
  </si>
  <si>
    <t xml:space="preserve">Age at date member draws benefits from the AVC arrangement under Regulation 17(7), in years and complete months </t>
  </si>
  <si>
    <t>0-806</t>
  </si>
  <si>
    <t>Use of accumulated AVCs for additional pension (post-14) - Amount of additional annual pension for every £100 of accumulated AVCs - Retirements in ill health</t>
  </si>
  <si>
    <t>0-807</t>
  </si>
  <si>
    <t>Additional survivor benefits</t>
  </si>
  <si>
    <t>Cost of one year’s additional survivor benefits - Additional survivor benefit contribution rate - cost expressed as a percentage of full time equivalent salary - male member with female partner</t>
  </si>
  <si>
    <t>0-808</t>
  </si>
  <si>
    <t>Cost of one year’s additional survivor benefits - Additional survivor benefit contribution rate - cost expressed as a percentage of full time equivalent salary - female member with male partner</t>
  </si>
  <si>
    <t>0-809</t>
  </si>
  <si>
    <t>Cost of one year’s additional survivor benefits - Additional survivor benefit contribution rate - cost expressed as a percentage of full time equivalent salary - male member with male partner</t>
  </si>
  <si>
    <t>0-810</t>
  </si>
  <si>
    <t>Cost of one year’s additional survivor benefits - Additional survivor benefit contribution rate - cost expressed as a percentage of full time equivalent salary - female member with female partner</t>
  </si>
  <si>
    <t>0-811</t>
  </si>
  <si>
    <t>Data Item</t>
  </si>
  <si>
    <t>Factor Table Information</t>
  </si>
  <si>
    <t>Client</t>
  </si>
  <si>
    <t>Section Number</t>
  </si>
  <si>
    <t>Table Reference</t>
  </si>
  <si>
    <t>Related Factor Table Reference</t>
  </si>
  <si>
    <t>Assumption Set</t>
  </si>
  <si>
    <t>Age</t>
  </si>
  <si>
    <t>Gross pension of £1 pa</t>
  </si>
  <si>
    <t>Lump sum of £1 pa</t>
  </si>
  <si>
    <t>Surviving partner's pension of £1 pa</t>
  </si>
  <si>
    <t>Adjustment for Pre 88 GMP of £1 pa</t>
  </si>
  <si>
    <t>Adjustment for Post 88 GMP of £1 pa</t>
  </si>
  <si>
    <t>Deduction for NI modification of £1 pa</t>
  </si>
  <si>
    <t>Gross Pension of £1 pa</t>
  </si>
  <si>
    <t>Surviving Partner's Pension of £1 pa</t>
  </si>
  <si>
    <t>Adjustment for GMP of £1 pa - Pre-88</t>
  </si>
  <si>
    <t>Adjustment for GMP of £1 pa - Post-88</t>
  </si>
  <si>
    <t>Personal Pension (Male)</t>
  </si>
  <si>
    <t>Personal Pension (Female)</t>
  </si>
  <si>
    <t>Lump Sum (Both sexes)</t>
  </si>
  <si>
    <t>Member's pension of £1 per annum</t>
  </si>
  <si>
    <t xml:space="preserve">Surviving partner's pension of £1 per annum </t>
  </si>
  <si>
    <t>Deduction for GMP of £1 per annum</t>
  </si>
  <si>
    <t>Deduction for NI modification of £1 per annum</t>
  </si>
  <si>
    <t>Gross Pension of £1 per annum</t>
  </si>
  <si>
    <t>Lump Sum of £1</t>
  </si>
  <si>
    <t>Member's Pension of £1 per annum</t>
  </si>
  <si>
    <t>Normal Pension Age of 65</t>
  </si>
  <si>
    <t>Normal Pension Age of 66</t>
  </si>
  <si>
    <t>Normal Pension Age of 67</t>
  </si>
  <si>
    <t>Normal Pension Age of 68</t>
  </si>
  <si>
    <t>Pension Reduction (%) - Males</t>
  </si>
  <si>
    <t>Pension Reduction (%) - Females</t>
  </si>
  <si>
    <t>Retirement Grant Reduction 
All Members %</t>
  </si>
  <si>
    <t>ERF</t>
  </si>
  <si>
    <t>Retirement Grant Reduction (%) - All Members</t>
  </si>
  <si>
    <t>Pension Increase (%)</t>
  </si>
  <si>
    <t>Retirement Grant Increase (%)</t>
  </si>
  <si>
    <t>Note: A figure of X shown is applied as X%, for example if 0.0205 is shown, this is applied as 0.0205%.</t>
  </si>
  <si>
    <t>Factor to apply to member's pension (Fac1)</t>
  </si>
  <si>
    <t>Factor to apply to dependant's pension (Fac2)</t>
  </si>
  <si>
    <t>Factor to apply to whole pension (Fac1)</t>
  </si>
  <si>
    <t>Factor to apply to child's pension (Fac1)</t>
  </si>
  <si>
    <t>Pension (£) for a member who is married or in a civil partnership</t>
  </si>
  <si>
    <t>Pension (£) for a member who is not married or in a civil partnership</t>
  </si>
  <si>
    <t>55 years and 0 months to 55 years and 5 months</t>
  </si>
  <si>
    <t>55 years and 6 months to 55 years and 11 months</t>
  </si>
  <si>
    <t>56 years and 0 months to 56 years and 5 months</t>
  </si>
  <si>
    <t>56 years and 6 months to 56 years and 11 months</t>
  </si>
  <si>
    <t>57 years and 0 months to 57 years and 5 months</t>
  </si>
  <si>
    <t>57 years and 6 months to 57 years and 11 months</t>
  </si>
  <si>
    <t>58 years and 0 months to 58 years and 5 months</t>
  </si>
  <si>
    <t xml:space="preserve">58 years and 6 months to 58 years and 11 months </t>
  </si>
  <si>
    <t>59 years and 0 months to 59 years and 5 months</t>
  </si>
  <si>
    <t>59 years and 6 months to 59 years and 11 months</t>
  </si>
  <si>
    <t>60 years and 0 months to 60 years and 5 months</t>
  </si>
  <si>
    <t>60 years and 6 months to 60 years and 11 months</t>
  </si>
  <si>
    <t>61 years and 0 months to 61 years and 5 months</t>
  </si>
  <si>
    <t>61 years and 6 months to 61 years and 11 months</t>
  </si>
  <si>
    <t>62 years and 0 months to 62 years and 5 months</t>
  </si>
  <si>
    <t>62 years and 6 months to 62 years and 11 months</t>
  </si>
  <si>
    <t>63 years and 0 months to 63 years and 5 months</t>
  </si>
  <si>
    <t>63 years and 6 months to 63 years and 11 months</t>
  </si>
  <si>
    <t>64 years and 0 months to 64 years and 5 months</t>
  </si>
  <si>
    <t>64 years and 6 months to 64 years and 11 months</t>
  </si>
  <si>
    <t>65 years and 0 months to 65 years and 5 months</t>
  </si>
  <si>
    <t>65 years and 6 months to 65 years and 11 months</t>
  </si>
  <si>
    <t>66 years and 0 months to 66 years and 5 months</t>
  </si>
  <si>
    <t>66 years and 6 months to 66 years and 11 months</t>
  </si>
  <si>
    <t>67 years and 0 months to 67 years and 5 months</t>
  </si>
  <si>
    <t>67 years and 6 months to 67 years and 11 months</t>
  </si>
  <si>
    <t>68 years and 0 months to 68 years and 5 months</t>
  </si>
  <si>
    <t>68 years and 6 months to 68 years and 11 months</t>
  </si>
  <si>
    <t>69 years and 0 months to 69 years and 5 months</t>
  </si>
  <si>
    <t>69 years and 6 months to 69 years and 11 months</t>
  </si>
  <si>
    <t>70 years and 0 months to 70 years and 5 months</t>
  </si>
  <si>
    <t>70 years and 6 months to 70 years and 11 months</t>
  </si>
  <si>
    <t>71 years and 0 months to 71 years and 5 months</t>
  </si>
  <si>
    <t>71 years and 6 months to 71 years and 11 months</t>
  </si>
  <si>
    <t xml:space="preserve">72 years and 0 months to 72 years and 5 months </t>
  </si>
  <si>
    <t>72 years and 6 months to 72 years and 11 months</t>
  </si>
  <si>
    <t>73 years and 0 months to 73 years and 5 months</t>
  </si>
  <si>
    <t>73 years and 6 months to 73 years and 11 months</t>
  </si>
  <si>
    <t>74 years and 0 months to 74 years and 5 months</t>
  </si>
  <si>
    <t>74 years and 6 months to 74 years and 11 months</t>
  </si>
  <si>
    <t>30 years and 0 months to 30 years and 5 months</t>
  </si>
  <si>
    <t>30 years and 6 months to 30 years and 11 months</t>
  </si>
  <si>
    <t>31 years and 0 months to 31 years and 5 months</t>
  </si>
  <si>
    <t xml:space="preserve">31 years and 6 months to 31 years and 11 months </t>
  </si>
  <si>
    <t xml:space="preserve">32 years and 0 months to 32 years and 5 months </t>
  </si>
  <si>
    <t>32 years and 6 months to 32 years and 11 months</t>
  </si>
  <si>
    <t>33 years and 0 months to 33 years and 5 months</t>
  </si>
  <si>
    <t>33 years and 6 months to 33 years and 11 months</t>
  </si>
  <si>
    <t>34 years and 0 months to 34 years and 5 months</t>
  </si>
  <si>
    <t>34 years and 6 months to 34 years and 11 months</t>
  </si>
  <si>
    <t>35 years and 0 months to 35 months and 5 months</t>
  </si>
  <si>
    <t>35 years and 6 months to 35 years and 11 months</t>
  </si>
  <si>
    <t>36 years and 0 months to 36 years and 5 months</t>
  </si>
  <si>
    <t>36 years and 6 months to 36 years and 11 months</t>
  </si>
  <si>
    <t>37 years and 0 months to 37 years and 5 months</t>
  </si>
  <si>
    <t xml:space="preserve">37 years and 6 months to 37 years and 11 months </t>
  </si>
  <si>
    <t>38 years and 0 months to 38 years and 5 months</t>
  </si>
  <si>
    <t>38 years and 6 months to 38 years and 11 months</t>
  </si>
  <si>
    <t>39 years and 0 months to 39 years and 5 months</t>
  </si>
  <si>
    <t>39 years and 6 months to 39 years and 11 months</t>
  </si>
  <si>
    <t xml:space="preserve">40 years and 0 months to 40 years and 5 months </t>
  </si>
  <si>
    <t xml:space="preserve">40 years and 6 months to 40 years and 11 months </t>
  </si>
  <si>
    <t xml:space="preserve">41 years and 0 months to 41 years and 5 months </t>
  </si>
  <si>
    <t xml:space="preserve">41 years and 6 months to 41 years and 11 months </t>
  </si>
  <si>
    <t>42 years and 0 months to 42 years and 5 months</t>
  </si>
  <si>
    <t>42 years and 6 months to 42 years and 11 months</t>
  </si>
  <si>
    <t>43 years and 0 months to 43 years and 5 months</t>
  </si>
  <si>
    <t>43 years and 6 months to 43 years and 11 months</t>
  </si>
  <si>
    <t>44 years and 0 months to 44 years and 5 months</t>
  </si>
  <si>
    <t>44 years and 6 months to 44 years and 11 months</t>
  </si>
  <si>
    <t xml:space="preserve">45 years and 0 months to 45 years and 5 months </t>
  </si>
  <si>
    <t>45 years and 6 months to 45 years 11 months</t>
  </si>
  <si>
    <t>46 years and 0 months to 46 years and 5 months</t>
  </si>
  <si>
    <t>46 years and 6 months to 46 years and 11 months</t>
  </si>
  <si>
    <t>47 years and 0 months to 47 years and 5 months</t>
  </si>
  <si>
    <t>47 years and 6 months to 11 months</t>
  </si>
  <si>
    <t>48 years and 0 months to 48 years and 5 months</t>
  </si>
  <si>
    <t>48 years and 6 months to 48 years 11 months</t>
  </si>
  <si>
    <t>49 years and 0 months to 49 years and 5 months</t>
  </si>
  <si>
    <t>49 years and 6 months to 49 years and 11 months</t>
  </si>
  <si>
    <t>50 years and 0 months to 50 years and 5 months</t>
  </si>
  <si>
    <t>50 years and 6 months to 50 years and 11 months</t>
  </si>
  <si>
    <t>51 years and 0 months to 51 years and 5 months</t>
  </si>
  <si>
    <t>51 years and 6 months to 51 years 11 months</t>
  </si>
  <si>
    <t>52 years and 0 months to 52 years and 5 months</t>
  </si>
  <si>
    <t>52 years and 6 months to 52 years and 11 months</t>
  </si>
  <si>
    <t>53 years and 0 months to 53 years and 5 months</t>
  </si>
  <si>
    <t>53 years and 6 months to 53 years and 11 months</t>
  </si>
  <si>
    <t>54 years and 0 months to 54 years and 5 months</t>
  </si>
  <si>
    <t>54 years and 6 months to 54 years 11 months</t>
  </si>
  <si>
    <t>Normal pension age of 65</t>
  </si>
  <si>
    <t>Normal pension age of 66</t>
  </si>
  <si>
    <t>Normal pension age of 67</t>
  </si>
  <si>
    <t>Normal pension age of 68</t>
  </si>
  <si>
    <t>Gross pension of £1 per annum - Males</t>
  </si>
  <si>
    <t>Gross pension of £1 per annum - Females</t>
  </si>
  <si>
    <t>Gross Pension of £1 per annum - Male Factor</t>
  </si>
  <si>
    <t>Gross Pension of £1 per annum - Female Factor</t>
  </si>
  <si>
    <t>Contract length (years) 1</t>
  </si>
  <si>
    <t>Contract length (years) 2</t>
  </si>
  <si>
    <t>Contract length (years) 3</t>
  </si>
  <si>
    <t>Contract length (years) 4</t>
  </si>
  <si>
    <t>Contract length (years) 5</t>
  </si>
  <si>
    <t>Contract length (years) 6</t>
  </si>
  <si>
    <t>Contract length (years) 7</t>
  </si>
  <si>
    <t>Contract length (years) 8</t>
  </si>
  <si>
    <t>Contract length (years) 9</t>
  </si>
  <si>
    <t>Contract length (years) 10</t>
  </si>
  <si>
    <t>Contract length (years) 11</t>
  </si>
  <si>
    <t>Contract length (years) 12</t>
  </si>
  <si>
    <t>Contract length (years) 13</t>
  </si>
  <si>
    <t>Contract length (years) 14</t>
  </si>
  <si>
    <t>Contract length (years) 15</t>
  </si>
  <si>
    <t>Contract length (years) 16</t>
  </si>
  <si>
    <t>Contract length (years) 17</t>
  </si>
  <si>
    <t>Contract length (years) 18</t>
  </si>
  <si>
    <t>Contract length (years) 19</t>
  </si>
  <si>
    <t>Contract length (years) 20</t>
  </si>
  <si>
    <t>Contract length (years) 21</t>
  </si>
  <si>
    <t>Contract length (years) 22</t>
  </si>
  <si>
    <t>Contract length (years) 23</t>
  </si>
  <si>
    <t>Contract length (years) 24</t>
  </si>
  <si>
    <t>Contract length (years) 25</t>
  </si>
  <si>
    <t>Contract length (years) 26</t>
  </si>
  <si>
    <t>Contract length (years) 27</t>
  </si>
  <si>
    <t>Contract length (years) 28</t>
  </si>
  <si>
    <t>Contract length (years) 29</t>
  </si>
  <si>
    <t>Contract length (years) 30</t>
  </si>
  <si>
    <t>Contract length (years) 31</t>
  </si>
  <si>
    <t>Contract length (years) 32</t>
  </si>
  <si>
    <t>Contract length (years) 33</t>
  </si>
  <si>
    <t>Contract length (years) 34</t>
  </si>
  <si>
    <t>Contract length (years) 35</t>
  </si>
  <si>
    <t>Contract length (years) 36</t>
  </si>
  <si>
    <t>Contract length (years) 37</t>
  </si>
  <si>
    <t>Contract length (years) 38</t>
  </si>
  <si>
    <t>Contract length (years) 39</t>
  </si>
  <si>
    <t>Contract length (years) 40</t>
  </si>
  <si>
    <t>Contract length (years) 41</t>
  </si>
  <si>
    <t>Contract length (years) 42</t>
  </si>
  <si>
    <t>Contract length (years) 43</t>
  </si>
  <si>
    <t>Contract length (years) 44</t>
  </si>
  <si>
    <t>Contract length (years) 45</t>
  </si>
  <si>
    <t>Contract length (years) 46</t>
  </si>
  <si>
    <t>Contract length (years) 47</t>
  </si>
  <si>
    <t>Contract length (years) 48</t>
  </si>
  <si>
    <t>Lump sum contribution for an increase in pension of £100 a year - NPA 65</t>
  </si>
  <si>
    <t>Lump sum contribution for an increase in pension of £100 a year - NPA 66</t>
  </si>
  <si>
    <t>Lump sum contribution for an increase in pension of £100 a year - NPA 67</t>
  </si>
  <si>
    <t>Lump sum contribution for an increase in pension of £100 a year - NPA 68</t>
  </si>
  <si>
    <t>Arrangement length (years) 1</t>
  </si>
  <si>
    <t>Arrangement length (years) 2</t>
  </si>
  <si>
    <t>Arrangement length (years) 3</t>
  </si>
  <si>
    <t>Arrangement length (years) 4</t>
  </si>
  <si>
    <t>Arrangement length (years) 5</t>
  </si>
  <si>
    <t>Arrangement length (years) 6</t>
  </si>
  <si>
    <t>Arrangement length (years) 7</t>
  </si>
  <si>
    <t>Arrangement length (years) 8</t>
  </si>
  <si>
    <t>Arrangement length (years) 9</t>
  </si>
  <si>
    <t>Arrangement length (years) 10</t>
  </si>
  <si>
    <t>Arrangement length (years) 11</t>
  </si>
  <si>
    <t>Arrangement length (years) 12</t>
  </si>
  <si>
    <t>Arrangement length (years) 13</t>
  </si>
  <si>
    <t>Arrangement length (years) 14</t>
  </si>
  <si>
    <t>Arrangement length (years) 15</t>
  </si>
  <si>
    <t>Arrangement length (years) 16</t>
  </si>
  <si>
    <t>Arrangement length (years) 17</t>
  </si>
  <si>
    <t>Arrangement length (years) 18</t>
  </si>
  <si>
    <t>Arrangement length (years) 19</t>
  </si>
  <si>
    <t>Arrangement length (years) 20</t>
  </si>
  <si>
    <t>Arrangement length (years) 21</t>
  </si>
  <si>
    <t>Arrangement length (years) 22</t>
  </si>
  <si>
    <t>Arrangement length (years) 23</t>
  </si>
  <si>
    <t>Arrangement length (years) 24</t>
  </si>
  <si>
    <t>Arrangement length (years) 25</t>
  </si>
  <si>
    <t>Arrangement length (years) 26</t>
  </si>
  <si>
    <t>Arrangement length (years) 27</t>
  </si>
  <si>
    <t>Arrangement length (years) 28</t>
  </si>
  <si>
    <t>Arrangement length (years) 29</t>
  </si>
  <si>
    <t>Arrangement length (years) 30</t>
  </si>
  <si>
    <t>Arrangement length (years) 31</t>
  </si>
  <si>
    <t>Arrangement length (years) 32</t>
  </si>
  <si>
    <t>Arrangement length (years) 33</t>
  </si>
  <si>
    <t>Arrangement length (years) 34</t>
  </si>
  <si>
    <t>Arrangement length (years) 35</t>
  </si>
  <si>
    <t>Arrangement length (years) 36</t>
  </si>
  <si>
    <t>Arrangement length (years) 37</t>
  </si>
  <si>
    <t>Arrangement length (years) 38</t>
  </si>
  <si>
    <t>Arrangement length (years) 39</t>
  </si>
  <si>
    <t>Arrangement length (years) 40</t>
  </si>
  <si>
    <t>Arrangement length (years) 41</t>
  </si>
  <si>
    <t>Arrangement length (years) 42</t>
  </si>
  <si>
    <t>Arrangement length (years) 43</t>
  </si>
  <si>
    <t>Arrangement length (years) 44</t>
  </si>
  <si>
    <t>Arrangement length (years) 45</t>
  </si>
  <si>
    <t>Arrangement length (years) 46</t>
  </si>
  <si>
    <t>Arrangement length (years) 47</t>
  </si>
  <si>
    <t>Arrangement length (years) 48</t>
  </si>
  <si>
    <t>Arrangement length (years) 49</t>
  </si>
  <si>
    <t>Arrangement length (years) 50</t>
  </si>
  <si>
    <t>Arrangement length (years) 51</t>
  </si>
  <si>
    <t>Arrangement length (years) 52</t>
  </si>
  <si>
    <t>Gross Pension Factor - Male members</t>
  </si>
  <si>
    <t>Surviving Partner's Pension Factor - Male members</t>
  </si>
  <si>
    <t>Gross Pension Factor - Female members</t>
  </si>
  <si>
    <t>Surviving Partner's Pension Factor - Female members</t>
  </si>
  <si>
    <t>Pension (£) for member if bought with dependants' benefits</t>
  </si>
  <si>
    <t>Pension (£) for member only</t>
  </si>
  <si>
    <t>Pension (£ p.a.)</t>
  </si>
  <si>
    <t>Payment period (years) 1</t>
  </si>
  <si>
    <t>Payment period (years) 2</t>
  </si>
  <si>
    <t>Payment period (years) 3</t>
  </si>
  <si>
    <t>Payment period (years) 4</t>
  </si>
  <si>
    <t>Payment period (years) 5</t>
  </si>
  <si>
    <t>Payment period (years) 6</t>
  </si>
  <si>
    <t>Payment period (years) 7</t>
  </si>
  <si>
    <t>Payment period (years) 8</t>
  </si>
  <si>
    <t>Payment period (years) 9</t>
  </si>
  <si>
    <t>Payment period (years) 10</t>
  </si>
  <si>
    <t>Payment period (years) 11</t>
  </si>
  <si>
    <t>Payment period (years) 12</t>
  </si>
  <si>
    <t>Payment period (years) 13</t>
  </si>
  <si>
    <t>Payment period (years) 14</t>
  </si>
  <si>
    <t>Payment period (years) 15</t>
  </si>
  <si>
    <t>Payment period (years) 16</t>
  </si>
  <si>
    <t>Payment period (years) 17</t>
  </si>
  <si>
    <t>Payment period (years) 18</t>
  </si>
  <si>
    <t>Payment period (years) 19</t>
  </si>
  <si>
    <t>Payment period (years) 20</t>
  </si>
  <si>
    <t>Payment period (years) 21</t>
  </si>
  <si>
    <t>Payment period (years) 22</t>
  </si>
  <si>
    <t>Payment period (years) 23</t>
  </si>
  <si>
    <t>Payment period (years) 24</t>
  </si>
  <si>
    <t>Payment period (years) 25</t>
  </si>
  <si>
    <t>Payment period (years) 26</t>
  </si>
  <si>
    <t>Payment period (years) 27</t>
  </si>
  <si>
    <t>Payment period (years) 28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</si>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</sst>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0%"/>
    <numFmt numFmtId="166" formatCode="0.0000"/>
  </numFmts>
  <fonts count="35" x14ac:knownFonts="1">
    <font>
      <sz val="10"/>
      <name val="Arial"/>
      <family val="2"/>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s>
  <fills count="13">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1">
    <xf numFmtId="0" fontId="0" fillId="0" borderId="0" applyNumberFormat="0" applyFill="0" applyBorder="0" applyAlignment="0" applyProtection="0"/>
    <xf numFmtId="0" fontId="8" fillId="5" borderId="2" applyNumberFormat="0" applyAlignment="0" applyProtection="0"/>
    <xf numFmtId="0" fontId="9"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xf numFmtId="9" fontId="7" fillId="0" borderId="0" applyFont="0" applyFill="0" applyBorder="0" applyAlignment="0" applyProtection="0"/>
    <xf numFmtId="0" fontId="10" fillId="0" borderId="2" applyNumberFormat="0" applyAlignment="0" applyProtection="0"/>
    <xf numFmtId="0" fontId="11" fillId="2"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9" borderId="0" applyNumberFormat="0" applyBorder="0" applyAlignment="0" applyProtection="0"/>
    <xf numFmtId="0" fontId="7" fillId="0" borderId="0"/>
    <xf numFmtId="0" fontId="18" fillId="5" borderId="7" applyNumberFormat="0" applyAlignment="0" applyProtection="0"/>
    <xf numFmtId="0" fontId="19" fillId="0" borderId="8" applyNumberFormat="0" applyFill="0" applyAlignment="0" applyProtection="0"/>
    <xf numFmtId="0" fontId="20" fillId="10" borderId="9" applyNumberFormat="0" applyAlignment="0" applyProtection="0"/>
    <xf numFmtId="0" fontId="21" fillId="0" borderId="0" applyNumberFormat="0" applyFill="0" applyBorder="0" applyAlignment="0" applyProtection="0"/>
    <xf numFmtId="0" fontId="22" fillId="0" borderId="10" applyNumberFormat="0" applyFill="0" applyAlignment="0" applyProtection="0"/>
    <xf numFmtId="0" fontId="4" fillId="0" borderId="1">
      <alignment horizontal="left" vertical="top" wrapText="1"/>
    </xf>
    <xf numFmtId="0" fontId="6" fillId="0" borderId="1">
      <alignment horizontal="left" vertical="top" wrapText="1"/>
    </xf>
    <xf numFmtId="0" fontId="24" fillId="0" borderId="1">
      <alignment horizontal="left" vertical="top" wrapText="1"/>
    </xf>
    <xf numFmtId="0" fontId="26" fillId="0" borderId="1">
      <alignment horizontal="left" vertical="top" wrapText="1"/>
    </xf>
    <xf numFmtId="0" fontId="3" fillId="0" borderId="1">
      <alignment horizontal="left" vertical="top" wrapText="1"/>
    </xf>
    <xf numFmtId="0" fontId="2" fillId="4" borderId="1">
      <alignment horizontal="left" vertical="top" wrapText="1"/>
    </xf>
    <xf numFmtId="0" fontId="22" fillId="0" borderId="1">
      <alignment horizontal="left" vertical="top" wrapText="1"/>
    </xf>
    <xf numFmtId="0" fontId="23" fillId="0" borderId="1">
      <alignment horizontal="left" vertical="top" wrapText="1"/>
    </xf>
    <xf numFmtId="0" fontId="25" fillId="0" borderId="0" applyNumberFormat="0" applyFill="0" applyBorder="0" applyAlignment="0" applyProtection="0"/>
    <xf numFmtId="0" fontId="30" fillId="0" borderId="0" applyNumberFormat="0" applyFill="0" applyBorder="0" applyAlignment="0" applyProtection="0"/>
  </cellStyleXfs>
  <cellXfs count="70">
    <xf numFmtId="0" fontId="0" fillId="0" borderId="0" xfId="0"/>
    <xf numFmtId="0" fontId="4" fillId="0" borderId="0" xfId="0" applyFont="1"/>
    <xf numFmtId="0" fontId="27" fillId="0" borderId="0" xfId="0" applyFont="1"/>
    <xf numFmtId="0" fontId="28" fillId="0" borderId="0" xfId="0" applyFont="1"/>
    <xf numFmtId="0" fontId="4" fillId="0" borderId="0" xfId="0" applyFont="1" applyAlignment="1">
      <alignment wrapText="1"/>
    </xf>
    <xf numFmtId="0" fontId="28" fillId="0" borderId="0" xfId="0" applyFont="1" applyAlignment="1">
      <alignment wrapText="1"/>
    </xf>
    <xf numFmtId="0" fontId="5" fillId="0" borderId="0" xfId="0" applyFont="1" applyAlignment="1">
      <alignment wrapText="1"/>
    </xf>
    <xf numFmtId="0" fontId="4" fillId="0" borderId="14" xfId="0" applyFont="1" applyBorder="1"/>
    <xf numFmtId="0" fontId="4" fillId="0" borderId="12" xfId="0" applyFont="1" applyBorder="1"/>
    <xf numFmtId="0" fontId="4" fillId="0" borderId="12" xfId="0" applyFont="1" applyBorder="1" applyAlignment="1">
      <alignment wrapText="1"/>
    </xf>
    <xf numFmtId="0" fontId="4" fillId="0" borderId="16" xfId="0" applyFont="1" applyBorder="1" applyAlignment="1">
      <alignment wrapText="1"/>
    </xf>
    <xf numFmtId="0" fontId="27" fillId="0" borderId="0" xfId="0" applyFont="1" applyAlignment="1">
      <alignment horizontal="left" indent="1"/>
    </xf>
    <xf numFmtId="0" fontId="4" fillId="0" borderId="0" xfId="0" applyFont="1" applyAlignment="1">
      <alignment horizontal="left" indent="1"/>
    </xf>
    <xf numFmtId="0" fontId="5" fillId="0" borderId="0" xfId="0" applyFont="1" applyAlignment="1">
      <alignment horizontal="left" indent="1"/>
    </xf>
    <xf numFmtId="0" fontId="4" fillId="11" borderId="0" xfId="0" applyFont="1" applyFill="1" applyAlignment="1">
      <alignment horizontal="left" indent="1"/>
    </xf>
    <xf numFmtId="0" fontId="4" fillId="12" borderId="0" xfId="0" applyFont="1" applyFill="1" applyAlignment="1">
      <alignment horizontal="left" indent="1"/>
    </xf>
    <xf numFmtId="0" fontId="4" fillId="3" borderId="0" xfId="0" applyFont="1" applyFill="1" applyAlignment="1">
      <alignment horizontal="left" indent="1"/>
    </xf>
    <xf numFmtId="0" fontId="5" fillId="0" borderId="13" xfId="0" applyFont="1" applyBorder="1" applyAlignment="1">
      <alignment horizontal="left" indent="1"/>
    </xf>
    <xf numFmtId="0" fontId="4" fillId="0" borderId="11" xfId="0" applyFont="1" applyBorder="1" applyAlignment="1">
      <alignment horizontal="left" indent="1"/>
    </xf>
    <xf numFmtId="0" fontId="4" fillId="0" borderId="15" xfId="0" applyFont="1" applyBorder="1" applyAlignment="1">
      <alignment horizontal="left" indent="1"/>
    </xf>
    <xf numFmtId="0" fontId="27" fillId="0" borderId="0" xfId="0" applyFont="1" applyAlignment="1"/>
    <xf numFmtId="0" fontId="4" fillId="0" borderId="0" xfId="0" applyFont="1" applyAlignment="1"/>
    <xf numFmtId="0" fontId="28" fillId="0" borderId="0" xfId="0" applyFont="1" applyAlignment="1"/>
    <xf numFmtId="0" fontId="30" fillId="0" borderId="0" xfId="30"/>
    <xf numFmtId="0" fontId="0" fillId="0" borderId="0" xfId="0" applyAlignment="1">
      <alignment wrapText="1"/>
    </xf>
    <xf numFmtId="0" fontId="5" fillId="0" borderId="0" xfId="0" applyFont="1" applyAlignment="1"/>
    <xf numFmtId="0" fontId="5" fillId="0" borderId="0" xfId="0" applyFont="1" applyBorder="1" applyAlignment="1">
      <alignment horizontal="left" indent="1"/>
    </xf>
    <xf numFmtId="0" fontId="4" fillId="0" borderId="0" xfId="0" applyFont="1" applyBorder="1"/>
    <xf numFmtId="0" fontId="4" fillId="0" borderId="0" xfId="0" applyFont="1" applyBorder="1" applyAlignment="1">
      <alignment horizontal="left" indent="1"/>
    </xf>
    <xf numFmtId="0" fontId="4" fillId="0" borderId="0" xfId="0" applyFont="1" applyBorder="1" applyAlignment="1">
      <alignment wrapText="1"/>
    </xf>
    <xf numFmtId="0" fontId="5" fillId="0" borderId="0" xfId="0" applyFont="1"/>
    <xf numFmtId="14" fontId="4" fillId="0" borderId="0" xfId="0" applyNumberFormat="1" applyFont="1"/>
    <xf numFmtId="0" fontId="33" fillId="0" borderId="0" xfId="0" applyFont="1"/>
    <xf numFmtId="14" fontId="33" fillId="0" borderId="0" xfId="0" applyNumberFormat="1" applyFont="1"/>
    <xf numFmtId="0" fontId="31" fillId="0" borderId="0" xfId="0" applyFont="1"/>
    <xf numFmtId="0" fontId="33" fillId="0" borderId="0" xfId="0" applyFont="1" applyAlignment="1">
      <alignment wrapText="1"/>
    </xf>
    <xf numFmtId="14" fontId="33" fillId="0" borderId="0" xfId="0" applyNumberFormat="1" applyFont="1" applyAlignment="1">
      <alignment wrapText="1"/>
    </xf>
    <xf numFmtId="0" fontId="32" fillId="0" borderId="0" xfId="0" applyFont="1" applyAlignment="1">
      <alignment wrapText="1"/>
    </xf>
    <xf numFmtId="0" fontId="33" fillId="0" borderId="0" xfId="0" applyFont="1" applyAlignment="1"/>
    <xf numFmtId="0" fontId="32" fillId="0" borderId="0" xfId="0" applyFont="1" applyAlignment="1"/>
    <xf numFmtId="0" fontId="0" fillId="0" borderId="0" xfId="0" applyAlignment="1">
      <alignment horizontal="centerContinuous"/>
    </xf>
    <xf numFmtId="0" fontId="0" fillId="0" borderId="0" xfId="0" applyAlignment="1">
      <alignment horizontal="center"/>
    </xf>
    <xf numFmtId="0" fontId="0" fillId="0" borderId="0" xfId="0" applyFill="1" applyAlignment="1">
      <alignment horizontal="center"/>
    </xf>
    <xf numFmtId="2" fontId="0" fillId="0" borderId="0" xfId="0" applyNumberFormat="1" applyFill="1" applyAlignment="1">
      <alignment horizontal="center"/>
    </xf>
    <xf numFmtId="0" fontId="0" fillId="0" borderId="0" xfId="0" applyFill="1"/>
    <xf numFmtId="0" fontId="0" fillId="0" borderId="0" xfId="0" applyFill="1" applyAlignment="1">
      <alignment wrapText="1"/>
    </xf>
    <xf numFmtId="0" fontId="0" fillId="0" borderId="0" xfId="0" applyFill="1" applyAlignment="1">
      <alignment horizontal="centerContinuous"/>
    </xf>
    <xf numFmtId="14" fontId="0" fillId="0" borderId="0" xfId="0" applyNumberFormat="1" applyFill="1" applyAlignment="1">
      <alignment horizontal="centerContinuous"/>
    </xf>
    <xf numFmtId="164" fontId="0" fillId="0" borderId="0" xfId="0" applyNumberFormat="1" applyFill="1" applyAlignment="1">
      <alignment horizontal="center"/>
    </xf>
    <xf numFmtId="0" fontId="0" fillId="0" borderId="0" xfId="0" applyFill="1" applyAlignment="1">
      <alignment horizontal="centerContinuous" wrapText="1"/>
    </xf>
    <xf numFmtId="10" fontId="0" fillId="0" borderId="0" xfId="0" applyNumberFormat="1" applyFill="1" applyAlignment="1">
      <alignment horizontal="center"/>
    </xf>
    <xf numFmtId="14" fontId="0" fillId="0" borderId="0" xfId="0" applyNumberFormat="1" applyFill="1" applyAlignment="1">
      <alignment horizontal="centerContinuous" wrapText="1"/>
    </xf>
    <xf numFmtId="0" fontId="29" fillId="0" borderId="0" xfId="0" applyFont="1" applyFill="1" applyAlignment="1"/>
    <xf numFmtId="22" fontId="29" fillId="0" borderId="0" xfId="0" applyNumberFormat="1" applyFont="1" applyFill="1" applyAlignment="1"/>
    <xf numFmtId="14" fontId="29" fillId="0" borderId="0" xfId="0" applyNumberFormat="1" applyFont="1" applyFill="1" applyAlignment="1"/>
    <xf numFmtId="0" fontId="30" fillId="0" borderId="0" xfId="30" applyAlignment="1">
      <alignment vertical="center" wrapText="1"/>
    </xf>
    <xf numFmtId="0" fontId="33" fillId="0" borderId="0" xfId="0" applyFont="1" applyAlignment="1">
      <alignment vertical="center" wrapText="1"/>
    </xf>
    <xf numFmtId="0" fontId="33" fillId="0" borderId="0" xfId="0" applyFont="1" applyAlignment="1">
      <alignment horizontal="left" vertical="center" wrapText="1"/>
    </xf>
    <xf numFmtId="1" fontId="31" fillId="0" borderId="0" xfId="0" applyNumberFormat="1" applyFont="1" applyFill="1" applyAlignment="1">
      <alignment horizontal="center" vertical="center" wrapText="1"/>
    </xf>
    <xf numFmtId="0" fontId="31" fillId="0" borderId="0" xfId="0" applyFont="1" applyAlignment="1">
      <alignment horizontal="center" vertical="center" wrapText="1"/>
    </xf>
    <xf numFmtId="0" fontId="31" fillId="0" borderId="0" xfId="0" applyFont="1" applyFill="1" applyAlignment="1">
      <alignment horizontal="center" vertical="center" wrapText="1"/>
    </xf>
    <xf numFmtId="1" fontId="0" fillId="0" borderId="0" xfId="0" applyNumberFormat="1" applyFill="1" applyAlignment="1">
      <alignment horizontal="center"/>
    </xf>
    <xf numFmtId="0" fontId="32" fillId="0" borderId="0" xfId="0" applyFont="1" applyFill="1" applyAlignment="1"/>
    <xf numFmtId="0" fontId="33" fillId="0" borderId="0" xfId="0" applyFont="1" applyFill="1" applyAlignment="1"/>
    <xf numFmtId="0" fontId="33" fillId="0" borderId="0" xfId="0" applyFont="1" applyFill="1" applyAlignment="1">
      <alignment wrapText="1"/>
    </xf>
    <xf numFmtId="14" fontId="33" fillId="0" borderId="0" xfId="0" applyNumberFormat="1" applyFont="1" applyAlignment="1">
      <alignment vertical="center" wrapText="1"/>
    </xf>
    <xf numFmtId="165" fontId="0" fillId="0" borderId="0" xfId="0" applyNumberFormat="1" applyAlignment="1">
      <alignment horizontal="center"/>
    </xf>
    <xf numFmtId="166" fontId="0" fillId="0" borderId="0" xfId="0" applyNumberFormat="1" applyFill="1" applyAlignment="1">
      <alignment horizontal="center"/>
    </xf>
    <xf numFmtId="165" fontId="31" fillId="0" borderId="0" xfId="0" applyNumberFormat="1" applyFont="1" applyAlignment="1">
      <alignment horizontal="left"/>
    </xf>
    <xf numFmtId="14" fontId="33" fillId="0" borderId="0" xfId="0" applyNumberFormat="1" applyFont="1" applyFill="1" applyAlignment="1"/>
  </cellXfs>
  <cellStyles count="31">
    <cellStyle name="20% - Accent1" xfId="3" builtinId="30" customBuiltin="1"/>
    <cellStyle name="40% - Accent1" xfId="4" builtinId="31" customBuiltin="1"/>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te" xfId="7" builtinId="10" hidden="1" customBuiltin="1"/>
    <cellStyle name="Output" xfId="16" builtinId="21" hidden="1"/>
    <cellStyle name="Per cent" xfId="5" builtinId="5" customBuiltin="1"/>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829">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F7F7F7"/>
        </patternFill>
      </fill>
    </dxf>
    <dxf>
      <fill>
        <patternFill>
          <bgColor rgb="FFEDEDED"/>
        </patternFill>
      </fill>
    </dxf>
    <dxf>
      <fill>
        <patternFill>
          <bgColor rgb="FFEDEDED"/>
        </patternFill>
      </fill>
    </dxf>
    <dxf>
      <fill>
        <patternFill>
          <bgColor rgb="FFF7F7F7"/>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alignment horizontal="centerContinuous" vertical="bottom" textRotation="0" wrapText="0"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2" defaultTableStyle="factors_info_tables" defaultPivotStyle="PivotStyleLight16">
    <tableStyle name="factors_info_tables" pivot="0" count="7" xr9:uid="{937D02E8-1A60-4466-B749-97D521449642}">
      <tableStyleElement type="wholeTable" dxfId="828"/>
      <tableStyleElement type="headerRow" dxfId="827"/>
      <tableStyleElement type="totalRow" dxfId="826"/>
      <tableStyleElement type="firstColumn" dxfId="825"/>
      <tableStyleElement type="lastColumn" dxfId="824"/>
      <tableStyleElement type="firstRowStripe" dxfId="823"/>
      <tableStyleElement type="secondRowStripe" dxfId="822"/>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7F7F7"/>
      <color rgb="FFEDEDED"/>
      <color rgb="FFF9F9FD"/>
      <color rgb="FF00212E"/>
      <color rgb="FF002B24"/>
      <color rgb="FFC5EFF7"/>
      <color rgb="FFFFFFFF"/>
      <color rgb="FF000000"/>
      <color rgb="FFEDD7EC"/>
      <color rgb="FFDCAF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4.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83" Type="http://schemas.microsoft.com/office/2023/09/relationships/Python" Target="pyth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803" dataDxfId="802">
  <autoFilter ref="A6:C36" xr:uid="{5867D1E3-03AB-4746-8B71-91C0E9F37CC6}"/>
  <tableColumns count="3">
    <tableColumn id="1" xr3:uid="{A0123B3F-DD51-4E80-AF96-8EE75733E5DE}" name="Assumptions underlying factors" dataDxfId="801"/>
    <tableColumn id="2" xr3:uid="{364EC9BF-E51C-4E91-BFDB-864F1F09D986}" name="2026 factor review set" dataDxfId="800"/>
    <tableColumn id="3" xr3:uid="{5BB598A0-04CA-466B-B3CD-3613DDBE97F5}" name="2023 factor review set" dataDxfId="799"/>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6DCFD59-CBE4-4CAA-9366-F9729F173B4F}" name="x_208_template_table_1" displayName="x_208_template_table_1" ref="A6:B21" totalsRowShown="0">
  <autoFilter ref="A6:B21" xr:uid="{C725761B-DC0A-4807-ABBB-1B10DF3821F0}">
    <filterColumn colId="0" hiddenButton="1"/>
    <filterColumn colId="1" hiddenButton="1"/>
  </autoFilter>
  <tableColumns count="2">
    <tableColumn id="1" xr3:uid="{42A12145-D6D7-426E-A7C4-209A9C46A57D}" name="Data Item" dataDxfId="784"/>
    <tableColumn id="2" xr3:uid="{2466BF26-60C9-4EAC-8366-56D832C5B60D}" name="Factor Table Information" dataDxfId="783"/>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E4EF56A-BC79-4F14-BB55-273B6E331B14}" name="x_209_template_table_1" displayName="x_209_template_table_1" ref="A6:B21" totalsRowShown="0">
  <autoFilter ref="A6:B21" xr:uid="{C725761B-DC0A-4807-ABBB-1B10DF3821F0}">
    <filterColumn colId="0" hiddenButton="1"/>
    <filterColumn colId="1" hiddenButton="1"/>
  </autoFilter>
  <tableColumns count="2">
    <tableColumn id="1" xr3:uid="{9A9E289A-44C5-417E-B434-87E3C75E215C}" name="Data Item" dataDxfId="782"/>
    <tableColumn id="2" xr3:uid="{FCEFA75D-4B11-4DDB-9464-149BDD26D764}" name="Factor Table Information" dataDxfId="781"/>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6C5A1F8-73E5-4400-AF4B-10DEC0EC4312}" name="x_210_template_table_1" displayName="x_210_template_table_1" ref="A6:B21" totalsRowShown="0">
  <autoFilter ref="A6:B21" xr:uid="{C725761B-DC0A-4807-ABBB-1B10DF3821F0}">
    <filterColumn colId="0" hiddenButton="1"/>
    <filterColumn colId="1" hiddenButton="1"/>
  </autoFilter>
  <tableColumns count="2">
    <tableColumn id="1" xr3:uid="{1FB4ABF6-B2D0-43B5-AF38-94462BF25EEB}" name="Data Item" dataDxfId="780"/>
    <tableColumn id="2" xr3:uid="{EBD80CE1-1A67-4CC3-A0B6-B4B4DB1A70AD}" name="Factor Table Information" dataDxfId="779"/>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76D4B5C-7AF6-4267-87A3-DD3DEBE17A83}" name="x_211_template_table_1" displayName="x_211_template_table_1" ref="A6:B21" totalsRowShown="0">
  <autoFilter ref="A6:B21" xr:uid="{C725761B-DC0A-4807-ABBB-1B10DF3821F0}">
    <filterColumn colId="0" hiddenButton="1"/>
    <filterColumn colId="1" hiddenButton="1"/>
  </autoFilter>
  <tableColumns count="2">
    <tableColumn id="1" xr3:uid="{0AB0A3BE-3F9F-4C3A-A741-A83C5C2417D9}" name="Data Item" dataDxfId="778"/>
    <tableColumn id="2" xr3:uid="{17F47E5B-1ADE-46AD-BF25-D19355310927}" name="Factor Table Information" dataDxfId="777"/>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4D26863-776D-4923-B248-B39C2AA59169}" name="x_212_template_table_1" displayName="x_212_template_table_1" ref="A6:B21" totalsRowShown="0">
  <autoFilter ref="A6:B21" xr:uid="{C725761B-DC0A-4807-ABBB-1B10DF3821F0}">
    <filterColumn colId="0" hiddenButton="1"/>
    <filterColumn colId="1" hiddenButton="1"/>
  </autoFilter>
  <tableColumns count="2">
    <tableColumn id="1" xr3:uid="{7A5A8A13-E26F-45A4-A223-BA91B2CEAEFE}" name="Data Item" dataDxfId="776"/>
    <tableColumn id="2" xr3:uid="{160386F2-BF88-407F-B4DA-6CF903D857D4}" name="Factor Table Information" dataDxfId="775"/>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1F1C6A5-1C6C-4EC9-A507-C8E21BF0F646}" name="x_213_template_table_1" displayName="x_213_template_table_1" ref="A6:B21" totalsRowShown="0">
  <autoFilter ref="A6:B21" xr:uid="{C725761B-DC0A-4807-ABBB-1B10DF3821F0}">
    <filterColumn colId="0" hiddenButton="1"/>
    <filterColumn colId="1" hiddenButton="1"/>
  </autoFilter>
  <tableColumns count="2">
    <tableColumn id="1" xr3:uid="{F642B796-1702-4C49-B693-1C3E75E3659B}" name="Data Item" dataDxfId="774"/>
    <tableColumn id="2" xr3:uid="{B2C5BD5B-F38F-4AC4-BCAA-6F11DD02E7C6}" name="Factor Table Information" dataDxfId="773"/>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3A18615-C8F5-434D-A76A-923CF3166BE9}" name="x_214_template_table_1" displayName="x_214_template_table_1" ref="A6:B21" totalsRowShown="0">
  <autoFilter ref="A6:B21" xr:uid="{C725761B-DC0A-4807-ABBB-1B10DF3821F0}">
    <filterColumn colId="0" hiddenButton="1"/>
    <filterColumn colId="1" hiddenButton="1"/>
  </autoFilter>
  <tableColumns count="2">
    <tableColumn id="1" xr3:uid="{4FBD304B-AAE2-400D-BD0F-493E6333FF96}" name="Data Item" dataDxfId="772"/>
    <tableColumn id="2" xr3:uid="{849E6958-5759-4261-9A91-4F53CF4ECA77}" name="Factor Table Information" dataDxfId="771"/>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F2568CD-DEF8-462B-BA12-488FE081F01B}" name="x_215_template_table_1" displayName="x_215_template_table_1" ref="A6:B21" totalsRowShown="0">
  <autoFilter ref="A6:B21" xr:uid="{C725761B-DC0A-4807-ABBB-1B10DF3821F0}">
    <filterColumn colId="0" hiddenButton="1"/>
    <filterColumn colId="1" hiddenButton="1"/>
  </autoFilter>
  <tableColumns count="2">
    <tableColumn id="1" xr3:uid="{E0D15694-5CCD-41E2-8950-F86FB479486D}" name="Data Item" dataDxfId="770"/>
    <tableColumn id="2" xr3:uid="{1555A7A9-898B-45CC-AE95-64ED9C6ADC19}" name="Factor Table Information" dataDxfId="769"/>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FE99A69-B9F3-44F9-8C5F-369B21B86C9B}" name="x_216_template_table_1" displayName="x_216_template_table_1" ref="A6:B21" totalsRowShown="0">
  <autoFilter ref="A6:B21" xr:uid="{C725761B-DC0A-4807-ABBB-1B10DF3821F0}">
    <filterColumn colId="0" hiddenButton="1"/>
    <filterColumn colId="1" hiddenButton="1"/>
  </autoFilter>
  <tableColumns count="2">
    <tableColumn id="1" xr3:uid="{209C2C72-4821-4AAA-83F5-180381CFE008}" name="Data Item" dataDxfId="768"/>
    <tableColumn id="2" xr3:uid="{2FDF1A66-5A6A-45EF-8C21-65D2367FB2F3}" name="Factor Table Information" dataDxfId="767"/>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D2BBFA0-DB64-4CC7-8CE8-70E697C6C3EE}" name="x_217_template_table_1" displayName="x_217_template_table_1" ref="A6:B21" totalsRowShown="0">
  <autoFilter ref="A6:B21" xr:uid="{C725761B-DC0A-4807-ABBB-1B10DF3821F0}">
    <filterColumn colId="0" hiddenButton="1"/>
    <filterColumn colId="1" hiddenButton="1"/>
  </autoFilter>
  <tableColumns count="2">
    <tableColumn id="1" xr3:uid="{80E4D4D7-78D6-4BD0-9B8F-728966CD1321}" name="Data Item" dataDxfId="766"/>
    <tableColumn id="2" xr3:uid="{D008A24B-ED59-4F6A-AB9D-248CFD8C5757}" name="Factor Table Information" dataDxfId="765"/>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78" totalsRowShown="0" headerRowDxfId="821" dataDxfId="820">
  <autoFilter ref="A7:P78" xr:uid="{3C0DB539-FF7D-4AE8-A136-71294137EDDD}"/>
  <tableColumns count="16">
    <tableColumn id="16" xr3:uid="{AD00A7A2-1E25-4CED-B71E-C04F52532AF9}" name="Link to Tables" dataDxfId="819">
      <calculatedColumnFormula>HYPERLINK("#'x-" &amp; factor_list_table[[#This Row],[Series Number]] &amp; "'!A1", "x-" &amp; factor_list_table[[#This Row],[Series Number]])</calculatedColumnFormula>
    </tableColumn>
    <tableColumn id="1" xr3:uid="{31EF05DA-0C14-4B08-9BF5-EE7FBBB4706E}" name="Scheme" dataDxfId="818"/>
    <tableColumn id="2" xr3:uid="{8F58F67B-E05E-4DB6-BF88-E92042A8F804}" name="Section" dataDxfId="817"/>
    <tableColumn id="3" xr3:uid="{C0CC1951-45CA-47FA-980B-1AD23814E39F}" name="Factor Type" dataDxfId="816"/>
    <tableColumn id="4" xr3:uid="{9F12BD33-F9DF-49F8-9914-453AC95DF880}" name="Description" dataDxfId="815"/>
    <tableColumn id="5" xr3:uid="{26876318-934A-41B2-B629-0C93C4B8D47A}" name="Gender" dataDxfId="814"/>
    <tableColumn id="6" xr3:uid="{D347DB19-8E22-4CF2-926B-735C5B28F5EB}" name="Factor Age/Period Definition" dataDxfId="813"/>
    <tableColumn id="7" xr3:uid="{751250A1-458B-4196-8A5C-382ED39D5917}" name="Section Number (x)" dataDxfId="812"/>
    <tableColumn id="8" xr3:uid="{07B464F6-6BE5-4432-B85B-EF35BE710CF8}" name="Series Number" dataDxfId="811"/>
    <tableColumn id="9" xr3:uid="{E6205105-7908-4AAF-80B1-0CCFB94FF453}" name="Table Reference_x000a_(Section-Series Number)" dataDxfId="810"/>
    <tableColumn id="10" xr3:uid="{179ECF6B-3231-4E3A-8DC5-94232DF189CF}" name="Table Reference in Guidance" dataDxfId="809"/>
    <tableColumn id="11" xr3:uid="{5DF71A96-CC23-450E-A89E-249924BE2DF8}" name="Related Factor Guidance" dataDxfId="808"/>
    <tableColumn id="12" xr3:uid="{4BE7D75B-29B3-4D4D-81BC-2D76080A84A0}" name="Date Factors Issued to Client" dataDxfId="807"/>
    <tableColumn id="13" xr3:uid="{17725A31-2931-4C1D-A856-4290CBCE5D78}" name="Date Factors Implemented (if known)" dataDxfId="806"/>
    <tableColumn id="14" xr3:uid="{C0DEF26D-D1B8-482B-B0F3-D897795941C7}" name="Factor Status" dataDxfId="805"/>
    <tableColumn id="15" xr3:uid="{85E54397-0AFF-41E7-A379-C974577BD7C4}" name="Assumption set" dataDxfId="804"/>
  </tableColumns>
  <tableStyleInfo name="factors_info_tables"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B368AAE-1F2A-4ABE-9717-E5DAC5FDAEAA}" name="x_219_template_table_1" displayName="x_219_template_table_1" ref="A6:B21" totalsRowShown="0">
  <autoFilter ref="A6:B21" xr:uid="{C725761B-DC0A-4807-ABBB-1B10DF3821F0}">
    <filterColumn colId="0" hiddenButton="1"/>
    <filterColumn colId="1" hiddenButton="1"/>
  </autoFilter>
  <tableColumns count="2">
    <tableColumn id="1" xr3:uid="{82A8170D-4C1F-447F-8A7D-23D8822CF48F}" name="Data Item" dataDxfId="764"/>
    <tableColumn id="2" xr3:uid="{EF9FD0B6-A6D4-4526-89F1-E23E5796D42D}" name="Factor Table Information" dataDxfId="763"/>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65A2BAF-4465-4C81-9D0E-8FFF17E6734E}" name="x_301_template_table_1" displayName="x_301_template_table_1" ref="A6:B21" totalsRowShown="0">
  <autoFilter ref="A6:B21" xr:uid="{C725761B-DC0A-4807-ABBB-1B10DF3821F0}">
    <filterColumn colId="0" hiddenButton="1"/>
    <filterColumn colId="1" hiddenButton="1"/>
  </autoFilter>
  <tableColumns count="2">
    <tableColumn id="1" xr3:uid="{C8976900-AE01-49CC-88EE-AEFE029EA08A}" name="Data Item" dataDxfId="762"/>
    <tableColumn id="2" xr3:uid="{BB509062-BF8B-43DB-8AAA-E869EB64CE45}" name="Factor Table Information" dataDxfId="761"/>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89E8F9C-47B6-424C-9A79-CE03B33A8DCF}" name="x_302_template_table_1" displayName="x_302_template_table_1" ref="A6:B21" totalsRowShown="0">
  <autoFilter ref="A6:B21" xr:uid="{C725761B-DC0A-4807-ABBB-1B10DF3821F0}">
    <filterColumn colId="0" hiddenButton="1"/>
    <filterColumn colId="1" hiddenButton="1"/>
  </autoFilter>
  <tableColumns count="2">
    <tableColumn id="1" xr3:uid="{D3B5D127-DE24-4FE1-BBD0-4985B5994A7F}" name="Data Item" dataDxfId="760"/>
    <tableColumn id="2" xr3:uid="{721B5102-EC4C-4DDE-994B-1FA62CB2E932}" name="Factor Table Information" dataDxfId="759"/>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38112E6-1746-4CCA-8230-022920D694D6}" name="x_303_template_table_1" displayName="x_303_template_table_1" ref="A6:B21" totalsRowShown="0">
  <autoFilter ref="A6:B21" xr:uid="{C725761B-DC0A-4807-ABBB-1B10DF3821F0}">
    <filterColumn colId="0" hiddenButton="1"/>
    <filterColumn colId="1" hiddenButton="1"/>
  </autoFilter>
  <tableColumns count="2">
    <tableColumn id="1" xr3:uid="{F29C4310-F391-49DE-951B-9E3B0EFB6F6C}" name="Data Item" dataDxfId="758"/>
    <tableColumn id="2" xr3:uid="{FB2F82F7-4DBA-497F-9E60-B062C1826C3B}" name="Factor Table Information" dataDxfId="757"/>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80249F5-6B31-4916-9CB2-1961B9C2F771}" name="x_304_template_table_1" displayName="x_304_template_table_1" ref="A6:B21" totalsRowShown="0">
  <autoFilter ref="A6:B21" xr:uid="{C725761B-DC0A-4807-ABBB-1B10DF3821F0}">
    <filterColumn colId="0" hiddenButton="1"/>
    <filterColumn colId="1" hiddenButton="1"/>
  </autoFilter>
  <tableColumns count="2">
    <tableColumn id="1" xr3:uid="{0A6D4F0F-79FE-4A68-894C-B543B6314552}" name="Data Item" dataDxfId="756"/>
    <tableColumn id="2" xr3:uid="{75961BE6-8403-45AD-B57E-1CEFB7CF597E}" name="Factor Table Information" dataDxfId="755"/>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EBF9E01-982E-4B34-A78D-88628D420572}" name="x_305_template_table_1" displayName="x_305_template_table_1" ref="A6:B21" totalsRowShown="0">
  <autoFilter ref="A6:B21" xr:uid="{C725761B-DC0A-4807-ABBB-1B10DF3821F0}">
    <filterColumn colId="0" hiddenButton="1"/>
    <filterColumn colId="1" hiddenButton="1"/>
  </autoFilter>
  <tableColumns count="2">
    <tableColumn id="1" xr3:uid="{C01CB24C-5612-4AB5-A8B0-4837065CE005}" name="Data Item" dataDxfId="754"/>
    <tableColumn id="2" xr3:uid="{03C3D23D-6043-451F-BC06-DB737DEAC0FB}" name="Factor Table Information" dataDxfId="753"/>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F224A61-F7FB-4520-B601-D3E17A79F2D8}" name="x_306_template_table_1" displayName="x_306_template_table_1" ref="A6:B21" totalsRowShown="0">
  <autoFilter ref="A6:B21" xr:uid="{C725761B-DC0A-4807-ABBB-1B10DF3821F0}">
    <filterColumn colId="0" hiddenButton="1"/>
    <filterColumn colId="1" hiddenButton="1"/>
  </autoFilter>
  <tableColumns count="2">
    <tableColumn id="1" xr3:uid="{F3E2ABED-A368-465E-9CB1-A0C8A7E3F42B}" name="Data Item" dataDxfId="752"/>
    <tableColumn id="2" xr3:uid="{07C355EB-AE2E-4882-ACEF-711950F65FDC}" name="Factor Table Information" dataDxfId="751"/>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8713276-5BC3-4DAA-B4F6-D61EA6F51C4E}" name="x_307_template_table_1" displayName="x_307_template_table_1" ref="A6:B21" totalsRowShown="0">
  <autoFilter ref="A6:B21" xr:uid="{C725761B-DC0A-4807-ABBB-1B10DF3821F0}">
    <filterColumn colId="0" hiddenButton="1"/>
    <filterColumn colId="1" hiddenButton="1"/>
  </autoFilter>
  <tableColumns count="2">
    <tableColumn id="1" xr3:uid="{18B1F163-0D3E-4FCE-9D62-A577379D2E6F}" name="Data Item" dataDxfId="750"/>
    <tableColumn id="2" xr3:uid="{A8AC257D-46E8-4E1C-9951-1EF691A37D33}" name="Factor Table Information" dataDxfId="749"/>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D265EB8E-0FA6-44FE-9D0D-DD66DEBDCF69}" name="x_308_template_table_1" displayName="x_308_template_table_1" ref="A6:B21" totalsRowShown="0">
  <autoFilter ref="A6:B21" xr:uid="{C725761B-DC0A-4807-ABBB-1B10DF3821F0}">
    <filterColumn colId="0" hiddenButton="1"/>
    <filterColumn colId="1" hiddenButton="1"/>
  </autoFilter>
  <tableColumns count="2">
    <tableColumn id="1" xr3:uid="{6318D070-1F6A-4E19-A713-3825E05DD3C1}" name="Data Item" dataDxfId="748"/>
    <tableColumn id="2" xr3:uid="{3F4F7875-ECB9-434E-BBEB-E8E2CE06EC75}" name="Factor Table Information" dataDxfId="747"/>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56CC4E6-FABC-4283-861A-EC1B59D14FC9}" name="x_309_template_table_1" displayName="x_309_template_table_1" ref="A6:B21" totalsRowShown="0">
  <autoFilter ref="A6:B21" xr:uid="{C725761B-DC0A-4807-ABBB-1B10DF3821F0}">
    <filterColumn colId="0" hiddenButton="1"/>
    <filterColumn colId="1" hiddenButton="1"/>
  </autoFilter>
  <tableColumns count="2">
    <tableColumn id="1" xr3:uid="{EB9E093A-F26D-4A22-A297-7184EDEE5BC1}" name="Data Item" dataDxfId="746"/>
    <tableColumn id="2" xr3:uid="{C3B3D468-ADCE-4724-8574-640E0C4D8330}" name="Factor Table Information" dataDxfId="745"/>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561D850-75FE-4CD5-BCDB-B86BD6505EF8}" name="x_201_template_table_1" displayName="x_201_template_table_1" ref="A6:B21" totalsRowShown="0">
  <autoFilter ref="A6:B21" xr:uid="{C725761B-DC0A-4807-ABBB-1B10DF3821F0}">
    <filterColumn colId="0" hiddenButton="1"/>
    <filterColumn colId="1" hiddenButton="1"/>
  </autoFilter>
  <tableColumns count="2">
    <tableColumn id="1" xr3:uid="{0A42AA06-0DE8-40B2-BB60-5125525D9C80}" name="Data Item" dataDxfId="798"/>
    <tableColumn id="2" xr3:uid="{E350747F-B366-442E-889F-0FF1E564514E}" name="Factor Table Information" dataDxfId="797"/>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73EF3F8-2CB0-4012-8894-FBBE6B01DCD1}" name="x_314_template_table_1" displayName="x_314_template_table_1" ref="A6:B21" totalsRowShown="0">
  <autoFilter ref="A6:B21" xr:uid="{C725761B-DC0A-4807-ABBB-1B10DF3821F0}">
    <filterColumn colId="0" hiddenButton="1"/>
    <filterColumn colId="1" hiddenButton="1"/>
  </autoFilter>
  <tableColumns count="2">
    <tableColumn id="1" xr3:uid="{A43A1FF1-2A72-4E84-AE8B-39118E4E3F7E}" name="Data Item" dataDxfId="744"/>
    <tableColumn id="2" xr3:uid="{D64F196E-2181-4A8A-857D-2DC9B9A91ED2}" name="Factor Table Information" dataDxfId="743"/>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5DDE0A2-DF49-4D24-842F-472553D79849}" name="x_315_template_table_1" displayName="x_315_template_table_1" ref="A6:B21" totalsRowShown="0">
  <autoFilter ref="A6:B21" xr:uid="{C725761B-DC0A-4807-ABBB-1B10DF3821F0}">
    <filterColumn colId="0" hiddenButton="1"/>
    <filterColumn colId="1" hiddenButton="1"/>
  </autoFilter>
  <tableColumns count="2">
    <tableColumn id="1" xr3:uid="{C6EC262C-66E7-457E-8043-EF0943C861D4}" name="Data Item" dataDxfId="742"/>
    <tableColumn id="2" xr3:uid="{FB42E3C8-6D4C-4594-9558-674518098507}" name="Factor Table Information" dataDxfId="741"/>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2FB4DED-659B-4E74-B266-93A3A40F88C8}" name="x_316_template_table_1" displayName="x_316_template_table_1" ref="A6:B21" totalsRowShown="0">
  <autoFilter ref="A6:B21" xr:uid="{C725761B-DC0A-4807-ABBB-1B10DF3821F0}">
    <filterColumn colId="0" hiddenButton="1"/>
    <filterColumn colId="1" hiddenButton="1"/>
  </autoFilter>
  <tableColumns count="2">
    <tableColumn id="1" xr3:uid="{B10852BE-7303-4E2A-BA69-FDB7A1E339D8}" name="Data Item" dataDxfId="740"/>
    <tableColumn id="2" xr3:uid="{8973B491-7320-44A5-ADF2-E593D4A1595C}" name="Factor Table Information" dataDxfId="739"/>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73F02AD-9194-4052-918A-DF326B419A7E}" name="x_317_template_table_1" displayName="x_317_template_table_1" ref="A6:B21" totalsRowShown="0">
  <autoFilter ref="A6:B21" xr:uid="{C725761B-DC0A-4807-ABBB-1B10DF3821F0}">
    <filterColumn colId="0" hiddenButton="1"/>
    <filterColumn colId="1" hiddenButton="1"/>
  </autoFilter>
  <tableColumns count="2">
    <tableColumn id="1" xr3:uid="{22759481-114D-4606-83A0-0BC81DFA5E43}" name="Data Item" dataDxfId="738"/>
    <tableColumn id="2" xr3:uid="{730B7F74-8805-4797-BF3B-FA398193E4DE}" name="Factor Table Information" dataDxfId="737"/>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53560FF-122E-4F48-8C15-CAFCF88EFD96}" name="x_401_template_table_1" displayName="x_401_template_table_1" ref="A6:B21" totalsRowShown="0">
  <autoFilter ref="A6:B21" xr:uid="{C725761B-DC0A-4807-ABBB-1B10DF3821F0}">
    <filterColumn colId="0" hiddenButton="1"/>
    <filterColumn colId="1" hiddenButton="1"/>
  </autoFilter>
  <tableColumns count="2">
    <tableColumn id="1" xr3:uid="{DE70C136-D69B-4ACC-BC20-4758F2E34431}" name="Data Item" dataDxfId="736"/>
    <tableColumn id="2" xr3:uid="{A6D096F4-FFE3-4AEE-94EE-C8E3D70C15D4}" name="Factor Table Information" dataDxfId="735"/>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4698E5A-5DAC-4442-B905-003E8B7A7BA1}" name="x_402_template_table_1" displayName="x_402_template_table_1" ref="A6:B21" totalsRowShown="0">
  <autoFilter ref="A6:B21" xr:uid="{C725761B-DC0A-4807-ABBB-1B10DF3821F0}">
    <filterColumn colId="0" hiddenButton="1"/>
    <filterColumn colId="1" hiddenButton="1"/>
  </autoFilter>
  <tableColumns count="2">
    <tableColumn id="1" xr3:uid="{3721343A-0254-4A77-8082-AB4F87463180}" name="Data Item" dataDxfId="734"/>
    <tableColumn id="2" xr3:uid="{4D006F11-E904-4011-A427-456925FEDE4A}" name="Factor Table Information" dataDxfId="733"/>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BD2C889-C034-4275-B853-B73CAF8A8EF6}" name="x_501_template_table_1" displayName="x_501_template_table_1" ref="A6:B21" totalsRowShown="0">
  <autoFilter ref="A6:B21" xr:uid="{C725761B-DC0A-4807-ABBB-1B10DF3821F0}">
    <filterColumn colId="0" hiddenButton="1"/>
    <filterColumn colId="1" hiddenButton="1"/>
  </autoFilter>
  <tableColumns count="2">
    <tableColumn id="1" xr3:uid="{DE8F9678-B2FB-4107-A70E-7D247038AB5E}" name="Data Item" dataDxfId="732"/>
    <tableColumn id="2" xr3:uid="{4D698CC4-AAB3-4685-95F0-F19ACACB336D}" name="Factor Table Information" dataDxfId="731"/>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46D87101-01D8-46B8-90B1-CD58EE9FD101}" name="x_501_template_table_2" displayName="x_501_template_table_2" ref="F6:G21" totalsRowShown="0">
  <tableColumns count="2">
    <tableColumn id="1" xr3:uid="{A92B2897-8E4A-43B8-B60A-55136AAB3C39}" name="Data Item" dataDxfId="730"/>
    <tableColumn id="2" xr3:uid="{C6576B55-1558-459B-B0A4-2BF657A266CE}" name="Factor Table Information" dataDxfId="729"/>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B4CA5C8-4FC9-4B56-BDB2-DAF339339802}" name="x_502_template_table_1" displayName="x_502_template_table_1" ref="A6:B21" totalsRowShown="0">
  <autoFilter ref="A6:B21" xr:uid="{C725761B-DC0A-4807-ABBB-1B10DF3821F0}">
    <filterColumn colId="0" hiddenButton="1"/>
    <filterColumn colId="1" hiddenButton="1"/>
  </autoFilter>
  <tableColumns count="2">
    <tableColumn id="1" xr3:uid="{0C5DB45E-437B-4B86-9BB6-3E68EEE774E0}" name="Data Item" dataDxfId="728"/>
    <tableColumn id="2" xr3:uid="{1D2A5F51-4288-4D45-BF6E-6A0439852C60}" name="Factor Table Information" dataDxfId="727"/>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B2A7D9-201D-4153-A658-1FA2816CBB5C}" name="x_502_template_table_2" displayName="x_502_template_table_2" ref="E6:F21" totalsRowShown="0">
  <tableColumns count="2">
    <tableColumn id="1" xr3:uid="{D9E6E023-67ED-4124-9D29-8A7954ACAD3A}" name="Data Item" dataDxfId="726"/>
    <tableColumn id="2" xr3:uid="{023CBFE9-6F7E-4B3E-8CA5-AF22C7265232}" name="Factor Table Information" dataDxfId="725"/>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96B0E7-4783-4F1C-A452-4704A8EA096D}" name="x_202_template_table_1" displayName="x_202_template_table_1" ref="A6:B21" totalsRowShown="0">
  <autoFilter ref="A6:B21" xr:uid="{C725761B-DC0A-4807-ABBB-1B10DF3821F0}">
    <filterColumn colId="0" hiddenButton="1"/>
    <filterColumn colId="1" hiddenButton="1"/>
  </autoFilter>
  <tableColumns count="2">
    <tableColumn id="1" xr3:uid="{4808372A-45AC-4994-B0BB-D0DB12DE029C}" name="Data Item" dataDxfId="796"/>
    <tableColumn id="2" xr3:uid="{01AAC330-7BB2-4E3B-A220-DAC3C02A5D57}" name="Factor Table Information" dataDxfId="795"/>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4FC21B70-D2A0-4A59-8635-F5401ECE56A3}" name="x_503_template_table_1" displayName="x_503_template_table_1" ref="A6:B21" totalsRowShown="0">
  <autoFilter ref="A6:B21" xr:uid="{C725761B-DC0A-4807-ABBB-1B10DF3821F0}">
    <filterColumn colId="0" hiddenButton="1"/>
    <filterColumn colId="1" hiddenButton="1"/>
  </autoFilter>
  <tableColumns count="2">
    <tableColumn id="1" xr3:uid="{12CA0D02-C34D-4783-A212-024698157DA0}" name="Data Item" dataDxfId="724"/>
    <tableColumn id="2" xr3:uid="{EB7FBEBC-867C-4E35-9D01-C3BF737AFE27}" name="Factor Table Information" dataDxfId="723"/>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AAA52B4-8DE4-4AC3-87A8-8019BBD2E77A}" name="x_503_template_table_2" displayName="x_503_template_table_2" ref="E6:F21" totalsRowShown="0">
  <tableColumns count="2">
    <tableColumn id="1" xr3:uid="{13B4D230-5B14-4A9A-97D2-767064682A01}" name="Data Item" dataDxfId="722"/>
    <tableColumn id="2" xr3:uid="{599779D8-8B96-4AFF-965F-6B4FC149A5EF}" name="Factor Table Information" dataDxfId="721"/>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97E680D-6065-4D1E-AA07-FB06C8B441E6}" name="x_504_template_table_1" displayName="x_504_template_table_1" ref="A6:B21" totalsRowShown="0">
  <autoFilter ref="A6:B21" xr:uid="{C725761B-DC0A-4807-ABBB-1B10DF3821F0}">
    <filterColumn colId="0" hiddenButton="1"/>
    <filterColumn colId="1" hiddenButton="1"/>
  </autoFilter>
  <tableColumns count="2">
    <tableColumn id="1" xr3:uid="{A2F4F5E3-87B4-4B8C-AAD9-1114AFB38021}" name="Data Item" dataDxfId="720"/>
    <tableColumn id="2" xr3:uid="{E6685C5E-4FDC-471C-A467-57FF92A4B261}" name="Factor Table Information" dataDxfId="719"/>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50C162A-8D36-4DAC-892D-EA48A5E5ECE3}" name="x_505_template_table_1" displayName="x_505_template_table_1" ref="A6:B21" totalsRowShown="0">
  <autoFilter ref="A6:B21" xr:uid="{C725761B-DC0A-4807-ABBB-1B10DF3821F0}">
    <filterColumn colId="0" hiddenButton="1"/>
    <filterColumn colId="1" hiddenButton="1"/>
  </autoFilter>
  <tableColumns count="2">
    <tableColumn id="1" xr3:uid="{1938241E-37AF-43E4-A1CB-5E7A30E8F89D}" name="Data Item" dataDxfId="718"/>
    <tableColumn id="2" xr3:uid="{339740BB-E320-4962-A6A0-5D39C8CCACBE}" name="Factor Table Information" dataDxfId="717"/>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269EE9A-9E8B-4AF0-80C5-03D7DCF1F8AD}" name="x_603_template_table_1" displayName="x_603_template_table_1" ref="A6:B21" totalsRowShown="0">
  <autoFilter ref="A6:B21" xr:uid="{C725761B-DC0A-4807-ABBB-1B10DF3821F0}">
    <filterColumn colId="0" hiddenButton="1"/>
    <filterColumn colId="1" hiddenButton="1"/>
  </autoFilter>
  <tableColumns count="2">
    <tableColumn id="1" xr3:uid="{CBFFAD27-3557-493B-9324-610462D7DDC5}" name="Data Item" dataDxfId="716"/>
    <tableColumn id="2" xr3:uid="{B4786345-3CFA-4BFD-8F24-C0FDFB8CB96F}" name="Factor Table Information" dataDxfId="715"/>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52CD5D6E-090C-489C-8893-ED1F23E9BFA5}" name="x_609_template_table_1" displayName="x_609_template_table_1" ref="A6:B21" totalsRowShown="0">
  <autoFilter ref="A6:B21" xr:uid="{C725761B-DC0A-4807-ABBB-1B10DF3821F0}">
    <filterColumn colId="0" hiddenButton="1"/>
    <filterColumn colId="1" hiddenButton="1"/>
  </autoFilter>
  <tableColumns count="2">
    <tableColumn id="1" xr3:uid="{06DB6A28-F1A7-4674-BCD2-01C120F049F9}" name="Data Item" dataDxfId="714"/>
    <tableColumn id="2" xr3:uid="{2C9D313C-D45A-4E70-94FC-50E771AA80BD}" name="Factor Table Information" dataDxfId="713"/>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48F97B6-5996-45A8-83C8-48055C5A63FE}" name="x_610_template_table_1" displayName="x_610_template_table_1" ref="A6:B21" totalsRowShown="0">
  <autoFilter ref="A6:B21" xr:uid="{C725761B-DC0A-4807-ABBB-1B10DF3821F0}">
    <filterColumn colId="0" hiddenButton="1"/>
    <filterColumn colId="1" hiddenButton="1"/>
  </autoFilter>
  <tableColumns count="2">
    <tableColumn id="1" xr3:uid="{0D50B191-C92B-430C-B10E-D3ACF0B22B54}" name="Data Item" dataDxfId="712"/>
    <tableColumn id="2" xr3:uid="{2EFEDC73-80D0-453D-AAC9-F825EBFB2B8A}" name="Factor Table Information" dataDxfId="711"/>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7BECBADF-41AC-40D6-B5CC-2F51FDC86E08}" name="x_701_template_table_1" displayName="x_701_template_table_1" ref="A6:B21" totalsRowShown="0">
  <autoFilter ref="A6:B21" xr:uid="{C725761B-DC0A-4807-ABBB-1B10DF3821F0}">
    <filterColumn colId="0" hiddenButton="1"/>
    <filterColumn colId="1" hiddenButton="1"/>
  </autoFilter>
  <tableColumns count="2">
    <tableColumn id="1" xr3:uid="{BE4C7515-1B90-4E42-9749-8E3FD930000A}" name="Data Item" dataDxfId="710"/>
    <tableColumn id="2" xr3:uid="{15F5FAE4-989D-48D2-A5F9-D20410DDFBE4}" name="Factor Table Information" dataDxfId="709"/>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224EEADB-9637-47E4-ABEB-F52D070816D3}" name="x_702_template_table_1" displayName="x_702_template_table_1" ref="A6:B21" totalsRowShown="0">
  <autoFilter ref="A6:B21" xr:uid="{C725761B-DC0A-4807-ABBB-1B10DF3821F0}">
    <filterColumn colId="0" hiddenButton="1"/>
    <filterColumn colId="1" hiddenButton="1"/>
  </autoFilter>
  <tableColumns count="2">
    <tableColumn id="1" xr3:uid="{F7767B45-3D99-4B2A-8144-049E535C6542}" name="Data Item" dataDxfId="708"/>
    <tableColumn id="2" xr3:uid="{9F29F880-3B7B-4C07-938E-B8B5770239A8}" name="Factor Table Information" dataDxfId="707"/>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74E2B8C9-4F0D-445A-A11B-A779D47302A9}" name="x_703_template_table_1" displayName="x_703_template_table_1" ref="A6:B21" totalsRowShown="0">
  <autoFilter ref="A6:B21" xr:uid="{C725761B-DC0A-4807-ABBB-1B10DF3821F0}">
    <filterColumn colId="0" hiddenButton="1"/>
    <filterColumn colId="1" hiddenButton="1"/>
  </autoFilter>
  <tableColumns count="2">
    <tableColumn id="1" xr3:uid="{5DA9A147-147D-429D-AD34-28195EDAD19E}" name="Data Item" dataDxfId="706"/>
    <tableColumn id="2" xr3:uid="{364666AF-C225-46B5-8040-C68D0F952523}" name="Factor Table Information" dataDxfId="705"/>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373132-90CB-449B-880B-80F116D43B86}" name="x_203_template_table_1" displayName="x_203_template_table_1" ref="A6:B21" totalsRowShown="0">
  <autoFilter ref="A6:B21" xr:uid="{C725761B-DC0A-4807-ABBB-1B10DF3821F0}">
    <filterColumn colId="0" hiddenButton="1"/>
    <filterColumn colId="1" hiddenButton="1"/>
  </autoFilter>
  <tableColumns count="2">
    <tableColumn id="1" xr3:uid="{A7BC1E0A-9173-46DC-96EC-2312719A417E}" name="Data Item" dataDxfId="794"/>
    <tableColumn id="2" xr3:uid="{14A97714-AC61-4B66-A072-4C0AB6EE4F47}" name="Factor Table Information" dataDxfId="793"/>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208DCD4F-23C2-46CF-8606-6F5672E77F01}" name="x_704_template_table_1" displayName="x_704_template_table_1" ref="A6:B21" totalsRowShown="0">
  <autoFilter ref="A6:B21" xr:uid="{C725761B-DC0A-4807-ABBB-1B10DF3821F0}">
    <filterColumn colId="0" hiddenButton="1"/>
    <filterColumn colId="1" hiddenButton="1"/>
  </autoFilter>
  <tableColumns count="2">
    <tableColumn id="1" xr3:uid="{C272B2E4-52A8-4B4D-AA8B-CAE985C06D12}" name="Data Item" dataDxfId="704"/>
    <tableColumn id="2" xr3:uid="{0F33CD4C-A903-452A-AF99-1B16CE5397DC}" name="Factor Table Information" dataDxfId="703"/>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3BFB6650-8968-4D2F-8D89-E84CEFB80A87}" name="x_705_template_table_1" displayName="x_705_template_table_1" ref="A6:B21" totalsRowShown="0">
  <autoFilter ref="A6:B21" xr:uid="{C725761B-DC0A-4807-ABBB-1B10DF3821F0}">
    <filterColumn colId="0" hiddenButton="1"/>
    <filterColumn colId="1" hiddenButton="1"/>
  </autoFilter>
  <tableColumns count="2">
    <tableColumn id="1" xr3:uid="{541118C8-D8B4-4422-9C94-50908F267CDC}" name="Data Item" dataDxfId="702"/>
    <tableColumn id="2" xr3:uid="{A00DBA3E-620E-4ACD-AFA6-E06BB6DCA404}" name="Factor Table Information" dataDxfId="701"/>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D676AD6B-75D5-4C04-9932-5A0538EDAFD1}" name="x_706_template_table_1" displayName="x_706_template_table_1" ref="A6:B21" totalsRowShown="0">
  <autoFilter ref="A6:B21" xr:uid="{C725761B-DC0A-4807-ABBB-1B10DF3821F0}">
    <filterColumn colId="0" hiddenButton="1"/>
    <filterColumn colId="1" hiddenButton="1"/>
  </autoFilter>
  <tableColumns count="2">
    <tableColumn id="1" xr3:uid="{E2AF147B-E97B-468B-AB60-AD438374C7A8}" name="Data Item" dataDxfId="700"/>
    <tableColumn id="2" xr3:uid="{8A06106C-89D6-40B6-8DCE-B178C8374201}" name="Factor Table Information" dataDxfId="699"/>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B4D840B4-0EDD-4367-A047-E840093D3BA1}" name="x_707_template_table_1" displayName="x_707_template_table_1" ref="A6:B21" totalsRowShown="0">
  <autoFilter ref="A6:B21" xr:uid="{C725761B-DC0A-4807-ABBB-1B10DF3821F0}">
    <filterColumn colId="0" hiddenButton="1"/>
    <filterColumn colId="1" hiddenButton="1"/>
  </autoFilter>
  <tableColumns count="2">
    <tableColumn id="1" xr3:uid="{3732621B-052C-4B62-8127-67E4819D2163}" name="Data Item" dataDxfId="698"/>
    <tableColumn id="2" xr3:uid="{3F560FCB-A540-4330-9517-D0B24C44E540}" name="Factor Table Information" dataDxfId="697"/>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976716C8-0E50-44CD-98D1-E441D39C22BF}" name="x_708_template_table_1" displayName="x_708_template_table_1" ref="A6:B21" totalsRowShown="0">
  <autoFilter ref="A6:B21" xr:uid="{C725761B-DC0A-4807-ABBB-1B10DF3821F0}">
    <filterColumn colId="0" hiddenButton="1"/>
    <filterColumn colId="1" hiddenButton="1"/>
  </autoFilter>
  <tableColumns count="2">
    <tableColumn id="1" xr3:uid="{48CD17B1-C2C0-4C0E-8FF3-7B10944D7772}" name="Data Item" dataDxfId="696"/>
    <tableColumn id="2" xr3:uid="{2CEE92EB-B6E6-41EE-9041-4EC1FB603858}" name="Factor Table Information" dataDxfId="695"/>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F1152B1D-EADC-4ECA-AE2C-8490A597963D}" name="x_711_template_table_1" displayName="x_711_template_table_1" ref="A6:B21" totalsRowShown="0">
  <autoFilter ref="A6:B21" xr:uid="{C725761B-DC0A-4807-ABBB-1B10DF3821F0}">
    <filterColumn colId="0" hiddenButton="1"/>
    <filterColumn colId="1" hiddenButton="1"/>
  </autoFilter>
  <tableColumns count="2">
    <tableColumn id="1" xr3:uid="{9F6BD54E-73D1-44EE-BBBA-3FCEEED5B352}" name="Data Item" dataDxfId="694"/>
    <tableColumn id="2" xr3:uid="{EE87ECA8-47F5-41F7-802D-7B0AFD8FA16A}" name="Factor Table Information" dataDxfId="693"/>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1BF8F40D-9FCE-4DB4-BBC7-E467E6853388}" name="x_712_template_table_1" displayName="x_712_template_table_1" ref="A6:B21" totalsRowShown="0">
  <autoFilter ref="A6:B21" xr:uid="{C725761B-DC0A-4807-ABBB-1B10DF3821F0}">
    <filterColumn colId="0" hiddenButton="1"/>
    <filterColumn colId="1" hiddenButton="1"/>
  </autoFilter>
  <tableColumns count="2">
    <tableColumn id="1" xr3:uid="{FD7B66C2-B1CB-4B69-BB36-8EFE3AD59E1A}" name="Data Item" dataDxfId="692"/>
    <tableColumn id="2" xr3:uid="{F7BFCF61-3F28-4A94-8788-9853C242C8E3}" name="Factor Table Information" dataDxfId="691"/>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12E24460-9B46-4645-A4E7-A3F87E69199B}" name="x_713_template_table_1" displayName="x_713_template_table_1" ref="A6:B21" totalsRowShown="0">
  <autoFilter ref="A6:B21" xr:uid="{C725761B-DC0A-4807-ABBB-1B10DF3821F0}">
    <filterColumn colId="0" hiddenButton="1"/>
    <filterColumn colId="1" hiddenButton="1"/>
  </autoFilter>
  <tableColumns count="2">
    <tableColumn id="1" xr3:uid="{1DC1E0BE-F24D-4522-B8E9-E5CF3B39ABFE}" name="Data Item" dataDxfId="690"/>
    <tableColumn id="2" xr3:uid="{62ABED00-4783-49C9-863C-EF53ADB3854B}" name="Factor Table Information" dataDxfId="689"/>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64472166-4FF5-41E7-A9B5-EBCF3EABBEA0}" name="x_714_template_table_1" displayName="x_714_template_table_1" ref="A6:B21" totalsRowShown="0">
  <autoFilter ref="A6:B21" xr:uid="{C725761B-DC0A-4807-ABBB-1B10DF3821F0}">
    <filterColumn colId="0" hiddenButton="1"/>
    <filterColumn colId="1" hiddenButton="1"/>
  </autoFilter>
  <tableColumns count="2">
    <tableColumn id="1" xr3:uid="{797BBE50-ADC5-49A7-B7F2-DE9C1855983D}" name="Data Item" dataDxfId="688"/>
    <tableColumn id="2" xr3:uid="{3796A187-EEEF-4773-B276-5DC6B5423C02}" name="Factor Table Information" dataDxfId="687"/>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5E8EE2E5-FC0D-44F6-9981-3B89408472A8}" name="x_715_template_table_1" displayName="x_715_template_table_1" ref="A6:B21" totalsRowShown="0">
  <autoFilter ref="A6:B21" xr:uid="{C725761B-DC0A-4807-ABBB-1B10DF3821F0}">
    <filterColumn colId="0" hiddenButton="1"/>
    <filterColumn colId="1" hiddenButton="1"/>
  </autoFilter>
  <tableColumns count="2">
    <tableColumn id="1" xr3:uid="{FE8DACE1-2A0F-4010-A099-5543FDB0BF9B}" name="Data Item" dataDxfId="686"/>
    <tableColumn id="2" xr3:uid="{86F2329E-127C-41CD-8070-E9823D1056DA}" name="Factor Table Information" dataDxfId="685"/>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1D1DDC0-94AD-43A0-8B97-B802222DFEC8}" name="x_204_template_table_1" displayName="x_204_template_table_1" ref="A6:B21" totalsRowShown="0">
  <autoFilter ref="A6:B21" xr:uid="{C725761B-DC0A-4807-ABBB-1B10DF3821F0}">
    <filterColumn colId="0" hiddenButton="1"/>
    <filterColumn colId="1" hiddenButton="1"/>
  </autoFilter>
  <tableColumns count="2">
    <tableColumn id="1" xr3:uid="{0A1C2B8C-0E4E-4712-9FC5-81C07F2778A1}" name="Data Item" dataDxfId="792"/>
    <tableColumn id="2" xr3:uid="{44C330A4-B537-4957-82CA-28DE35F8A46D}" name="Factor Table Information" dataDxfId="791"/>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BB365B74-DC8C-42CD-9D72-AF334BC8C5FD}" name="x_716_template_table_1" displayName="x_716_template_table_1" ref="A6:B21" totalsRowShown="0">
  <autoFilter ref="A6:B21" xr:uid="{C725761B-DC0A-4807-ABBB-1B10DF3821F0}">
    <filterColumn colId="0" hiddenButton="1"/>
    <filterColumn colId="1" hiddenButton="1"/>
  </autoFilter>
  <tableColumns count="2">
    <tableColumn id="1" xr3:uid="{CD2F57BB-C43E-417A-9306-6BB7C5873DA1}" name="Data Item" dataDxfId="684"/>
    <tableColumn id="2" xr3:uid="{A31D519D-66F9-4A44-B671-3EC50EF1B4B6}" name="Factor Table Information" dataDxfId="683"/>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F2094632-B908-4143-8793-DD55748559A6}" name="x_717_template_table_1" displayName="x_717_template_table_1" ref="A6:B21" totalsRowShown="0">
  <autoFilter ref="A6:B21" xr:uid="{C725761B-DC0A-4807-ABBB-1B10DF3821F0}">
    <filterColumn colId="0" hiddenButton="1"/>
    <filterColumn colId="1" hiddenButton="1"/>
  </autoFilter>
  <tableColumns count="2">
    <tableColumn id="1" xr3:uid="{E3C6063F-3712-429E-A8C7-741C99738D64}" name="Data Item" dataDxfId="682"/>
    <tableColumn id="2" xr3:uid="{56E466DC-BACB-49F6-AAA1-9C51E4107395}" name="Factor Table Information" dataDxfId="681"/>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2EDF8F55-5E11-4829-A0E1-B44E8494AE6C}" name="x_718_template_table_1" displayName="x_718_template_table_1" ref="A6:B21" totalsRowShown="0">
  <autoFilter ref="A6:B21" xr:uid="{C725761B-DC0A-4807-ABBB-1B10DF3821F0}">
    <filterColumn colId="0" hiddenButton="1"/>
    <filterColumn colId="1" hiddenButton="1"/>
  </autoFilter>
  <tableColumns count="2">
    <tableColumn id="1" xr3:uid="{137A1E83-C82C-43B0-835E-EA5430BF1CB2}" name="Data Item" dataDxfId="680"/>
    <tableColumn id="2" xr3:uid="{0ED0D252-1D56-4A17-8CDC-28DEABEE97F2}" name="Factor Table Information" dataDxfId="679"/>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EFDB9BB8-7817-4AC4-8735-D0B369725069}" name="x_719_template_table_1" displayName="x_719_template_table_1" ref="A6:B21" totalsRowShown="0">
  <autoFilter ref="A6:B21" xr:uid="{C725761B-DC0A-4807-ABBB-1B10DF3821F0}">
    <filterColumn colId="0" hiddenButton="1"/>
    <filterColumn colId="1" hiddenButton="1"/>
  </autoFilter>
  <tableColumns count="2">
    <tableColumn id="1" xr3:uid="{0913DFFB-2087-420F-8C41-9DAC67D85207}" name="Data Item" dataDxfId="678"/>
    <tableColumn id="2" xr3:uid="{032D771C-1072-4101-AF25-A33DDC78749A}" name="Factor Table Information" dataDxfId="677"/>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65D9F565-6610-4024-A984-1C1C154A8CA7}" name="x_720_template_table_1" displayName="x_720_template_table_1" ref="A6:B21" totalsRowShown="0">
  <autoFilter ref="A6:B21" xr:uid="{C725761B-DC0A-4807-ABBB-1B10DF3821F0}">
    <filterColumn colId="0" hiddenButton="1"/>
    <filterColumn colId="1" hiddenButton="1"/>
  </autoFilter>
  <tableColumns count="2">
    <tableColumn id="1" xr3:uid="{5D624B70-C2FC-4267-8C4F-54850A152902}" name="Data Item" dataDxfId="676"/>
    <tableColumn id="2" xr3:uid="{9610FF81-E678-4FA1-BD77-64763B21D8A3}" name="Factor Table Information" dataDxfId="675"/>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48039CEA-81D2-42B0-A08A-27CA71A4604A}" name="x_801_template_table_1" displayName="x_801_template_table_1" ref="A6:B21" totalsRowShown="0">
  <autoFilter ref="A6:B21" xr:uid="{C725761B-DC0A-4807-ABBB-1B10DF3821F0}">
    <filterColumn colId="0" hiddenButton="1"/>
    <filterColumn colId="1" hiddenButton="1"/>
  </autoFilter>
  <tableColumns count="2">
    <tableColumn id="1" xr3:uid="{8103EC7F-211D-411C-B1F2-FEFBB5C2F82D}" name="Data Item" dataDxfId="674"/>
    <tableColumn id="2" xr3:uid="{4163E6D5-0D25-40DD-89CF-D41C64AECC37}" name="Factor Table Information" dataDxfId="673"/>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8E78984E-ADC3-4406-8CF7-49B749B2AFF5}" name="x_802_template_table_1" displayName="x_802_template_table_1" ref="A6:B21" totalsRowShown="0">
  <autoFilter ref="A6:B21" xr:uid="{C725761B-DC0A-4807-ABBB-1B10DF3821F0}">
    <filterColumn colId="0" hiddenButton="1"/>
    <filterColumn colId="1" hiddenButton="1"/>
  </autoFilter>
  <tableColumns count="2">
    <tableColumn id="1" xr3:uid="{D447D9D7-2518-4944-BD30-A178CB0B5102}" name="Data Item" dataDxfId="672"/>
    <tableColumn id="2" xr3:uid="{C8C70A25-C80F-41AE-8808-FD9AA5433649}" name="Factor Table Information" dataDxfId="671"/>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1C4CBAF-7F0E-4374-985E-C5141CD5BFBF}" name="x_803_template_table_1" displayName="x_803_template_table_1" ref="A6:B21" totalsRowShown="0">
  <autoFilter ref="A6:B21" xr:uid="{C725761B-DC0A-4807-ABBB-1B10DF3821F0}">
    <filterColumn colId="0" hiddenButton="1"/>
    <filterColumn colId="1" hiddenButton="1"/>
  </autoFilter>
  <tableColumns count="2">
    <tableColumn id="1" xr3:uid="{8059DFE7-B274-4F9E-BAD2-63BEC5E15295}" name="Data Item" dataDxfId="670"/>
    <tableColumn id="2" xr3:uid="{F9DAFA56-29A3-4033-B96B-783A7A6ED44D}" name="Factor Table Information" dataDxfId="669"/>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14F2C9B0-A1F8-417F-A187-4957D39ABA0C}" name="x_806_template_table_1" displayName="x_806_template_table_1" ref="A6:B21" totalsRowShown="0">
  <autoFilter ref="A6:B21" xr:uid="{C725761B-DC0A-4807-ABBB-1B10DF3821F0}">
    <filterColumn colId="0" hiddenButton="1"/>
    <filterColumn colId="1" hiddenButton="1"/>
  </autoFilter>
  <tableColumns count="2">
    <tableColumn id="1" xr3:uid="{841DA0B4-0EC5-4450-B0BF-5EB01BEE8637}" name="Data Item" dataDxfId="668"/>
    <tableColumn id="2" xr3:uid="{BFFD18DC-B2B1-4012-8704-A065FAA85A33}" name="Factor Table Information" dataDxfId="667"/>
  </tableColumns>
  <tableStyleInfo name="factors_info_tables"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72584822-F8AA-44CF-B37A-542AE3BB631B}" name="x_807_template_table_1" displayName="x_807_template_table_1" ref="A6:B21" totalsRowShown="0">
  <autoFilter ref="A6:B21" xr:uid="{C725761B-DC0A-4807-ABBB-1B10DF3821F0}">
    <filterColumn colId="0" hiddenButton="1"/>
    <filterColumn colId="1" hiddenButton="1"/>
  </autoFilter>
  <tableColumns count="2">
    <tableColumn id="1" xr3:uid="{5FBE5BAC-6B2B-4ECA-BB41-7EC72F4DB16C}" name="Data Item" dataDxfId="666"/>
    <tableColumn id="2" xr3:uid="{D9D65A01-883A-41D1-97B1-30A937A12D07}" name="Factor Table Information" dataDxfId="665"/>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EEB3E64-58D0-476A-AD77-DC05BA51A414}" name="x_205_template_table_1" displayName="x_205_template_table_1" ref="A6:B21" totalsRowShown="0">
  <autoFilter ref="A6:B21" xr:uid="{C725761B-DC0A-4807-ABBB-1B10DF3821F0}">
    <filterColumn colId="0" hiddenButton="1"/>
    <filterColumn colId="1" hiddenButton="1"/>
  </autoFilter>
  <tableColumns count="2">
    <tableColumn id="1" xr3:uid="{AC04D763-6B12-4CB3-A985-47650E405B82}" name="Data Item" dataDxfId="790"/>
    <tableColumn id="2" xr3:uid="{5B83A65A-E09B-41B1-B656-1A2E14BBF565}" name="Factor Table Information" dataDxfId="789"/>
  </tableColumns>
  <tableStyleInfo name="factors_info_tables"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C6869337-04FF-46B2-A2E4-723FEC327F5A}" name="x_808_template_table_1" displayName="x_808_template_table_1" ref="A6:B21" totalsRowShown="0">
  <autoFilter ref="A6:B21" xr:uid="{C725761B-DC0A-4807-ABBB-1B10DF3821F0}">
    <filterColumn colId="0" hiddenButton="1"/>
    <filterColumn colId="1" hiddenButton="1"/>
  </autoFilter>
  <tableColumns count="2">
    <tableColumn id="1" xr3:uid="{3B84C28B-692B-4E05-B2BB-FF768D7F3BB6}" name="Data Item" dataDxfId="664"/>
    <tableColumn id="2" xr3:uid="{7FEF816B-6C84-439C-B704-D40E5C73EB4F}" name="Factor Table Information" dataDxfId="663"/>
  </tableColumns>
  <tableStyleInfo name="factors_info_tables"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5690DD6B-D4EA-4855-94F7-B709B323694A}" name="x_809_template_table_1" displayName="x_809_template_table_1" ref="A6:B21" totalsRowShown="0">
  <autoFilter ref="A6:B21" xr:uid="{C725761B-DC0A-4807-ABBB-1B10DF3821F0}">
    <filterColumn colId="0" hiddenButton="1"/>
    <filterColumn colId="1" hiddenButton="1"/>
  </autoFilter>
  <tableColumns count="2">
    <tableColumn id="1" xr3:uid="{366DC840-EF01-4E83-982C-D1A46CD803EF}" name="Data Item" dataDxfId="662"/>
    <tableColumn id="2" xr3:uid="{DE53AD8B-B490-47D0-B2CE-0AAEE4A5A8C2}" name="Factor Table Information" dataDxfId="661"/>
  </tableColumns>
  <tableStyleInfo name="factors_info_tables"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86CFF3D-9EC1-44BE-860B-99349F1975CE}" name="x_810_template_table_1" displayName="x_810_template_table_1" ref="A6:B21" totalsRowShown="0">
  <autoFilter ref="A6:B21" xr:uid="{C725761B-DC0A-4807-ABBB-1B10DF3821F0}">
    <filterColumn colId="0" hiddenButton="1"/>
    <filterColumn colId="1" hiddenButton="1"/>
  </autoFilter>
  <tableColumns count="2">
    <tableColumn id="1" xr3:uid="{0D2157D0-A9DA-4E1E-B3FD-D2641FEFFA55}" name="Data Item" dataDxfId="660"/>
    <tableColumn id="2" xr3:uid="{A5567592-FCF0-4D9B-8642-E1F9F4D35896}" name="Factor Table Information" dataDxfId="659"/>
  </tableColumns>
  <tableStyleInfo name="factors_info_tables"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391EF2C9-F5DF-4B0D-8D1A-D979868DDEBB}" name="x_811_template_table_1" displayName="x_811_template_table_1" ref="A6:B21" totalsRowShown="0">
  <autoFilter ref="A6:B21" xr:uid="{C725761B-DC0A-4807-ABBB-1B10DF3821F0}">
    <filterColumn colId="0" hiddenButton="1"/>
    <filterColumn colId="1" hiddenButton="1"/>
  </autoFilter>
  <tableColumns count="2">
    <tableColumn id="1" xr3:uid="{517CDA3B-3737-4780-B566-9B89E79AE154}" name="Data Item" dataDxfId="658"/>
    <tableColumn id="2" xr3:uid="{1A55E89B-1483-4990-95EA-AE83E50E1762}" name="Factor Table Information" dataDxfId="657"/>
  </tableColumns>
  <tableStyleInfo name="factors_info_tables"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25761B-DC0A-4807-ABBB-1B10DF3821F0}" name="x_template_table_1" displayName="x_template_table_1" ref="A6:B21" totalsRowShown="0">
  <autoFilter ref="A6:B21" xr:uid="{C725761B-DC0A-4807-ABBB-1B10DF3821F0}">
    <filterColumn colId="0" hiddenButton="1"/>
    <filterColumn colId="1" hiddenButton="1"/>
  </autoFilter>
  <tableColumns count="2">
    <tableColumn id="1" xr3:uid="{CF9C1E95-2192-41E7-A51E-9FBAB92F54E0}" name="Data Item"/>
    <tableColumn id="2" xr3:uid="{D0BF8362-1B49-49CF-A3F4-682A9DF6283E}" name="Factor Table Information" dataDxfId="656"/>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DFC224-7C0C-4F03-893C-D5ECCFB89206}" name="x_206_template_table_1" displayName="x_206_template_table_1" ref="A6:B21" totalsRowShown="0">
  <autoFilter ref="A6:B21" xr:uid="{C725761B-DC0A-4807-ABBB-1B10DF3821F0}">
    <filterColumn colId="0" hiddenButton="1"/>
    <filterColumn colId="1" hiddenButton="1"/>
  </autoFilter>
  <tableColumns count="2">
    <tableColumn id="1" xr3:uid="{725AA2C4-E4D2-4B3E-93BD-B434C170F15B}" name="Data Item" dataDxfId="788"/>
    <tableColumn id="2" xr3:uid="{26AD9EF2-CC43-4FBC-901B-D861B1FCA8D7}" name="Factor Table Information" dataDxfId="787"/>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90F8524-7306-47F7-8C0C-831BC74C3A1F}" name="x_207_template_table_1" displayName="x_207_template_table_1" ref="A6:B21" totalsRowShown="0">
  <autoFilter ref="A6:B21" xr:uid="{C725761B-DC0A-4807-ABBB-1B10DF3821F0}">
    <filterColumn colId="0" hiddenButton="1"/>
    <filterColumn colId="1" hiddenButton="1"/>
  </autoFilter>
  <tableColumns count="2">
    <tableColumn id="1" xr3:uid="{F26C609F-BEE0-4769-A04A-464E5F0CDA65}" name="Data Item" dataDxfId="786"/>
    <tableColumn id="2" xr3:uid="{51E4029D-61F6-453C-B0B1-B8245FED0BF5}" name="Factor Table Information" dataDxfId="785"/>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table" Target="../tables/table38.xml"/></Relationships>
</file>

<file path=xl/worksheets/_rels/sheet41.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table" Target="../tables/table4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0"/>
  <sheetViews>
    <sheetView showGridLines="0" showRowColHeaders="0" zoomScaleNormal="100" workbookViewId="0">
      <pane xSplit="1" ySplit="8" topLeftCell="B9" activePane="bottomRight" state="frozen"/>
      <selection pane="topRight" activeCell="B1" sqref="B1"/>
      <selection pane="bottomLeft" activeCell="A12" sqref="A12"/>
      <selection pane="bottomRight" activeCell="B6" sqref="B6"/>
    </sheetView>
  </sheetViews>
  <sheetFormatPr defaultColWidth="9.140625" defaultRowHeight="15" x14ac:dyDescent="0.2"/>
  <cols>
    <col min="1" max="1" width="24.5703125" style="12" customWidth="1"/>
    <col min="2" max="2" width="120.5703125" style="4" customWidth="1"/>
    <col min="3" max="16384" width="9.140625" style="1"/>
  </cols>
  <sheetData>
    <row r="1" spans="1:2" ht="20.25" x14ac:dyDescent="0.3">
      <c r="A1" s="11" t="s">
        <v>0</v>
      </c>
    </row>
    <row r="2" spans="1:2" ht="15.75" x14ac:dyDescent="0.25">
      <c r="A2" s="13" t="s">
        <v>1</v>
      </c>
      <c r="B2" s="5" t="str">
        <f>scheme_abbr &amp; " - Consolidated Factor Spreadsheet"</f>
        <v>LGPS_EW - Consolidated Factor Spreadsheet</v>
      </c>
    </row>
    <row r="3" spans="1:2" ht="15.75" x14ac:dyDescent="0.25">
      <c r="A3" s="13" t="s">
        <v>2</v>
      </c>
      <c r="B3" s="5" t="s">
        <v>3</v>
      </c>
    </row>
    <row r="6" spans="1:2" ht="30.75" x14ac:dyDescent="0.25">
      <c r="A6" s="13" t="s">
        <v>4</v>
      </c>
      <c r="B6" s="4" t="str">
        <f>"This spreadsheet contains the full suite of factors that are in force for the " &amp; scheme_name &amp; "."</f>
        <v>This spreadsheet contains the full suite of factors that are in force for the Local Government Pension Scheme (England and Wales).</v>
      </c>
    </row>
    <row r="8" spans="1:2" ht="15.75" x14ac:dyDescent="0.25">
      <c r="A8" s="13" t="s">
        <v>5</v>
      </c>
      <c r="B8" s="6" t="s">
        <v>6</v>
      </c>
    </row>
    <row r="9" spans="1:2" x14ac:dyDescent="0.2">
      <c r="A9" s="14" t="s">
        <v>7</v>
      </c>
      <c r="B9" s="4" t="s">
        <v>8</v>
      </c>
    </row>
    <row r="10" spans="1:2" ht="30" x14ac:dyDescent="0.2">
      <c r="A10" s="15" t="s">
        <v>9</v>
      </c>
      <c r="B10" s="4" t="s">
        <v>10</v>
      </c>
    </row>
    <row r="11" spans="1:2" x14ac:dyDescent="0.2">
      <c r="A11" s="16" t="s">
        <v>11</v>
      </c>
      <c r="B11" s="4" t="s">
        <v>12</v>
      </c>
    </row>
    <row r="12" spans="1:2" x14ac:dyDescent="0.2">
      <c r="A12" s="16" t="s">
        <v>13</v>
      </c>
      <c r="B12" s="4" t="s">
        <v>14</v>
      </c>
    </row>
    <row r="13" spans="1:2" ht="30" x14ac:dyDescent="0.2">
      <c r="A13" s="12" t="s">
        <v>15</v>
      </c>
      <c r="B13" s="4" t="s">
        <v>16</v>
      </c>
    </row>
    <row r="14" spans="1:2" ht="30" x14ac:dyDescent="0.2">
      <c r="A14" s="12" t="s">
        <v>17</v>
      </c>
      <c r="B14" s="4" t="s">
        <v>18</v>
      </c>
    </row>
    <row r="15" spans="1:2" ht="45" x14ac:dyDescent="0.2">
      <c r="A15" s="12" t="s">
        <v>19</v>
      </c>
      <c r="B15" s="4" t="s">
        <v>20</v>
      </c>
    </row>
    <row r="16" spans="1:2" ht="30" x14ac:dyDescent="0.2">
      <c r="A16" s="12" t="s">
        <v>21</v>
      </c>
      <c r="B16" s="4" t="s">
        <v>22</v>
      </c>
    </row>
    <row r="17" spans="1:2" ht="30" x14ac:dyDescent="0.2">
      <c r="A17" s="12" t="s">
        <v>23</v>
      </c>
      <c r="B17" s="4" t="s">
        <v>24</v>
      </c>
    </row>
    <row r="18" spans="1:2" ht="30" x14ac:dyDescent="0.2">
      <c r="A18" s="12" t="s">
        <v>25</v>
      </c>
      <c r="B18" s="4" t="s">
        <v>26</v>
      </c>
    </row>
    <row r="19" spans="1:2" ht="45" x14ac:dyDescent="0.2">
      <c r="A19" s="12" t="s">
        <v>27</v>
      </c>
      <c r="B19" s="4" t="s">
        <v>28</v>
      </c>
    </row>
    <row r="20" spans="1:2" ht="30" x14ac:dyDescent="0.2">
      <c r="A20" s="12" t="s">
        <v>29</v>
      </c>
      <c r="B20" s="4" t="s">
        <v>30</v>
      </c>
    </row>
  </sheetData>
  <sheetProtection algorithmName="SHA-512" hashValue="+88jLnUJOrWAi7YI12l5XhkaNbqI/1BeuT0cj3EO2S1gSROPPKlnbog9GjF9yQ90qDsshQXRWdFQLOU4KtpIxA==" saltValue="HfEVv9IcVZrd/UtX5+wgoA=="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062A1-462E-4EFA-8C65-F7FEDCB59FD5}">
  <sheetPr codeName="Sheet12"/>
  <dimension ref="A1:G77"/>
  <sheetViews>
    <sheetView showGridLines="0" workbookViewId="0">
      <selection activeCell="A6" sqref="A6"/>
    </sheetView>
  </sheetViews>
  <sheetFormatPr defaultColWidth="8.5703125" defaultRowHeight="12.75" x14ac:dyDescent="0.2"/>
  <cols>
    <col min="1" max="1" width="31.5703125" style="41" customWidth="1"/>
    <col min="2" max="7" width="22.5703125" style="41" customWidth="1"/>
    <col min="8" max="16384" width="8.5703125" style="41"/>
  </cols>
  <sheetData>
    <row r="1" spans="1:7" s="1" customFormat="1" ht="20.25" x14ac:dyDescent="0.3">
      <c r="A1" s="2" t="s">
        <v>0</v>
      </c>
    </row>
    <row r="2" spans="1:7" s="1" customFormat="1" ht="15.75" x14ac:dyDescent="0.25">
      <c r="A2" s="30" t="s">
        <v>1</v>
      </c>
      <c r="B2" s="3" t="str">
        <f>wb_title</f>
        <v>LGPS_EW - Consolidated Factor Spreadsheet</v>
      </c>
    </row>
    <row r="3" spans="1:7" s="1" customFormat="1" ht="15.75" x14ac:dyDescent="0.25">
      <c r="A3" s="30" t="s">
        <v>2</v>
      </c>
      <c r="B3" s="3" t="str">
        <f>TABLE_FACTOR_TYPE_1 &amp; " - x-" &amp; TABLE_SERIES_NUMBER_1</f>
        <v>CETV - x-205</v>
      </c>
    </row>
    <row r="4" spans="1:7" customFormat="1" x14ac:dyDescent="0.2"/>
    <row r="5" spans="1:7" customFormat="1" x14ac:dyDescent="0.2"/>
    <row r="6" spans="1:7" customFormat="1" x14ac:dyDescent="0.2">
      <c r="A6" s="44" t="s">
        <v>394</v>
      </c>
      <c r="B6" s="49" t="s">
        <v>395</v>
      </c>
      <c r="C6" s="49"/>
      <c r="D6" s="49"/>
      <c r="E6" s="49"/>
      <c r="F6" s="49"/>
      <c r="G6" s="49"/>
    </row>
    <row r="7" spans="1:7" customFormat="1" x14ac:dyDescent="0.2">
      <c r="A7" s="44" t="s">
        <v>396</v>
      </c>
      <c r="B7" s="49" t="s">
        <v>31</v>
      </c>
      <c r="C7" s="49"/>
      <c r="D7" s="49"/>
      <c r="E7" s="49"/>
      <c r="F7" s="49"/>
      <c r="G7" s="49"/>
    </row>
    <row r="8" spans="1:7" customFormat="1" x14ac:dyDescent="0.2">
      <c r="A8" s="44" t="s">
        <v>166</v>
      </c>
      <c r="B8" s="49" t="s">
        <v>179</v>
      </c>
      <c r="C8" s="49"/>
      <c r="D8" s="49"/>
      <c r="E8" s="49"/>
      <c r="F8" s="49"/>
      <c r="G8" s="49"/>
    </row>
    <row r="9" spans="1:7" customFormat="1" x14ac:dyDescent="0.2">
      <c r="A9" s="44" t="s">
        <v>167</v>
      </c>
      <c r="B9" s="49" t="s">
        <v>180</v>
      </c>
      <c r="C9" s="49"/>
      <c r="D9" s="49"/>
      <c r="E9" s="49"/>
      <c r="F9" s="49"/>
      <c r="G9" s="49"/>
    </row>
    <row r="10" spans="1:7" customFormat="1" x14ac:dyDescent="0.2">
      <c r="A10" s="44" t="s">
        <v>6</v>
      </c>
      <c r="B10" s="49" t="s">
        <v>195</v>
      </c>
      <c r="C10" s="49"/>
      <c r="D10" s="49"/>
      <c r="E10" s="49"/>
      <c r="F10" s="49"/>
      <c r="G10" s="49"/>
    </row>
    <row r="11" spans="1:7" customFormat="1" x14ac:dyDescent="0.2">
      <c r="A11" s="44" t="s">
        <v>168</v>
      </c>
      <c r="B11" s="49" t="s">
        <v>182</v>
      </c>
      <c r="C11" s="49"/>
      <c r="D11" s="49"/>
      <c r="E11" s="49"/>
      <c r="F11" s="49"/>
      <c r="G11" s="49"/>
    </row>
    <row r="12" spans="1:7" customFormat="1" x14ac:dyDescent="0.2">
      <c r="A12" s="44" t="s">
        <v>169</v>
      </c>
      <c r="B12" s="49" t="s">
        <v>183</v>
      </c>
      <c r="C12" s="49"/>
      <c r="D12" s="49"/>
      <c r="E12" s="49"/>
      <c r="F12" s="49"/>
      <c r="G12" s="49"/>
    </row>
    <row r="13" spans="1:7" customFormat="1" x14ac:dyDescent="0.2">
      <c r="A13" s="44" t="s">
        <v>397</v>
      </c>
      <c r="B13" s="49">
        <v>0</v>
      </c>
      <c r="C13" s="49"/>
      <c r="D13" s="49"/>
      <c r="E13" s="49"/>
      <c r="F13" s="49"/>
      <c r="G13" s="49"/>
    </row>
    <row r="14" spans="1:7" customFormat="1" x14ac:dyDescent="0.2">
      <c r="A14" s="44" t="s">
        <v>171</v>
      </c>
      <c r="B14" s="49">
        <v>205</v>
      </c>
      <c r="C14" s="49"/>
      <c r="D14" s="49"/>
      <c r="E14" s="49"/>
      <c r="F14" s="49"/>
      <c r="G14" s="49"/>
    </row>
    <row r="15" spans="1:7" customFormat="1" x14ac:dyDescent="0.2">
      <c r="A15" s="44" t="s">
        <v>398</v>
      </c>
      <c r="B15" s="49" t="s">
        <v>196</v>
      </c>
      <c r="C15" s="49"/>
      <c r="D15" s="49"/>
      <c r="E15" s="49"/>
      <c r="F15" s="49"/>
      <c r="G15" s="49"/>
    </row>
    <row r="16" spans="1:7" customFormat="1" x14ac:dyDescent="0.2">
      <c r="A16" s="44" t="s">
        <v>173</v>
      </c>
      <c r="B16" s="49" t="s">
        <v>197</v>
      </c>
      <c r="C16" s="49"/>
      <c r="D16" s="49"/>
      <c r="E16" s="49"/>
      <c r="F16" s="49"/>
      <c r="G16" s="49"/>
    </row>
    <row r="17" spans="1:7" customFormat="1" x14ac:dyDescent="0.2">
      <c r="A17" s="45" t="s">
        <v>399</v>
      </c>
      <c r="B17" s="49"/>
      <c r="C17" s="49"/>
      <c r="D17" s="49"/>
      <c r="E17" s="49"/>
      <c r="F17" s="49"/>
      <c r="G17" s="49"/>
    </row>
    <row r="18" spans="1:7" customFormat="1" x14ac:dyDescent="0.2">
      <c r="A18" s="44" t="s">
        <v>175</v>
      </c>
      <c r="B18" s="51">
        <v>46175</v>
      </c>
      <c r="C18" s="51"/>
      <c r="D18" s="51"/>
      <c r="E18" s="51"/>
      <c r="F18" s="51"/>
      <c r="G18" s="51"/>
    </row>
    <row r="19" spans="1:7" customFormat="1" x14ac:dyDescent="0.2">
      <c r="A19" s="44" t="s">
        <v>176</v>
      </c>
      <c r="B19" s="51">
        <v>46161</v>
      </c>
      <c r="C19" s="49"/>
      <c r="D19" s="49"/>
      <c r="E19" s="49"/>
      <c r="F19" s="49"/>
      <c r="G19" s="49"/>
    </row>
    <row r="20" spans="1:7" customFormat="1" x14ac:dyDescent="0.2">
      <c r="A20" s="44" t="s">
        <v>177</v>
      </c>
      <c r="B20" s="49" t="s">
        <v>186</v>
      </c>
      <c r="C20" s="49"/>
      <c r="D20" s="49"/>
      <c r="E20" s="49"/>
      <c r="F20" s="49"/>
      <c r="G20" s="49"/>
    </row>
    <row r="21" spans="1:7" customFormat="1" x14ac:dyDescent="0.2">
      <c r="A21" s="44" t="s">
        <v>400</v>
      </c>
      <c r="B21" s="49" t="s">
        <v>103</v>
      </c>
      <c r="C21" s="49"/>
      <c r="D21" s="49"/>
      <c r="E21" s="49"/>
      <c r="F21" s="49"/>
      <c r="G21" s="49"/>
    </row>
    <row r="22" spans="1:7" customFormat="1" x14ac:dyDescent="0.2"/>
    <row r="23" spans="1:7" customFormat="1" x14ac:dyDescent="0.2">
      <c r="A23" s="23" t="str">
        <f>HYPERLINK("#'Factor List'!A1", "Back to Factor List")</f>
        <v>Back to Factor List</v>
      </c>
      <c r="B23" s="23" t="str">
        <f>HYPERLINK("#'Assumptions'!A1", "Assumptions")</f>
        <v>Assumptions</v>
      </c>
    </row>
    <row r="26" spans="1:7" s="59" customFormat="1" ht="25.5" x14ac:dyDescent="0.2">
      <c r="A26" s="58" t="s">
        <v>401</v>
      </c>
      <c r="B26" s="58" t="s">
        <v>402</v>
      </c>
      <c r="C26" s="58" t="s">
        <v>403</v>
      </c>
      <c r="D26" s="58" t="s">
        <v>404</v>
      </c>
      <c r="E26" s="58" t="s">
        <v>405</v>
      </c>
      <c r="F26" s="58" t="s">
        <v>406</v>
      </c>
      <c r="G26" s="58" t="s">
        <v>407</v>
      </c>
    </row>
    <row r="27" spans="1:7" x14ac:dyDescent="0.2">
      <c r="A27" s="42">
        <v>16</v>
      </c>
      <c r="B27" s="43">
        <v>6.95</v>
      </c>
      <c r="C27" s="43">
        <v>0.37</v>
      </c>
      <c r="D27" s="43">
        <v>1.1100000000000001</v>
      </c>
      <c r="E27" s="43">
        <v>-1.6</v>
      </c>
      <c r="F27" s="43">
        <v>-1.6</v>
      </c>
      <c r="G27" s="43">
        <v>0</v>
      </c>
    </row>
    <row r="28" spans="1:7" x14ac:dyDescent="0.2">
      <c r="A28" s="42">
        <v>17</v>
      </c>
      <c r="B28" s="43">
        <v>7.08</v>
      </c>
      <c r="C28" s="43">
        <v>0.38</v>
      </c>
      <c r="D28" s="43">
        <v>1.17</v>
      </c>
      <c r="E28" s="43">
        <v>-1.6</v>
      </c>
      <c r="F28" s="43">
        <v>-1.6</v>
      </c>
      <c r="G28" s="43">
        <v>0</v>
      </c>
    </row>
    <row r="29" spans="1:7" x14ac:dyDescent="0.2">
      <c r="A29" s="42">
        <v>18</v>
      </c>
      <c r="B29" s="43">
        <v>7.2</v>
      </c>
      <c r="C29" s="43">
        <v>0.38</v>
      </c>
      <c r="D29" s="43">
        <v>1.24</v>
      </c>
      <c r="E29" s="43">
        <v>-1.61</v>
      </c>
      <c r="F29" s="43">
        <v>-1.61</v>
      </c>
      <c r="G29" s="43">
        <v>0</v>
      </c>
    </row>
    <row r="30" spans="1:7" x14ac:dyDescent="0.2">
      <c r="A30" s="42">
        <v>19</v>
      </c>
      <c r="B30" s="43">
        <v>7.33</v>
      </c>
      <c r="C30" s="43">
        <v>0.39</v>
      </c>
      <c r="D30" s="43">
        <v>1.28</v>
      </c>
      <c r="E30" s="43">
        <v>-1.61</v>
      </c>
      <c r="F30" s="43">
        <v>-1.61</v>
      </c>
      <c r="G30" s="43">
        <v>0</v>
      </c>
    </row>
    <row r="31" spans="1:7" x14ac:dyDescent="0.2">
      <c r="A31" s="42">
        <v>20</v>
      </c>
      <c r="B31" s="43">
        <v>7.46</v>
      </c>
      <c r="C31" s="43">
        <v>0.4</v>
      </c>
      <c r="D31" s="43">
        <v>1.3</v>
      </c>
      <c r="E31" s="43">
        <v>-1.61</v>
      </c>
      <c r="F31" s="43">
        <v>-1.61</v>
      </c>
      <c r="G31" s="43">
        <v>0</v>
      </c>
    </row>
    <row r="32" spans="1:7" x14ac:dyDescent="0.2">
      <c r="A32" s="42">
        <v>21</v>
      </c>
      <c r="B32" s="43">
        <v>7.59</v>
      </c>
      <c r="C32" s="43">
        <v>0.41</v>
      </c>
      <c r="D32" s="43">
        <v>1.33</v>
      </c>
      <c r="E32" s="43">
        <v>-1.62</v>
      </c>
      <c r="F32" s="43">
        <v>-1.62</v>
      </c>
      <c r="G32" s="43">
        <v>0</v>
      </c>
    </row>
    <row r="33" spans="1:7" x14ac:dyDescent="0.2">
      <c r="A33" s="42">
        <v>22</v>
      </c>
      <c r="B33" s="43">
        <v>7.73</v>
      </c>
      <c r="C33" s="43">
        <v>0.41</v>
      </c>
      <c r="D33" s="43">
        <v>1.35</v>
      </c>
      <c r="E33" s="43">
        <v>-1.62</v>
      </c>
      <c r="F33" s="43">
        <v>-1.62</v>
      </c>
      <c r="G33" s="43">
        <v>0</v>
      </c>
    </row>
    <row r="34" spans="1:7" x14ac:dyDescent="0.2">
      <c r="A34" s="42">
        <v>23</v>
      </c>
      <c r="B34" s="43">
        <v>7.87</v>
      </c>
      <c r="C34" s="43">
        <v>0.42</v>
      </c>
      <c r="D34" s="43">
        <v>1.37</v>
      </c>
      <c r="E34" s="43">
        <v>-1.62</v>
      </c>
      <c r="F34" s="43">
        <v>-1.62</v>
      </c>
      <c r="G34" s="43">
        <v>0</v>
      </c>
    </row>
    <row r="35" spans="1:7" x14ac:dyDescent="0.2">
      <c r="A35" s="42">
        <v>24</v>
      </c>
      <c r="B35" s="43">
        <v>8.01</v>
      </c>
      <c r="C35" s="43">
        <v>0.43</v>
      </c>
      <c r="D35" s="43">
        <v>1.4</v>
      </c>
      <c r="E35" s="43">
        <v>-1.63</v>
      </c>
      <c r="F35" s="43">
        <v>-1.63</v>
      </c>
      <c r="G35" s="43">
        <v>0</v>
      </c>
    </row>
    <row r="36" spans="1:7" x14ac:dyDescent="0.2">
      <c r="A36" s="42">
        <v>25</v>
      </c>
      <c r="B36" s="43">
        <v>8.15</v>
      </c>
      <c r="C36" s="43">
        <v>0.44</v>
      </c>
      <c r="D36" s="43">
        <v>1.42</v>
      </c>
      <c r="E36" s="43">
        <v>-1.63</v>
      </c>
      <c r="F36" s="43">
        <v>-1.63</v>
      </c>
      <c r="G36" s="43">
        <v>0</v>
      </c>
    </row>
    <row r="37" spans="1:7" x14ac:dyDescent="0.2">
      <c r="A37" s="42">
        <v>26</v>
      </c>
      <c r="B37" s="43">
        <v>8.2899999999999991</v>
      </c>
      <c r="C37" s="43">
        <v>0.45</v>
      </c>
      <c r="D37" s="43">
        <v>1.45</v>
      </c>
      <c r="E37" s="43">
        <v>-1.63</v>
      </c>
      <c r="F37" s="43">
        <v>-1.63</v>
      </c>
      <c r="G37" s="43">
        <v>0</v>
      </c>
    </row>
    <row r="38" spans="1:7" x14ac:dyDescent="0.2">
      <c r="A38" s="42">
        <v>27</v>
      </c>
      <c r="B38" s="43">
        <v>8.44</v>
      </c>
      <c r="C38" s="43">
        <v>0.46</v>
      </c>
      <c r="D38" s="43">
        <v>1.47</v>
      </c>
      <c r="E38" s="43">
        <v>-1.64</v>
      </c>
      <c r="F38" s="43">
        <v>-1.64</v>
      </c>
      <c r="G38" s="43">
        <v>0</v>
      </c>
    </row>
    <row r="39" spans="1:7" x14ac:dyDescent="0.2">
      <c r="A39" s="42">
        <v>28</v>
      </c>
      <c r="B39" s="43">
        <v>8.59</v>
      </c>
      <c r="C39" s="43">
        <v>0.47</v>
      </c>
      <c r="D39" s="43">
        <v>1.5</v>
      </c>
      <c r="E39" s="43">
        <v>-1.64</v>
      </c>
      <c r="F39" s="43">
        <v>-1.64</v>
      </c>
      <c r="G39" s="43">
        <v>0</v>
      </c>
    </row>
    <row r="40" spans="1:7" x14ac:dyDescent="0.2">
      <c r="A40" s="42">
        <v>29</v>
      </c>
      <c r="B40" s="43">
        <v>8.74</v>
      </c>
      <c r="C40" s="43">
        <v>0.48</v>
      </c>
      <c r="D40" s="43">
        <v>1.53</v>
      </c>
      <c r="E40" s="43">
        <v>-1.64</v>
      </c>
      <c r="F40" s="43">
        <v>-1.64</v>
      </c>
      <c r="G40" s="43">
        <v>0</v>
      </c>
    </row>
    <row r="41" spans="1:7" x14ac:dyDescent="0.2">
      <c r="A41" s="42">
        <v>30</v>
      </c>
      <c r="B41" s="43">
        <v>8.9</v>
      </c>
      <c r="C41" s="43">
        <v>0.49</v>
      </c>
      <c r="D41" s="43">
        <v>1.55</v>
      </c>
      <c r="E41" s="43">
        <v>-1.65</v>
      </c>
      <c r="F41" s="43">
        <v>-1.65</v>
      </c>
      <c r="G41" s="43">
        <v>0</v>
      </c>
    </row>
    <row r="42" spans="1:7" x14ac:dyDescent="0.2">
      <c r="A42" s="42">
        <v>31</v>
      </c>
      <c r="B42" s="43">
        <v>9.06</v>
      </c>
      <c r="C42" s="43">
        <v>0.5</v>
      </c>
      <c r="D42" s="43">
        <v>1.58</v>
      </c>
      <c r="E42" s="43">
        <v>-1.65</v>
      </c>
      <c r="F42" s="43">
        <v>-1.65</v>
      </c>
      <c r="G42" s="43">
        <v>0</v>
      </c>
    </row>
    <row r="43" spans="1:7" x14ac:dyDescent="0.2">
      <c r="A43" s="42">
        <v>32</v>
      </c>
      <c r="B43" s="43">
        <v>9.2200000000000006</v>
      </c>
      <c r="C43" s="43">
        <v>0.51</v>
      </c>
      <c r="D43" s="43">
        <v>1.61</v>
      </c>
      <c r="E43" s="43">
        <v>-1.65</v>
      </c>
      <c r="F43" s="43">
        <v>-1.65</v>
      </c>
      <c r="G43" s="43">
        <v>0</v>
      </c>
    </row>
    <row r="44" spans="1:7" x14ac:dyDescent="0.2">
      <c r="A44" s="42">
        <v>33</v>
      </c>
      <c r="B44" s="43">
        <v>9.3800000000000008</v>
      </c>
      <c r="C44" s="43">
        <v>0.52</v>
      </c>
      <c r="D44" s="43">
        <v>1.64</v>
      </c>
      <c r="E44" s="43">
        <v>-1.66</v>
      </c>
      <c r="F44" s="43">
        <v>-1.66</v>
      </c>
      <c r="G44" s="43">
        <v>0</v>
      </c>
    </row>
    <row r="45" spans="1:7" x14ac:dyDescent="0.2">
      <c r="A45" s="42">
        <v>34</v>
      </c>
      <c r="B45" s="43">
        <v>9.5500000000000007</v>
      </c>
      <c r="C45" s="43">
        <v>0.53</v>
      </c>
      <c r="D45" s="43">
        <v>1.66</v>
      </c>
      <c r="E45" s="43">
        <v>-1.66</v>
      </c>
      <c r="F45" s="43">
        <v>-1.66</v>
      </c>
      <c r="G45" s="43">
        <v>0</v>
      </c>
    </row>
    <row r="46" spans="1:7" x14ac:dyDescent="0.2">
      <c r="A46" s="42">
        <v>35</v>
      </c>
      <c r="B46" s="43">
        <v>9.7200000000000006</v>
      </c>
      <c r="C46" s="43">
        <v>0.54</v>
      </c>
      <c r="D46" s="43">
        <v>1.69</v>
      </c>
      <c r="E46" s="43">
        <v>-1.67</v>
      </c>
      <c r="F46" s="43">
        <v>-1.67</v>
      </c>
      <c r="G46" s="43">
        <v>0</v>
      </c>
    </row>
    <row r="47" spans="1:7" x14ac:dyDescent="0.2">
      <c r="A47" s="42">
        <v>36</v>
      </c>
      <c r="B47" s="43">
        <v>9.89</v>
      </c>
      <c r="C47" s="43">
        <v>0.55000000000000004</v>
      </c>
      <c r="D47" s="43">
        <v>1.72</v>
      </c>
      <c r="E47" s="43">
        <v>-1.67</v>
      </c>
      <c r="F47" s="43">
        <v>-1.67</v>
      </c>
      <c r="G47" s="43">
        <v>0</v>
      </c>
    </row>
    <row r="48" spans="1:7" x14ac:dyDescent="0.2">
      <c r="A48" s="42">
        <v>37</v>
      </c>
      <c r="B48" s="43">
        <v>10.07</v>
      </c>
      <c r="C48" s="43">
        <v>0.56000000000000005</v>
      </c>
      <c r="D48" s="43">
        <v>1.75</v>
      </c>
      <c r="E48" s="43">
        <v>-1.67</v>
      </c>
      <c r="F48" s="43">
        <v>-1.67</v>
      </c>
      <c r="G48" s="43">
        <v>0</v>
      </c>
    </row>
    <row r="49" spans="1:7" x14ac:dyDescent="0.2">
      <c r="A49" s="42">
        <v>38</v>
      </c>
      <c r="B49" s="43">
        <v>10.24</v>
      </c>
      <c r="C49" s="43">
        <v>0.56999999999999995</v>
      </c>
      <c r="D49" s="43">
        <v>1.78</v>
      </c>
      <c r="E49" s="43">
        <v>-1.68</v>
      </c>
      <c r="F49" s="43">
        <v>-1.68</v>
      </c>
      <c r="G49" s="43">
        <v>0</v>
      </c>
    </row>
    <row r="50" spans="1:7" x14ac:dyDescent="0.2">
      <c r="A50" s="42">
        <v>39</v>
      </c>
      <c r="B50" s="43">
        <v>10.43</v>
      </c>
      <c r="C50" s="43">
        <v>0.57999999999999996</v>
      </c>
      <c r="D50" s="43">
        <v>1.81</v>
      </c>
      <c r="E50" s="43">
        <v>-1.68</v>
      </c>
      <c r="F50" s="43">
        <v>-1.68</v>
      </c>
      <c r="G50" s="43">
        <v>0</v>
      </c>
    </row>
    <row r="51" spans="1:7" x14ac:dyDescent="0.2">
      <c r="A51" s="42">
        <v>40</v>
      </c>
      <c r="B51" s="43">
        <v>10.61</v>
      </c>
      <c r="C51" s="43">
        <v>0.59</v>
      </c>
      <c r="D51" s="43">
        <v>1.84</v>
      </c>
      <c r="E51" s="43">
        <v>-1.68</v>
      </c>
      <c r="F51" s="43">
        <v>-1.68</v>
      </c>
      <c r="G51" s="43">
        <v>0</v>
      </c>
    </row>
    <row r="52" spans="1:7" x14ac:dyDescent="0.2">
      <c r="A52" s="42">
        <v>41</v>
      </c>
      <c r="B52" s="43">
        <v>10.8</v>
      </c>
      <c r="C52" s="43">
        <v>0.6</v>
      </c>
      <c r="D52" s="43">
        <v>1.87</v>
      </c>
      <c r="E52" s="43">
        <v>-1.69</v>
      </c>
      <c r="F52" s="43">
        <v>-1.69</v>
      </c>
      <c r="G52" s="43">
        <v>0</v>
      </c>
    </row>
    <row r="53" spans="1:7" x14ac:dyDescent="0.2">
      <c r="A53" s="42">
        <v>42</v>
      </c>
      <c r="B53" s="43">
        <v>11</v>
      </c>
      <c r="C53" s="43">
        <v>0.62</v>
      </c>
      <c r="D53" s="43">
        <v>1.9</v>
      </c>
      <c r="E53" s="43">
        <v>-1.69</v>
      </c>
      <c r="F53" s="43">
        <v>-1.69</v>
      </c>
      <c r="G53" s="43">
        <v>0</v>
      </c>
    </row>
    <row r="54" spans="1:7" x14ac:dyDescent="0.2">
      <c r="A54" s="42">
        <v>43</v>
      </c>
      <c r="B54" s="43">
        <v>11.19</v>
      </c>
      <c r="C54" s="43">
        <v>0.63</v>
      </c>
      <c r="D54" s="43">
        <v>1.92</v>
      </c>
      <c r="E54" s="43">
        <v>-1.7</v>
      </c>
      <c r="F54" s="43">
        <v>-1.7</v>
      </c>
      <c r="G54" s="43">
        <v>0</v>
      </c>
    </row>
    <row r="55" spans="1:7" x14ac:dyDescent="0.2">
      <c r="A55" s="42">
        <v>44</v>
      </c>
      <c r="B55" s="43">
        <v>11.4</v>
      </c>
      <c r="C55" s="43">
        <v>0.64</v>
      </c>
      <c r="D55" s="43">
        <v>1.95</v>
      </c>
      <c r="E55" s="43">
        <v>-1.7</v>
      </c>
      <c r="F55" s="43">
        <v>-1.7</v>
      </c>
      <c r="G55" s="43">
        <v>0</v>
      </c>
    </row>
    <row r="56" spans="1:7" x14ac:dyDescent="0.2">
      <c r="A56" s="42">
        <v>45</v>
      </c>
      <c r="B56" s="43">
        <v>11.6</v>
      </c>
      <c r="C56" s="43">
        <v>0.65</v>
      </c>
      <c r="D56" s="43">
        <v>1.98</v>
      </c>
      <c r="E56" s="43">
        <v>-1.71</v>
      </c>
      <c r="F56" s="43">
        <v>-1.71</v>
      </c>
      <c r="G56" s="43">
        <v>0</v>
      </c>
    </row>
    <row r="57" spans="1:7" x14ac:dyDescent="0.2">
      <c r="A57" s="42">
        <v>46</v>
      </c>
      <c r="B57" s="43">
        <v>11.81</v>
      </c>
      <c r="C57" s="43">
        <v>0.67</v>
      </c>
      <c r="D57" s="43">
        <v>2.0099999999999998</v>
      </c>
      <c r="E57" s="43">
        <v>-1.71</v>
      </c>
      <c r="F57" s="43">
        <v>-1.71</v>
      </c>
      <c r="G57" s="43">
        <v>0</v>
      </c>
    </row>
    <row r="58" spans="1:7" x14ac:dyDescent="0.2">
      <c r="A58" s="42">
        <v>47</v>
      </c>
      <c r="B58" s="43">
        <v>12.03</v>
      </c>
      <c r="C58" s="43">
        <v>0.68</v>
      </c>
      <c r="D58" s="43">
        <v>2.0299999999999998</v>
      </c>
      <c r="E58" s="43">
        <v>-1.72</v>
      </c>
      <c r="F58" s="43">
        <v>-1.72</v>
      </c>
      <c r="G58" s="43">
        <v>0</v>
      </c>
    </row>
    <row r="59" spans="1:7" x14ac:dyDescent="0.2">
      <c r="A59" s="42">
        <v>48</v>
      </c>
      <c r="B59" s="43">
        <v>12.25</v>
      </c>
      <c r="C59" s="43">
        <v>0.69</v>
      </c>
      <c r="D59" s="43">
        <v>2.0499999999999998</v>
      </c>
      <c r="E59" s="43">
        <v>-1.72</v>
      </c>
      <c r="F59" s="43">
        <v>-1.72</v>
      </c>
      <c r="G59" s="43">
        <v>0</v>
      </c>
    </row>
    <row r="60" spans="1:7" x14ac:dyDescent="0.2">
      <c r="A60" s="42">
        <v>49</v>
      </c>
      <c r="B60" s="43">
        <v>12.47</v>
      </c>
      <c r="C60" s="43">
        <v>0.71</v>
      </c>
      <c r="D60" s="43">
        <v>2.08</v>
      </c>
      <c r="E60" s="43">
        <v>-1.73</v>
      </c>
      <c r="F60" s="43">
        <v>-1.73</v>
      </c>
      <c r="G60" s="43">
        <v>0</v>
      </c>
    </row>
    <row r="61" spans="1:7" x14ac:dyDescent="0.2">
      <c r="A61" s="42">
        <v>50</v>
      </c>
      <c r="B61" s="43">
        <v>12.71</v>
      </c>
      <c r="C61" s="43">
        <v>0.72</v>
      </c>
      <c r="D61" s="43">
        <v>2.1</v>
      </c>
      <c r="E61" s="43">
        <v>-1.73</v>
      </c>
      <c r="F61" s="43">
        <v>-1.73</v>
      </c>
      <c r="G61" s="43">
        <v>0</v>
      </c>
    </row>
    <row r="62" spans="1:7" x14ac:dyDescent="0.2">
      <c r="A62" s="42">
        <v>51</v>
      </c>
      <c r="B62" s="43">
        <v>12.94</v>
      </c>
      <c r="C62" s="43">
        <v>0.74</v>
      </c>
      <c r="D62" s="43">
        <v>2.12</v>
      </c>
      <c r="E62" s="43">
        <v>-1.74</v>
      </c>
      <c r="F62" s="43">
        <v>-1.74</v>
      </c>
      <c r="G62" s="43">
        <v>0</v>
      </c>
    </row>
    <row r="63" spans="1:7" x14ac:dyDescent="0.2">
      <c r="A63" s="42">
        <v>52</v>
      </c>
      <c r="B63" s="43">
        <v>13.18</v>
      </c>
      <c r="C63" s="43">
        <v>0.75</v>
      </c>
      <c r="D63" s="43">
        <v>2.14</v>
      </c>
      <c r="E63" s="43">
        <v>-1.74</v>
      </c>
      <c r="F63" s="43">
        <v>-1.74</v>
      </c>
      <c r="G63" s="43">
        <v>0</v>
      </c>
    </row>
    <row r="64" spans="1:7" x14ac:dyDescent="0.2">
      <c r="A64" s="42">
        <v>53</v>
      </c>
      <c r="B64" s="43">
        <v>13.43</v>
      </c>
      <c r="C64" s="43">
        <v>0.77</v>
      </c>
      <c r="D64" s="43">
        <v>2.16</v>
      </c>
      <c r="E64" s="43">
        <v>-1.75</v>
      </c>
      <c r="F64" s="43">
        <v>-1.75</v>
      </c>
      <c r="G64" s="43">
        <v>0</v>
      </c>
    </row>
    <row r="65" spans="1:7" x14ac:dyDescent="0.2">
      <c r="A65" s="42">
        <v>54</v>
      </c>
      <c r="B65" s="43">
        <v>13.69</v>
      </c>
      <c r="C65" s="43">
        <v>0.78</v>
      </c>
      <c r="D65" s="43">
        <v>2.1800000000000002</v>
      </c>
      <c r="E65" s="43">
        <v>-1.76</v>
      </c>
      <c r="F65" s="43">
        <v>-1.76</v>
      </c>
      <c r="G65" s="43">
        <v>0</v>
      </c>
    </row>
    <row r="66" spans="1:7" x14ac:dyDescent="0.2">
      <c r="A66" s="42">
        <v>55</v>
      </c>
      <c r="B66" s="43">
        <v>13.96</v>
      </c>
      <c r="C66" s="43">
        <v>0.8</v>
      </c>
      <c r="D66" s="43">
        <v>2.19</v>
      </c>
      <c r="E66" s="43">
        <v>-1.76</v>
      </c>
      <c r="F66" s="43">
        <v>-1.76</v>
      </c>
      <c r="G66" s="43">
        <v>0</v>
      </c>
    </row>
    <row r="67" spans="1:7" x14ac:dyDescent="0.2">
      <c r="A67" s="42">
        <v>56</v>
      </c>
      <c r="B67" s="43">
        <v>14.23</v>
      </c>
      <c r="C67" s="43">
        <v>0.81</v>
      </c>
      <c r="D67" s="43">
        <v>2.2000000000000002</v>
      </c>
      <c r="E67" s="43">
        <v>-1.77</v>
      </c>
      <c r="F67" s="43">
        <v>-1.77</v>
      </c>
      <c r="G67" s="43">
        <v>0</v>
      </c>
    </row>
    <row r="68" spans="1:7" x14ac:dyDescent="0.2">
      <c r="A68" s="42">
        <v>57</v>
      </c>
      <c r="B68" s="43">
        <v>14.51</v>
      </c>
      <c r="C68" s="43">
        <v>0.83</v>
      </c>
      <c r="D68" s="43">
        <v>2.21</v>
      </c>
      <c r="E68" s="43">
        <v>-1.78</v>
      </c>
      <c r="F68" s="43">
        <v>-1.78</v>
      </c>
      <c r="G68" s="43">
        <v>0</v>
      </c>
    </row>
    <row r="69" spans="1:7" x14ac:dyDescent="0.2">
      <c r="A69" s="42">
        <v>58</v>
      </c>
      <c r="B69" s="43">
        <v>14.8</v>
      </c>
      <c r="C69" s="43">
        <v>0.85</v>
      </c>
      <c r="D69" s="43">
        <v>2.21</v>
      </c>
      <c r="E69" s="43">
        <v>-1.79</v>
      </c>
      <c r="F69" s="43">
        <v>-1.79</v>
      </c>
      <c r="G69" s="43">
        <v>0</v>
      </c>
    </row>
    <row r="70" spans="1:7" x14ac:dyDescent="0.2">
      <c r="A70" s="42">
        <v>59</v>
      </c>
      <c r="B70" s="43">
        <v>15.1</v>
      </c>
      <c r="C70" s="43">
        <v>0.86</v>
      </c>
      <c r="D70" s="43">
        <v>2.2200000000000002</v>
      </c>
      <c r="E70" s="43">
        <v>-1.8</v>
      </c>
      <c r="F70" s="43">
        <v>-1.8</v>
      </c>
      <c r="G70" s="43">
        <v>0</v>
      </c>
    </row>
    <row r="71" spans="1:7" x14ac:dyDescent="0.2">
      <c r="A71" s="42">
        <v>60</v>
      </c>
      <c r="B71" s="43">
        <v>15.42</v>
      </c>
      <c r="C71" s="43">
        <v>0.88</v>
      </c>
      <c r="D71" s="43">
        <v>2.2200000000000002</v>
      </c>
      <c r="E71" s="43">
        <v>-1.81</v>
      </c>
      <c r="F71" s="43">
        <v>-1.81</v>
      </c>
      <c r="G71" s="43">
        <v>0</v>
      </c>
    </row>
    <row r="72" spans="1:7" x14ac:dyDescent="0.2">
      <c r="A72" s="42">
        <v>61</v>
      </c>
      <c r="B72" s="43">
        <v>15.74</v>
      </c>
      <c r="C72" s="43">
        <v>0.9</v>
      </c>
      <c r="D72" s="43">
        <v>2.21</v>
      </c>
      <c r="E72" s="43">
        <v>-1.82</v>
      </c>
      <c r="F72" s="43">
        <v>-1.82</v>
      </c>
      <c r="G72" s="43">
        <v>0</v>
      </c>
    </row>
    <row r="73" spans="1:7" x14ac:dyDescent="0.2">
      <c r="A73" s="42">
        <v>62</v>
      </c>
      <c r="B73" s="43">
        <v>16.079999999999998</v>
      </c>
      <c r="C73" s="43">
        <v>0.91</v>
      </c>
      <c r="D73" s="43">
        <v>2.21</v>
      </c>
      <c r="E73" s="43">
        <v>-1.83</v>
      </c>
      <c r="F73" s="43">
        <v>-1.83</v>
      </c>
      <c r="G73" s="43">
        <v>0</v>
      </c>
    </row>
    <row r="74" spans="1:7" x14ac:dyDescent="0.2">
      <c r="A74" s="42">
        <v>63</v>
      </c>
      <c r="B74" s="43">
        <v>16.440000000000001</v>
      </c>
      <c r="C74" s="43">
        <v>0.93</v>
      </c>
      <c r="D74" s="43">
        <v>2.2000000000000002</v>
      </c>
      <c r="E74" s="43">
        <v>-1.85</v>
      </c>
      <c r="F74" s="43">
        <v>-1.85</v>
      </c>
      <c r="G74" s="43">
        <v>0</v>
      </c>
    </row>
    <row r="75" spans="1:7" x14ac:dyDescent="0.2">
      <c r="A75" s="42">
        <v>64</v>
      </c>
      <c r="B75" s="43">
        <v>16.809999999999999</v>
      </c>
      <c r="C75" s="43">
        <v>0.95</v>
      </c>
      <c r="D75" s="43">
        <v>2.1800000000000002</v>
      </c>
      <c r="E75" s="43">
        <v>-1.86</v>
      </c>
      <c r="F75" s="43">
        <v>-1.86</v>
      </c>
      <c r="G75" s="43">
        <v>0</v>
      </c>
    </row>
    <row r="76" spans="1:7" x14ac:dyDescent="0.2">
      <c r="A76" s="42">
        <v>65</v>
      </c>
      <c r="B76" s="43">
        <v>17.190000000000001</v>
      </c>
      <c r="C76" s="43">
        <v>0.97</v>
      </c>
      <c r="D76" s="43">
        <v>2.17</v>
      </c>
      <c r="E76" s="43">
        <v>-1.95</v>
      </c>
      <c r="F76" s="43">
        <v>-1.95</v>
      </c>
      <c r="G76" s="43">
        <v>0</v>
      </c>
    </row>
    <row r="77" spans="1:7" x14ac:dyDescent="0.2">
      <c r="A77" s="42">
        <v>66</v>
      </c>
      <c r="B77" s="43">
        <v>17.600000000000001</v>
      </c>
      <c r="C77" s="43">
        <v>0.99</v>
      </c>
      <c r="D77" s="43">
        <v>2.15</v>
      </c>
      <c r="E77" s="43">
        <v>-0.99</v>
      </c>
      <c r="F77" s="43">
        <v>-0.99</v>
      </c>
      <c r="G77" s="43">
        <v>0</v>
      </c>
    </row>
  </sheetData>
  <sheetProtection algorithmName="SHA-512" hashValue="XMECWXyrphfrODZoE3Rv7xw8iN9vd7VfSihYhtPRjt1iPgzayaantdevTydTVrsDhNr73RfJCaDOON4CDz1QJQ==" saltValue="rFSrcX+WlBnX+4I19A6q5g==" spinCount="100000" sheet="1" objects="1" scenarios="1"/>
  <conditionalFormatting sqref="A6:A21">
    <cfRule type="expression" dxfId="545" priority="5" stopIfTrue="1">
      <formula>MOD(ROW(),2)=0</formula>
    </cfRule>
    <cfRule type="expression" dxfId="544" priority="6" stopIfTrue="1">
      <formula>MOD(ROW(),2)&lt;&gt;0</formula>
    </cfRule>
  </conditionalFormatting>
  <conditionalFormatting sqref="A26:A77">
    <cfRule type="expression" dxfId="543" priority="1" stopIfTrue="1">
      <formula>MOD(ROW(),2)=0</formula>
    </cfRule>
    <cfRule type="expression" dxfId="542" priority="2" stopIfTrue="1">
      <formula>MOD(ROW(),2)&lt;&gt;0</formula>
    </cfRule>
  </conditionalFormatting>
  <conditionalFormatting sqref="B6:G21">
    <cfRule type="expression" dxfId="541" priority="7" stopIfTrue="1">
      <formula>MOD(ROW(),2)=0</formula>
    </cfRule>
    <cfRule type="expression" dxfId="540" priority="8" stopIfTrue="1">
      <formula>MOD(ROW(),2)&lt;&gt;0</formula>
    </cfRule>
  </conditionalFormatting>
  <conditionalFormatting sqref="B26:G77">
    <cfRule type="expression" dxfId="539" priority="3" stopIfTrue="1">
      <formula>MOD(ROW(),2)=0</formula>
    </cfRule>
    <cfRule type="expression" dxfId="538" priority="4"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D3C84-5BE6-4789-9DEA-BB20C32A66BC}">
  <sheetPr codeName="Sheet13"/>
  <dimension ref="A1:G77"/>
  <sheetViews>
    <sheetView showGridLines="0" workbookViewId="0">
      <selection activeCell="A6" sqref="A6"/>
    </sheetView>
  </sheetViews>
  <sheetFormatPr defaultColWidth="8.5703125" defaultRowHeight="12.75" x14ac:dyDescent="0.2"/>
  <cols>
    <col min="1" max="1" width="31.5703125" style="41" customWidth="1"/>
    <col min="2" max="7" width="22.5703125" style="41" customWidth="1"/>
    <col min="8" max="16384" width="8.5703125" style="41"/>
  </cols>
  <sheetData>
    <row r="1" spans="1:7" s="1" customFormat="1" ht="20.25" x14ac:dyDescent="0.3">
      <c r="A1" s="2" t="s">
        <v>0</v>
      </c>
    </row>
    <row r="2" spans="1:7" s="1" customFormat="1" ht="15.75" x14ac:dyDescent="0.25">
      <c r="A2" s="30" t="s">
        <v>1</v>
      </c>
      <c r="B2" s="3" t="str">
        <f>wb_title</f>
        <v>LGPS_EW - Consolidated Factor Spreadsheet</v>
      </c>
    </row>
    <row r="3" spans="1:7" s="1" customFormat="1" ht="15.75" x14ac:dyDescent="0.25">
      <c r="A3" s="30" t="s">
        <v>2</v>
      </c>
      <c r="B3" s="3" t="str">
        <f>TABLE_FACTOR_TYPE_1 &amp; " - x-" &amp; TABLE_SERIES_NUMBER_1</f>
        <v>CETV - x-206</v>
      </c>
    </row>
    <row r="4" spans="1:7" customFormat="1" x14ac:dyDescent="0.2"/>
    <row r="5" spans="1:7" customFormat="1" x14ac:dyDescent="0.2"/>
    <row r="6" spans="1:7" customFormat="1" x14ac:dyDescent="0.2">
      <c r="A6" s="44" t="s">
        <v>394</v>
      </c>
      <c r="B6" s="49" t="s">
        <v>395</v>
      </c>
      <c r="C6" s="49"/>
      <c r="D6" s="49"/>
      <c r="E6" s="49"/>
      <c r="F6" s="49"/>
      <c r="G6" s="49"/>
    </row>
    <row r="7" spans="1:7" customFormat="1" x14ac:dyDescent="0.2">
      <c r="A7" s="44" t="s">
        <v>396</v>
      </c>
      <c r="B7" s="49" t="s">
        <v>31</v>
      </c>
      <c r="C7" s="49"/>
      <c r="D7" s="49"/>
      <c r="E7" s="49"/>
      <c r="F7" s="49"/>
      <c r="G7" s="49"/>
    </row>
    <row r="8" spans="1:7" customFormat="1" x14ac:dyDescent="0.2">
      <c r="A8" s="44" t="s">
        <v>166</v>
      </c>
      <c r="B8" s="49" t="s">
        <v>179</v>
      </c>
      <c r="C8" s="49"/>
      <c r="D8" s="49"/>
      <c r="E8" s="49"/>
      <c r="F8" s="49"/>
      <c r="G8" s="49"/>
    </row>
    <row r="9" spans="1:7" customFormat="1" x14ac:dyDescent="0.2">
      <c r="A9" s="44" t="s">
        <v>167</v>
      </c>
      <c r="B9" s="49" t="s">
        <v>180</v>
      </c>
      <c r="C9" s="49"/>
      <c r="D9" s="49"/>
      <c r="E9" s="49"/>
      <c r="F9" s="49"/>
      <c r="G9" s="49"/>
    </row>
    <row r="10" spans="1:7" customFormat="1" x14ac:dyDescent="0.2">
      <c r="A10" s="44" t="s">
        <v>6</v>
      </c>
      <c r="B10" s="49" t="s">
        <v>195</v>
      </c>
      <c r="C10" s="49"/>
      <c r="D10" s="49"/>
      <c r="E10" s="49"/>
      <c r="F10" s="49"/>
      <c r="G10" s="49"/>
    </row>
    <row r="11" spans="1:7" customFormat="1" x14ac:dyDescent="0.2">
      <c r="A11" s="44" t="s">
        <v>168</v>
      </c>
      <c r="B11" s="49" t="s">
        <v>187</v>
      </c>
      <c r="C11" s="49"/>
      <c r="D11" s="49"/>
      <c r="E11" s="49"/>
      <c r="F11" s="49"/>
      <c r="G11" s="49"/>
    </row>
    <row r="12" spans="1:7" customFormat="1" x14ac:dyDescent="0.2">
      <c r="A12" s="44" t="s">
        <v>169</v>
      </c>
      <c r="B12" s="49" t="s">
        <v>183</v>
      </c>
      <c r="C12" s="49"/>
      <c r="D12" s="49"/>
      <c r="E12" s="49"/>
      <c r="F12" s="49"/>
      <c r="G12" s="49"/>
    </row>
    <row r="13" spans="1:7" customFormat="1" x14ac:dyDescent="0.2">
      <c r="A13" s="44" t="s">
        <v>397</v>
      </c>
      <c r="B13" s="49">
        <v>0</v>
      </c>
      <c r="C13" s="49"/>
      <c r="D13" s="49"/>
      <c r="E13" s="49"/>
      <c r="F13" s="49"/>
      <c r="G13" s="49"/>
    </row>
    <row r="14" spans="1:7" customFormat="1" x14ac:dyDescent="0.2">
      <c r="A14" s="44" t="s">
        <v>171</v>
      </c>
      <c r="B14" s="49">
        <v>206</v>
      </c>
      <c r="C14" s="49"/>
      <c r="D14" s="49"/>
      <c r="E14" s="49"/>
      <c r="F14" s="49"/>
      <c r="G14" s="49"/>
    </row>
    <row r="15" spans="1:7" customFormat="1" x14ac:dyDescent="0.2">
      <c r="A15" s="44" t="s">
        <v>398</v>
      </c>
      <c r="B15" s="49" t="s">
        <v>198</v>
      </c>
      <c r="C15" s="49"/>
      <c r="D15" s="49"/>
      <c r="E15" s="49"/>
      <c r="F15" s="49"/>
      <c r="G15" s="49"/>
    </row>
    <row r="16" spans="1:7" customFormat="1" x14ac:dyDescent="0.2">
      <c r="A16" s="44" t="s">
        <v>173</v>
      </c>
      <c r="B16" s="49" t="s">
        <v>199</v>
      </c>
      <c r="C16" s="49"/>
      <c r="D16" s="49"/>
      <c r="E16" s="49"/>
      <c r="F16" s="49"/>
      <c r="G16" s="49"/>
    </row>
    <row r="17" spans="1:7" customFormat="1" x14ac:dyDescent="0.2">
      <c r="A17" s="45" t="s">
        <v>399</v>
      </c>
      <c r="B17" s="49"/>
      <c r="C17" s="49"/>
      <c r="D17" s="49"/>
      <c r="E17" s="49"/>
      <c r="F17" s="49"/>
      <c r="G17" s="49"/>
    </row>
    <row r="18" spans="1:7" customFormat="1" x14ac:dyDescent="0.2">
      <c r="A18" s="44" t="s">
        <v>175</v>
      </c>
      <c r="B18" s="51">
        <v>46175</v>
      </c>
      <c r="C18" s="51"/>
      <c r="D18" s="51"/>
      <c r="E18" s="51"/>
      <c r="F18" s="51"/>
      <c r="G18" s="51"/>
    </row>
    <row r="19" spans="1:7" customFormat="1" x14ac:dyDescent="0.2">
      <c r="A19" s="44" t="s">
        <v>176</v>
      </c>
      <c r="B19" s="51">
        <v>46161</v>
      </c>
      <c r="C19" s="49"/>
      <c r="D19" s="49"/>
      <c r="E19" s="49"/>
      <c r="F19" s="49"/>
      <c r="G19" s="49"/>
    </row>
    <row r="20" spans="1:7" customFormat="1" x14ac:dyDescent="0.2">
      <c r="A20" s="44" t="s">
        <v>177</v>
      </c>
      <c r="B20" s="49" t="s">
        <v>186</v>
      </c>
      <c r="C20" s="49"/>
      <c r="D20" s="49"/>
      <c r="E20" s="49"/>
      <c r="F20" s="49"/>
      <c r="G20" s="49"/>
    </row>
    <row r="21" spans="1:7" customFormat="1" x14ac:dyDescent="0.2">
      <c r="A21" s="44" t="s">
        <v>400</v>
      </c>
      <c r="B21" s="49" t="s">
        <v>103</v>
      </c>
      <c r="C21" s="49"/>
      <c r="D21" s="49"/>
      <c r="E21" s="49"/>
      <c r="F21" s="49"/>
      <c r="G21" s="49"/>
    </row>
    <row r="22" spans="1:7" customFormat="1" x14ac:dyDescent="0.2"/>
    <row r="23" spans="1:7" customFormat="1" x14ac:dyDescent="0.2">
      <c r="A23" s="23" t="str">
        <f>HYPERLINK("#'Factor List'!A1", "Back to Factor List")</f>
        <v>Back to Factor List</v>
      </c>
      <c r="B23" s="23" t="str">
        <f>HYPERLINK("#'Assumptions'!A1", "Assumptions")</f>
        <v>Assumptions</v>
      </c>
    </row>
    <row r="26" spans="1:7" s="59" customFormat="1" ht="25.5" x14ac:dyDescent="0.2">
      <c r="A26" s="58" t="s">
        <v>401</v>
      </c>
      <c r="B26" s="58" t="s">
        <v>402</v>
      </c>
      <c r="C26" s="58" t="s">
        <v>403</v>
      </c>
      <c r="D26" s="58" t="s">
        <v>404</v>
      </c>
      <c r="E26" s="58" t="s">
        <v>405</v>
      </c>
      <c r="F26" s="58" t="s">
        <v>406</v>
      </c>
      <c r="G26" s="58" t="s">
        <v>407</v>
      </c>
    </row>
    <row r="27" spans="1:7" x14ac:dyDescent="0.2">
      <c r="A27" s="42">
        <v>16</v>
      </c>
      <c r="B27" s="43">
        <v>6.95</v>
      </c>
      <c r="C27" s="43">
        <v>0.37</v>
      </c>
      <c r="D27" s="43">
        <v>1.1100000000000001</v>
      </c>
      <c r="E27" s="43">
        <v>-5.44</v>
      </c>
      <c r="F27" s="43">
        <v>-5.44</v>
      </c>
      <c r="G27" s="43">
        <v>0</v>
      </c>
    </row>
    <row r="28" spans="1:7" x14ac:dyDescent="0.2">
      <c r="A28" s="42">
        <v>17</v>
      </c>
      <c r="B28" s="43">
        <v>7.08</v>
      </c>
      <c r="C28" s="43">
        <v>0.38</v>
      </c>
      <c r="D28" s="43">
        <v>1.17</v>
      </c>
      <c r="E28" s="43">
        <v>-5.45</v>
      </c>
      <c r="F28" s="43">
        <v>-5.45</v>
      </c>
      <c r="G28" s="43">
        <v>0</v>
      </c>
    </row>
    <row r="29" spans="1:7" x14ac:dyDescent="0.2">
      <c r="A29" s="42">
        <v>18</v>
      </c>
      <c r="B29" s="43">
        <v>7.2</v>
      </c>
      <c r="C29" s="43">
        <v>0.38</v>
      </c>
      <c r="D29" s="43">
        <v>1.24</v>
      </c>
      <c r="E29" s="43">
        <v>-5.46</v>
      </c>
      <c r="F29" s="43">
        <v>-5.46</v>
      </c>
      <c r="G29" s="43">
        <v>0</v>
      </c>
    </row>
    <row r="30" spans="1:7" x14ac:dyDescent="0.2">
      <c r="A30" s="42">
        <v>19</v>
      </c>
      <c r="B30" s="43">
        <v>7.33</v>
      </c>
      <c r="C30" s="43">
        <v>0.39</v>
      </c>
      <c r="D30" s="43">
        <v>1.28</v>
      </c>
      <c r="E30" s="43">
        <v>-5.48</v>
      </c>
      <c r="F30" s="43">
        <v>-5.48</v>
      </c>
      <c r="G30" s="43">
        <v>0</v>
      </c>
    </row>
    <row r="31" spans="1:7" x14ac:dyDescent="0.2">
      <c r="A31" s="42">
        <v>20</v>
      </c>
      <c r="B31" s="43">
        <v>7.46</v>
      </c>
      <c r="C31" s="43">
        <v>0.4</v>
      </c>
      <c r="D31" s="43">
        <v>1.3</v>
      </c>
      <c r="E31" s="43">
        <v>-5.49</v>
      </c>
      <c r="F31" s="43">
        <v>-5.49</v>
      </c>
      <c r="G31" s="43">
        <v>0</v>
      </c>
    </row>
    <row r="32" spans="1:7" x14ac:dyDescent="0.2">
      <c r="A32" s="42">
        <v>21</v>
      </c>
      <c r="B32" s="43">
        <v>7.59</v>
      </c>
      <c r="C32" s="43">
        <v>0.41</v>
      </c>
      <c r="D32" s="43">
        <v>1.33</v>
      </c>
      <c r="E32" s="43">
        <v>-5.5</v>
      </c>
      <c r="F32" s="43">
        <v>-5.5</v>
      </c>
      <c r="G32" s="43">
        <v>0</v>
      </c>
    </row>
    <row r="33" spans="1:7" x14ac:dyDescent="0.2">
      <c r="A33" s="42">
        <v>22</v>
      </c>
      <c r="B33" s="43">
        <v>7.73</v>
      </c>
      <c r="C33" s="43">
        <v>0.41</v>
      </c>
      <c r="D33" s="43">
        <v>1.35</v>
      </c>
      <c r="E33" s="43">
        <v>-5.51</v>
      </c>
      <c r="F33" s="43">
        <v>-5.51</v>
      </c>
      <c r="G33" s="43">
        <v>0</v>
      </c>
    </row>
    <row r="34" spans="1:7" x14ac:dyDescent="0.2">
      <c r="A34" s="42">
        <v>23</v>
      </c>
      <c r="B34" s="43">
        <v>7.87</v>
      </c>
      <c r="C34" s="43">
        <v>0.42</v>
      </c>
      <c r="D34" s="43">
        <v>1.37</v>
      </c>
      <c r="E34" s="43">
        <v>-5.52</v>
      </c>
      <c r="F34" s="43">
        <v>-5.52</v>
      </c>
      <c r="G34" s="43">
        <v>0</v>
      </c>
    </row>
    <row r="35" spans="1:7" x14ac:dyDescent="0.2">
      <c r="A35" s="42">
        <v>24</v>
      </c>
      <c r="B35" s="43">
        <v>8.01</v>
      </c>
      <c r="C35" s="43">
        <v>0.43</v>
      </c>
      <c r="D35" s="43">
        <v>1.4</v>
      </c>
      <c r="E35" s="43">
        <v>-5.54</v>
      </c>
      <c r="F35" s="43">
        <v>-5.54</v>
      </c>
      <c r="G35" s="43">
        <v>0</v>
      </c>
    </row>
    <row r="36" spans="1:7" x14ac:dyDescent="0.2">
      <c r="A36" s="42">
        <v>25</v>
      </c>
      <c r="B36" s="43">
        <v>8.15</v>
      </c>
      <c r="C36" s="43">
        <v>0.44</v>
      </c>
      <c r="D36" s="43">
        <v>1.42</v>
      </c>
      <c r="E36" s="43">
        <v>-5.55</v>
      </c>
      <c r="F36" s="43">
        <v>-5.55</v>
      </c>
      <c r="G36" s="43">
        <v>0</v>
      </c>
    </row>
    <row r="37" spans="1:7" x14ac:dyDescent="0.2">
      <c r="A37" s="42">
        <v>26</v>
      </c>
      <c r="B37" s="43">
        <v>8.2899999999999991</v>
      </c>
      <c r="C37" s="43">
        <v>0.45</v>
      </c>
      <c r="D37" s="43">
        <v>1.45</v>
      </c>
      <c r="E37" s="43">
        <v>-5.56</v>
      </c>
      <c r="F37" s="43">
        <v>-5.56</v>
      </c>
      <c r="G37" s="43">
        <v>0</v>
      </c>
    </row>
    <row r="38" spans="1:7" x14ac:dyDescent="0.2">
      <c r="A38" s="42">
        <v>27</v>
      </c>
      <c r="B38" s="43">
        <v>8.44</v>
      </c>
      <c r="C38" s="43">
        <v>0.46</v>
      </c>
      <c r="D38" s="43">
        <v>1.47</v>
      </c>
      <c r="E38" s="43">
        <v>-5.57</v>
      </c>
      <c r="F38" s="43">
        <v>-5.57</v>
      </c>
      <c r="G38" s="43">
        <v>0</v>
      </c>
    </row>
    <row r="39" spans="1:7" x14ac:dyDescent="0.2">
      <c r="A39" s="42">
        <v>28</v>
      </c>
      <c r="B39" s="43">
        <v>8.59</v>
      </c>
      <c r="C39" s="43">
        <v>0.47</v>
      </c>
      <c r="D39" s="43">
        <v>1.5</v>
      </c>
      <c r="E39" s="43">
        <v>-5.59</v>
      </c>
      <c r="F39" s="43">
        <v>-5.59</v>
      </c>
      <c r="G39" s="43">
        <v>0</v>
      </c>
    </row>
    <row r="40" spans="1:7" x14ac:dyDescent="0.2">
      <c r="A40" s="42">
        <v>29</v>
      </c>
      <c r="B40" s="43">
        <v>8.74</v>
      </c>
      <c r="C40" s="43">
        <v>0.48</v>
      </c>
      <c r="D40" s="43">
        <v>1.53</v>
      </c>
      <c r="E40" s="43">
        <v>-5.6</v>
      </c>
      <c r="F40" s="43">
        <v>-5.6</v>
      </c>
      <c r="G40" s="43">
        <v>0</v>
      </c>
    </row>
    <row r="41" spans="1:7" x14ac:dyDescent="0.2">
      <c r="A41" s="42">
        <v>30</v>
      </c>
      <c r="B41" s="43">
        <v>8.9</v>
      </c>
      <c r="C41" s="43">
        <v>0.49</v>
      </c>
      <c r="D41" s="43">
        <v>1.55</v>
      </c>
      <c r="E41" s="43">
        <v>-5.61</v>
      </c>
      <c r="F41" s="43">
        <v>-5.61</v>
      </c>
      <c r="G41" s="43">
        <v>0</v>
      </c>
    </row>
    <row r="42" spans="1:7" x14ac:dyDescent="0.2">
      <c r="A42" s="42">
        <v>31</v>
      </c>
      <c r="B42" s="43">
        <v>9.06</v>
      </c>
      <c r="C42" s="43">
        <v>0.5</v>
      </c>
      <c r="D42" s="43">
        <v>1.58</v>
      </c>
      <c r="E42" s="43">
        <v>-5.62</v>
      </c>
      <c r="F42" s="43">
        <v>-5.62</v>
      </c>
      <c r="G42" s="43">
        <v>0</v>
      </c>
    </row>
    <row r="43" spans="1:7" x14ac:dyDescent="0.2">
      <c r="A43" s="42">
        <v>32</v>
      </c>
      <c r="B43" s="43">
        <v>9.2200000000000006</v>
      </c>
      <c r="C43" s="43">
        <v>0.51</v>
      </c>
      <c r="D43" s="43">
        <v>1.61</v>
      </c>
      <c r="E43" s="43">
        <v>-5.64</v>
      </c>
      <c r="F43" s="43">
        <v>-5.64</v>
      </c>
      <c r="G43" s="43">
        <v>0</v>
      </c>
    </row>
    <row r="44" spans="1:7" x14ac:dyDescent="0.2">
      <c r="A44" s="42">
        <v>33</v>
      </c>
      <c r="B44" s="43">
        <v>9.3800000000000008</v>
      </c>
      <c r="C44" s="43">
        <v>0.52</v>
      </c>
      <c r="D44" s="43">
        <v>1.64</v>
      </c>
      <c r="E44" s="43">
        <v>-5.65</v>
      </c>
      <c r="F44" s="43">
        <v>-5.65</v>
      </c>
      <c r="G44" s="43">
        <v>0</v>
      </c>
    </row>
    <row r="45" spans="1:7" x14ac:dyDescent="0.2">
      <c r="A45" s="42">
        <v>34</v>
      </c>
      <c r="B45" s="43">
        <v>9.5500000000000007</v>
      </c>
      <c r="C45" s="43">
        <v>0.53</v>
      </c>
      <c r="D45" s="43">
        <v>1.66</v>
      </c>
      <c r="E45" s="43">
        <v>-5.66</v>
      </c>
      <c r="F45" s="43">
        <v>-5.66</v>
      </c>
      <c r="G45" s="43">
        <v>0</v>
      </c>
    </row>
    <row r="46" spans="1:7" x14ac:dyDescent="0.2">
      <c r="A46" s="42">
        <v>35</v>
      </c>
      <c r="B46" s="43">
        <v>9.7200000000000006</v>
      </c>
      <c r="C46" s="43">
        <v>0.54</v>
      </c>
      <c r="D46" s="43">
        <v>1.69</v>
      </c>
      <c r="E46" s="43">
        <v>-5.68</v>
      </c>
      <c r="F46" s="43">
        <v>-5.68</v>
      </c>
      <c r="G46" s="43">
        <v>0</v>
      </c>
    </row>
    <row r="47" spans="1:7" x14ac:dyDescent="0.2">
      <c r="A47" s="42">
        <v>36</v>
      </c>
      <c r="B47" s="43">
        <v>9.89</v>
      </c>
      <c r="C47" s="43">
        <v>0.55000000000000004</v>
      </c>
      <c r="D47" s="43">
        <v>1.72</v>
      </c>
      <c r="E47" s="43">
        <v>-5.69</v>
      </c>
      <c r="F47" s="43">
        <v>-5.69</v>
      </c>
      <c r="G47" s="43">
        <v>0</v>
      </c>
    </row>
    <row r="48" spans="1:7" x14ac:dyDescent="0.2">
      <c r="A48" s="42">
        <v>37</v>
      </c>
      <c r="B48" s="43">
        <v>10.07</v>
      </c>
      <c r="C48" s="43">
        <v>0.56000000000000005</v>
      </c>
      <c r="D48" s="43">
        <v>1.75</v>
      </c>
      <c r="E48" s="43">
        <v>-5.7</v>
      </c>
      <c r="F48" s="43">
        <v>-5.7</v>
      </c>
      <c r="G48" s="43">
        <v>0</v>
      </c>
    </row>
    <row r="49" spans="1:7" x14ac:dyDescent="0.2">
      <c r="A49" s="42">
        <v>38</v>
      </c>
      <c r="B49" s="43">
        <v>10.24</v>
      </c>
      <c r="C49" s="43">
        <v>0.56999999999999995</v>
      </c>
      <c r="D49" s="43">
        <v>1.78</v>
      </c>
      <c r="E49" s="43">
        <v>-5.72</v>
      </c>
      <c r="F49" s="43">
        <v>-5.72</v>
      </c>
      <c r="G49" s="43">
        <v>0</v>
      </c>
    </row>
    <row r="50" spans="1:7" x14ac:dyDescent="0.2">
      <c r="A50" s="42">
        <v>39</v>
      </c>
      <c r="B50" s="43">
        <v>10.43</v>
      </c>
      <c r="C50" s="43">
        <v>0.57999999999999996</v>
      </c>
      <c r="D50" s="43">
        <v>1.81</v>
      </c>
      <c r="E50" s="43">
        <v>-5.73</v>
      </c>
      <c r="F50" s="43">
        <v>-5.73</v>
      </c>
      <c r="G50" s="43">
        <v>0</v>
      </c>
    </row>
    <row r="51" spans="1:7" x14ac:dyDescent="0.2">
      <c r="A51" s="42">
        <v>40</v>
      </c>
      <c r="B51" s="43">
        <v>10.61</v>
      </c>
      <c r="C51" s="43">
        <v>0.59</v>
      </c>
      <c r="D51" s="43">
        <v>1.84</v>
      </c>
      <c r="E51" s="43">
        <v>-5.75</v>
      </c>
      <c r="F51" s="43">
        <v>-5.75</v>
      </c>
      <c r="G51" s="43">
        <v>0</v>
      </c>
    </row>
    <row r="52" spans="1:7" x14ac:dyDescent="0.2">
      <c r="A52" s="42">
        <v>41</v>
      </c>
      <c r="B52" s="43">
        <v>10.8</v>
      </c>
      <c r="C52" s="43">
        <v>0.6</v>
      </c>
      <c r="D52" s="43">
        <v>1.87</v>
      </c>
      <c r="E52" s="43">
        <v>-5.76</v>
      </c>
      <c r="F52" s="43">
        <v>-5.76</v>
      </c>
      <c r="G52" s="43">
        <v>0</v>
      </c>
    </row>
    <row r="53" spans="1:7" x14ac:dyDescent="0.2">
      <c r="A53" s="42">
        <v>42</v>
      </c>
      <c r="B53" s="43">
        <v>11</v>
      </c>
      <c r="C53" s="43">
        <v>0.62</v>
      </c>
      <c r="D53" s="43">
        <v>1.9</v>
      </c>
      <c r="E53" s="43">
        <v>-5.78</v>
      </c>
      <c r="F53" s="43">
        <v>-5.78</v>
      </c>
      <c r="G53" s="43">
        <v>0</v>
      </c>
    </row>
    <row r="54" spans="1:7" x14ac:dyDescent="0.2">
      <c r="A54" s="42">
        <v>43</v>
      </c>
      <c r="B54" s="43">
        <v>11.19</v>
      </c>
      <c r="C54" s="43">
        <v>0.63</v>
      </c>
      <c r="D54" s="43">
        <v>1.92</v>
      </c>
      <c r="E54" s="43">
        <v>-5.79</v>
      </c>
      <c r="F54" s="43">
        <v>-5.79</v>
      </c>
      <c r="G54" s="43">
        <v>0</v>
      </c>
    </row>
    <row r="55" spans="1:7" x14ac:dyDescent="0.2">
      <c r="A55" s="42">
        <v>44</v>
      </c>
      <c r="B55" s="43">
        <v>11.4</v>
      </c>
      <c r="C55" s="43">
        <v>0.64</v>
      </c>
      <c r="D55" s="43">
        <v>1.95</v>
      </c>
      <c r="E55" s="43">
        <v>-5.81</v>
      </c>
      <c r="F55" s="43">
        <v>-5.81</v>
      </c>
      <c r="G55" s="43">
        <v>0</v>
      </c>
    </row>
    <row r="56" spans="1:7" x14ac:dyDescent="0.2">
      <c r="A56" s="42">
        <v>45</v>
      </c>
      <c r="B56" s="43">
        <v>11.6</v>
      </c>
      <c r="C56" s="43">
        <v>0.65</v>
      </c>
      <c r="D56" s="43">
        <v>1.98</v>
      </c>
      <c r="E56" s="43">
        <v>-5.82</v>
      </c>
      <c r="F56" s="43">
        <v>-5.82</v>
      </c>
      <c r="G56" s="43">
        <v>0</v>
      </c>
    </row>
    <row r="57" spans="1:7" x14ac:dyDescent="0.2">
      <c r="A57" s="42">
        <v>46</v>
      </c>
      <c r="B57" s="43">
        <v>11.81</v>
      </c>
      <c r="C57" s="43">
        <v>0.67</v>
      </c>
      <c r="D57" s="43">
        <v>2.0099999999999998</v>
      </c>
      <c r="E57" s="43">
        <v>-5.84</v>
      </c>
      <c r="F57" s="43">
        <v>-5.84</v>
      </c>
      <c r="G57" s="43">
        <v>0</v>
      </c>
    </row>
    <row r="58" spans="1:7" x14ac:dyDescent="0.2">
      <c r="A58" s="42">
        <v>47</v>
      </c>
      <c r="B58" s="43">
        <v>12.03</v>
      </c>
      <c r="C58" s="43">
        <v>0.68</v>
      </c>
      <c r="D58" s="43">
        <v>2.0299999999999998</v>
      </c>
      <c r="E58" s="43">
        <v>-5.86</v>
      </c>
      <c r="F58" s="43">
        <v>-5.86</v>
      </c>
      <c r="G58" s="43">
        <v>0</v>
      </c>
    </row>
    <row r="59" spans="1:7" x14ac:dyDescent="0.2">
      <c r="A59" s="42">
        <v>48</v>
      </c>
      <c r="B59" s="43">
        <v>12.25</v>
      </c>
      <c r="C59" s="43">
        <v>0.69</v>
      </c>
      <c r="D59" s="43">
        <v>2.0499999999999998</v>
      </c>
      <c r="E59" s="43">
        <v>-5.88</v>
      </c>
      <c r="F59" s="43">
        <v>-5.88</v>
      </c>
      <c r="G59" s="43">
        <v>0</v>
      </c>
    </row>
    <row r="60" spans="1:7" x14ac:dyDescent="0.2">
      <c r="A60" s="42">
        <v>49</v>
      </c>
      <c r="B60" s="43">
        <v>12.47</v>
      </c>
      <c r="C60" s="43">
        <v>0.71</v>
      </c>
      <c r="D60" s="43">
        <v>2.08</v>
      </c>
      <c r="E60" s="43">
        <v>-5.9</v>
      </c>
      <c r="F60" s="43">
        <v>-5.9</v>
      </c>
      <c r="G60" s="43">
        <v>0</v>
      </c>
    </row>
    <row r="61" spans="1:7" x14ac:dyDescent="0.2">
      <c r="A61" s="42">
        <v>50</v>
      </c>
      <c r="B61" s="43">
        <v>12.71</v>
      </c>
      <c r="C61" s="43">
        <v>0.72</v>
      </c>
      <c r="D61" s="43">
        <v>2.1</v>
      </c>
      <c r="E61" s="43">
        <v>-5.92</v>
      </c>
      <c r="F61" s="43">
        <v>-5.92</v>
      </c>
      <c r="G61" s="43">
        <v>0</v>
      </c>
    </row>
    <row r="62" spans="1:7" x14ac:dyDescent="0.2">
      <c r="A62" s="42">
        <v>51</v>
      </c>
      <c r="B62" s="43">
        <v>12.94</v>
      </c>
      <c r="C62" s="43">
        <v>0.74</v>
      </c>
      <c r="D62" s="43">
        <v>2.12</v>
      </c>
      <c r="E62" s="43">
        <v>-5.94</v>
      </c>
      <c r="F62" s="43">
        <v>-5.94</v>
      </c>
      <c r="G62" s="43">
        <v>0</v>
      </c>
    </row>
    <row r="63" spans="1:7" x14ac:dyDescent="0.2">
      <c r="A63" s="42">
        <v>52</v>
      </c>
      <c r="B63" s="43">
        <v>13.18</v>
      </c>
      <c r="C63" s="43">
        <v>0.75</v>
      </c>
      <c r="D63" s="43">
        <v>2.14</v>
      </c>
      <c r="E63" s="43">
        <v>-5.96</v>
      </c>
      <c r="F63" s="43">
        <v>-5.96</v>
      </c>
      <c r="G63" s="43">
        <v>0</v>
      </c>
    </row>
    <row r="64" spans="1:7" x14ac:dyDescent="0.2">
      <c r="A64" s="42">
        <v>53</v>
      </c>
      <c r="B64" s="43">
        <v>13.43</v>
      </c>
      <c r="C64" s="43">
        <v>0.77</v>
      </c>
      <c r="D64" s="43">
        <v>2.16</v>
      </c>
      <c r="E64" s="43">
        <v>-5.98</v>
      </c>
      <c r="F64" s="43">
        <v>-5.98</v>
      </c>
      <c r="G64" s="43">
        <v>0</v>
      </c>
    </row>
    <row r="65" spans="1:7" x14ac:dyDescent="0.2">
      <c r="A65" s="42">
        <v>54</v>
      </c>
      <c r="B65" s="43">
        <v>13.69</v>
      </c>
      <c r="C65" s="43">
        <v>0.78</v>
      </c>
      <c r="D65" s="43">
        <v>2.1800000000000002</v>
      </c>
      <c r="E65" s="43">
        <v>-6.01</v>
      </c>
      <c r="F65" s="43">
        <v>-6.01</v>
      </c>
      <c r="G65" s="43">
        <v>0</v>
      </c>
    </row>
    <row r="66" spans="1:7" x14ac:dyDescent="0.2">
      <c r="A66" s="42">
        <v>55</v>
      </c>
      <c r="B66" s="43">
        <v>13.96</v>
      </c>
      <c r="C66" s="43">
        <v>0.8</v>
      </c>
      <c r="D66" s="43">
        <v>2.19</v>
      </c>
      <c r="E66" s="43">
        <v>-6.03</v>
      </c>
      <c r="F66" s="43">
        <v>-6.03</v>
      </c>
      <c r="G66" s="43">
        <v>0</v>
      </c>
    </row>
    <row r="67" spans="1:7" x14ac:dyDescent="0.2">
      <c r="A67" s="42">
        <v>56</v>
      </c>
      <c r="B67" s="43">
        <v>14.23</v>
      </c>
      <c r="C67" s="43">
        <v>0.81</v>
      </c>
      <c r="D67" s="43">
        <v>2.2000000000000002</v>
      </c>
      <c r="E67" s="43">
        <v>-6.06</v>
      </c>
      <c r="F67" s="43">
        <v>-6.06</v>
      </c>
      <c r="G67" s="43">
        <v>0</v>
      </c>
    </row>
    <row r="68" spans="1:7" x14ac:dyDescent="0.2">
      <c r="A68" s="42">
        <v>57</v>
      </c>
      <c r="B68" s="43">
        <v>14.51</v>
      </c>
      <c r="C68" s="43">
        <v>0.83</v>
      </c>
      <c r="D68" s="43">
        <v>2.21</v>
      </c>
      <c r="E68" s="43">
        <v>-6.09</v>
      </c>
      <c r="F68" s="43">
        <v>-6.09</v>
      </c>
      <c r="G68" s="43">
        <v>0</v>
      </c>
    </row>
    <row r="69" spans="1:7" x14ac:dyDescent="0.2">
      <c r="A69" s="42">
        <v>58</v>
      </c>
      <c r="B69" s="43">
        <v>14.8</v>
      </c>
      <c r="C69" s="43">
        <v>0.85</v>
      </c>
      <c r="D69" s="43">
        <v>2.21</v>
      </c>
      <c r="E69" s="43">
        <v>-6.13</v>
      </c>
      <c r="F69" s="43">
        <v>-6.13</v>
      </c>
      <c r="G69" s="43">
        <v>0</v>
      </c>
    </row>
    <row r="70" spans="1:7" x14ac:dyDescent="0.2">
      <c r="A70" s="42">
        <v>59</v>
      </c>
      <c r="B70" s="43">
        <v>15.1</v>
      </c>
      <c r="C70" s="43">
        <v>0.86</v>
      </c>
      <c r="D70" s="43">
        <v>2.2200000000000002</v>
      </c>
      <c r="E70" s="43">
        <v>-6.16</v>
      </c>
      <c r="F70" s="43">
        <v>-6.16</v>
      </c>
      <c r="G70" s="43">
        <v>0</v>
      </c>
    </row>
    <row r="71" spans="1:7" x14ac:dyDescent="0.2">
      <c r="A71" s="42">
        <v>60</v>
      </c>
      <c r="B71" s="43">
        <v>15.42</v>
      </c>
      <c r="C71" s="43">
        <v>0.88</v>
      </c>
      <c r="D71" s="43">
        <v>2.2200000000000002</v>
      </c>
      <c r="E71" s="43">
        <v>-6.2</v>
      </c>
      <c r="F71" s="43">
        <v>-6.2</v>
      </c>
      <c r="G71" s="43">
        <v>0</v>
      </c>
    </row>
    <row r="72" spans="1:7" x14ac:dyDescent="0.2">
      <c r="A72" s="42">
        <v>61</v>
      </c>
      <c r="B72" s="43">
        <v>15.74</v>
      </c>
      <c r="C72" s="43">
        <v>0.9</v>
      </c>
      <c r="D72" s="43">
        <v>2.21</v>
      </c>
      <c r="E72" s="43">
        <v>-5.57</v>
      </c>
      <c r="F72" s="43">
        <v>-5.57</v>
      </c>
      <c r="G72" s="43">
        <v>0</v>
      </c>
    </row>
    <row r="73" spans="1:7" x14ac:dyDescent="0.2">
      <c r="A73" s="42">
        <v>62</v>
      </c>
      <c r="B73" s="43">
        <v>16.079999999999998</v>
      </c>
      <c r="C73" s="43">
        <v>0.91</v>
      </c>
      <c r="D73" s="43">
        <v>2.21</v>
      </c>
      <c r="E73" s="43">
        <v>-4.7</v>
      </c>
      <c r="F73" s="43">
        <v>-4.7</v>
      </c>
      <c r="G73" s="43">
        <v>0</v>
      </c>
    </row>
    <row r="74" spans="1:7" x14ac:dyDescent="0.2">
      <c r="A74" s="42">
        <v>63</v>
      </c>
      <c r="B74" s="43">
        <v>16.440000000000001</v>
      </c>
      <c r="C74" s="43">
        <v>0.93</v>
      </c>
      <c r="D74" s="43">
        <v>2.2000000000000002</v>
      </c>
      <c r="E74" s="43">
        <v>-3.8</v>
      </c>
      <c r="F74" s="43">
        <v>-3.8</v>
      </c>
      <c r="G74" s="43">
        <v>0</v>
      </c>
    </row>
    <row r="75" spans="1:7" x14ac:dyDescent="0.2">
      <c r="A75" s="42">
        <v>64</v>
      </c>
      <c r="B75" s="43">
        <v>16.809999999999999</v>
      </c>
      <c r="C75" s="43">
        <v>0.95</v>
      </c>
      <c r="D75" s="43">
        <v>2.1800000000000002</v>
      </c>
      <c r="E75" s="43">
        <v>-2.89</v>
      </c>
      <c r="F75" s="43">
        <v>-2.89</v>
      </c>
      <c r="G75" s="43">
        <v>0</v>
      </c>
    </row>
    <row r="76" spans="1:7" x14ac:dyDescent="0.2">
      <c r="A76" s="42">
        <v>65</v>
      </c>
      <c r="B76" s="43">
        <v>17.190000000000001</v>
      </c>
      <c r="C76" s="43">
        <v>0.97</v>
      </c>
      <c r="D76" s="43">
        <v>2.17</v>
      </c>
      <c r="E76" s="43">
        <v>-1.95</v>
      </c>
      <c r="F76" s="43">
        <v>-1.95</v>
      </c>
      <c r="G76" s="43">
        <v>0</v>
      </c>
    </row>
    <row r="77" spans="1:7" x14ac:dyDescent="0.2">
      <c r="A77" s="42">
        <v>66</v>
      </c>
      <c r="B77" s="43">
        <v>17.600000000000001</v>
      </c>
      <c r="C77" s="43">
        <v>0.99</v>
      </c>
      <c r="D77" s="43">
        <v>2.15</v>
      </c>
      <c r="E77" s="43">
        <v>-0.99</v>
      </c>
      <c r="F77" s="43">
        <v>-0.99</v>
      </c>
      <c r="G77" s="43">
        <v>0</v>
      </c>
    </row>
  </sheetData>
  <sheetProtection algorithmName="SHA-512" hashValue="vh2aQb08/WkSizd/UBpyR6VkULAPs8OuFWWqgR/obTRyGMp0dwUi1A/QjKXjgGvbI9+idNer+/wt51jpx8eQUg==" saltValue="wqS6l0D59fnx7vX0Kkt6YQ==" spinCount="100000" sheet="1" objects="1" scenarios="1"/>
  <conditionalFormatting sqref="A6:A21">
    <cfRule type="expression" dxfId="537" priority="5" stopIfTrue="1">
      <formula>MOD(ROW(),2)=0</formula>
    </cfRule>
    <cfRule type="expression" dxfId="536" priority="6" stopIfTrue="1">
      <formula>MOD(ROW(),2)&lt;&gt;0</formula>
    </cfRule>
  </conditionalFormatting>
  <conditionalFormatting sqref="A26:A77">
    <cfRule type="expression" dxfId="535" priority="1" stopIfTrue="1">
      <formula>MOD(ROW(),2)=0</formula>
    </cfRule>
    <cfRule type="expression" dxfId="534" priority="2" stopIfTrue="1">
      <formula>MOD(ROW(),2)&lt;&gt;0</formula>
    </cfRule>
  </conditionalFormatting>
  <conditionalFormatting sqref="B6:G21">
    <cfRule type="expression" dxfId="533" priority="7" stopIfTrue="1">
      <formula>MOD(ROW(),2)=0</formula>
    </cfRule>
    <cfRule type="expression" dxfId="532" priority="8" stopIfTrue="1">
      <formula>MOD(ROW(),2)&lt;&gt;0</formula>
    </cfRule>
  </conditionalFormatting>
  <conditionalFormatting sqref="B26:G77">
    <cfRule type="expression" dxfId="531" priority="3" stopIfTrue="1">
      <formula>MOD(ROW(),2)=0</formula>
    </cfRule>
    <cfRule type="expression" dxfId="530" priority="4" stopIfTrue="1">
      <formula>MOD(ROW(),2)&lt;&gt;0</formula>
    </cfRule>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A5555-DD29-42BE-A3EF-FE24BD81A313}">
  <sheetPr codeName="Sheet14"/>
  <dimension ref="A1:G78"/>
  <sheetViews>
    <sheetView showGridLines="0" workbookViewId="0">
      <selection activeCell="A6" sqref="A6"/>
    </sheetView>
  </sheetViews>
  <sheetFormatPr defaultColWidth="8.5703125" defaultRowHeight="12.75" x14ac:dyDescent="0.2"/>
  <cols>
    <col min="1" max="1" width="31.5703125" style="41" customWidth="1"/>
    <col min="2" max="7" width="22.5703125" style="41" customWidth="1"/>
    <col min="8" max="16384" width="8.5703125" style="41"/>
  </cols>
  <sheetData>
    <row r="1" spans="1:7" s="1" customFormat="1" ht="20.25" x14ac:dyDescent="0.3">
      <c r="A1" s="2" t="s">
        <v>0</v>
      </c>
    </row>
    <row r="2" spans="1:7" s="1" customFormat="1" ht="15.75" x14ac:dyDescent="0.25">
      <c r="A2" s="30" t="s">
        <v>1</v>
      </c>
      <c r="B2" s="3" t="str">
        <f>wb_title</f>
        <v>LGPS_EW - Consolidated Factor Spreadsheet</v>
      </c>
    </row>
    <row r="3" spans="1:7" s="1" customFormat="1" ht="15.75" x14ac:dyDescent="0.25">
      <c r="A3" s="30" t="s">
        <v>2</v>
      </c>
      <c r="B3" s="3" t="str">
        <f>TABLE_FACTOR_TYPE_1 &amp; " - x-" &amp; TABLE_SERIES_NUMBER_1</f>
        <v>CETV - x-207</v>
      </c>
    </row>
    <row r="4" spans="1:7" customFormat="1" x14ac:dyDescent="0.2"/>
    <row r="5" spans="1:7" customFormat="1" x14ac:dyDescent="0.2"/>
    <row r="6" spans="1:7" customFormat="1" x14ac:dyDescent="0.2">
      <c r="A6" s="44" t="s">
        <v>394</v>
      </c>
      <c r="B6" s="49" t="s">
        <v>395</v>
      </c>
      <c r="C6" s="49"/>
      <c r="D6" s="49"/>
      <c r="E6" s="49"/>
      <c r="F6" s="49"/>
      <c r="G6" s="49"/>
    </row>
    <row r="7" spans="1:7" customFormat="1" x14ac:dyDescent="0.2">
      <c r="A7" s="44" t="s">
        <v>396</v>
      </c>
      <c r="B7" s="49" t="s">
        <v>31</v>
      </c>
      <c r="C7" s="49"/>
      <c r="D7" s="49"/>
      <c r="E7" s="49"/>
      <c r="F7" s="49"/>
      <c r="G7" s="49"/>
    </row>
    <row r="8" spans="1:7" customFormat="1" x14ac:dyDescent="0.2">
      <c r="A8" s="44" t="s">
        <v>166</v>
      </c>
      <c r="B8" s="49" t="s">
        <v>179</v>
      </c>
      <c r="C8" s="49"/>
      <c r="D8" s="49"/>
      <c r="E8" s="49"/>
      <c r="F8" s="49"/>
      <c r="G8" s="49"/>
    </row>
    <row r="9" spans="1:7" customFormat="1" x14ac:dyDescent="0.2">
      <c r="A9" s="44" t="s">
        <v>167</v>
      </c>
      <c r="B9" s="49" t="s">
        <v>180</v>
      </c>
      <c r="C9" s="49"/>
      <c r="D9" s="49"/>
      <c r="E9" s="49"/>
      <c r="F9" s="49"/>
      <c r="G9" s="49"/>
    </row>
    <row r="10" spans="1:7" customFormat="1" x14ac:dyDescent="0.2">
      <c r="A10" s="44" t="s">
        <v>6</v>
      </c>
      <c r="B10" s="49" t="s">
        <v>200</v>
      </c>
      <c r="C10" s="49"/>
      <c r="D10" s="49"/>
      <c r="E10" s="49"/>
      <c r="F10" s="49"/>
      <c r="G10" s="49"/>
    </row>
    <row r="11" spans="1:7" customFormat="1" x14ac:dyDescent="0.2">
      <c r="A11" s="44" t="s">
        <v>168</v>
      </c>
      <c r="B11" s="49" t="s">
        <v>182</v>
      </c>
      <c r="C11" s="49"/>
      <c r="D11" s="49"/>
      <c r="E11" s="49"/>
      <c r="F11" s="49"/>
      <c r="G11" s="49"/>
    </row>
    <row r="12" spans="1:7" customFormat="1" x14ac:dyDescent="0.2">
      <c r="A12" s="44" t="s">
        <v>169</v>
      </c>
      <c r="B12" s="49" t="s">
        <v>183</v>
      </c>
      <c r="C12" s="49"/>
      <c r="D12" s="49"/>
      <c r="E12" s="49"/>
      <c r="F12" s="49"/>
      <c r="G12" s="49"/>
    </row>
    <row r="13" spans="1:7" customFormat="1" x14ac:dyDescent="0.2">
      <c r="A13" s="44" t="s">
        <v>397</v>
      </c>
      <c r="B13" s="49">
        <v>0</v>
      </c>
      <c r="C13" s="49"/>
      <c r="D13" s="49"/>
      <c r="E13" s="49"/>
      <c r="F13" s="49"/>
      <c r="G13" s="49"/>
    </row>
    <row r="14" spans="1:7" customFormat="1" x14ac:dyDescent="0.2">
      <c r="A14" s="44" t="s">
        <v>171</v>
      </c>
      <c r="B14" s="49">
        <v>207</v>
      </c>
      <c r="C14" s="49"/>
      <c r="D14" s="49"/>
      <c r="E14" s="49"/>
      <c r="F14" s="49"/>
      <c r="G14" s="49"/>
    </row>
    <row r="15" spans="1:7" customFormat="1" x14ac:dyDescent="0.2">
      <c r="A15" s="44" t="s">
        <v>398</v>
      </c>
      <c r="B15" s="49" t="s">
        <v>201</v>
      </c>
      <c r="C15" s="49"/>
      <c r="D15" s="49"/>
      <c r="E15" s="49"/>
      <c r="F15" s="49"/>
      <c r="G15" s="49"/>
    </row>
    <row r="16" spans="1:7" customFormat="1" x14ac:dyDescent="0.2">
      <c r="A16" s="44" t="s">
        <v>173</v>
      </c>
      <c r="B16" s="49" t="s">
        <v>202</v>
      </c>
      <c r="C16" s="49"/>
      <c r="D16" s="49"/>
      <c r="E16" s="49"/>
      <c r="F16" s="49"/>
      <c r="G16" s="49"/>
    </row>
    <row r="17" spans="1:7" customFormat="1" x14ac:dyDescent="0.2">
      <c r="A17" s="45" t="s">
        <v>399</v>
      </c>
      <c r="B17" s="49"/>
      <c r="C17" s="49"/>
      <c r="D17" s="49"/>
      <c r="E17" s="49"/>
      <c r="F17" s="49"/>
      <c r="G17" s="49"/>
    </row>
    <row r="18" spans="1:7" customFormat="1" x14ac:dyDescent="0.2">
      <c r="A18" s="44" t="s">
        <v>175</v>
      </c>
      <c r="B18" s="51">
        <v>46175</v>
      </c>
      <c r="C18" s="51"/>
      <c r="D18" s="51"/>
      <c r="E18" s="51"/>
      <c r="F18" s="51"/>
      <c r="G18" s="51"/>
    </row>
    <row r="19" spans="1:7" customFormat="1" x14ac:dyDescent="0.2">
      <c r="A19" s="44" t="s">
        <v>176</v>
      </c>
      <c r="B19" s="51">
        <v>46161</v>
      </c>
      <c r="C19" s="49"/>
      <c r="D19" s="49"/>
      <c r="E19" s="49"/>
      <c r="F19" s="49"/>
      <c r="G19" s="49"/>
    </row>
    <row r="20" spans="1:7" customFormat="1" x14ac:dyDescent="0.2">
      <c r="A20" s="44" t="s">
        <v>177</v>
      </c>
      <c r="B20" s="49" t="s">
        <v>186</v>
      </c>
      <c r="C20" s="49"/>
      <c r="D20" s="49"/>
      <c r="E20" s="49"/>
      <c r="F20" s="49"/>
      <c r="G20" s="49"/>
    </row>
    <row r="21" spans="1:7" customFormat="1" x14ac:dyDescent="0.2">
      <c r="A21" s="44" t="s">
        <v>400</v>
      </c>
      <c r="B21" s="49" t="s">
        <v>103</v>
      </c>
      <c r="C21" s="49"/>
      <c r="D21" s="49"/>
      <c r="E21" s="49"/>
      <c r="F21" s="49"/>
      <c r="G21" s="49"/>
    </row>
    <row r="22" spans="1:7" customFormat="1" x14ac:dyDescent="0.2"/>
    <row r="23" spans="1:7" customFormat="1" x14ac:dyDescent="0.2">
      <c r="A23" s="23" t="str">
        <f>HYPERLINK("#'Factor List'!A1", "Back to Factor List")</f>
        <v>Back to Factor List</v>
      </c>
      <c r="B23" s="23" t="str">
        <f>HYPERLINK("#'Assumptions'!A1", "Assumptions")</f>
        <v>Assumptions</v>
      </c>
    </row>
    <row r="26" spans="1:7" s="59" customFormat="1" ht="25.5" x14ac:dyDescent="0.2">
      <c r="A26" s="58" t="s">
        <v>401</v>
      </c>
      <c r="B26" s="58" t="s">
        <v>402</v>
      </c>
      <c r="C26" s="58" t="s">
        <v>403</v>
      </c>
      <c r="D26" s="58" t="s">
        <v>404</v>
      </c>
      <c r="E26" s="58" t="s">
        <v>405</v>
      </c>
      <c r="F26" s="58" t="s">
        <v>406</v>
      </c>
      <c r="G26" s="58" t="s">
        <v>407</v>
      </c>
    </row>
    <row r="27" spans="1:7" x14ac:dyDescent="0.2">
      <c r="A27" s="42">
        <v>16</v>
      </c>
      <c r="B27" s="43">
        <v>6.61</v>
      </c>
      <c r="C27" s="43">
        <v>0.36</v>
      </c>
      <c r="D27" s="43">
        <v>1.1200000000000001</v>
      </c>
      <c r="E27" s="43">
        <v>-2.37</v>
      </c>
      <c r="F27" s="43">
        <v>-2.37</v>
      </c>
      <c r="G27" s="43">
        <v>0</v>
      </c>
    </row>
    <row r="28" spans="1:7" x14ac:dyDescent="0.2">
      <c r="A28" s="42">
        <v>17</v>
      </c>
      <c r="B28" s="43">
        <v>6.73</v>
      </c>
      <c r="C28" s="43">
        <v>0.37</v>
      </c>
      <c r="D28" s="43">
        <v>1.18</v>
      </c>
      <c r="E28" s="43">
        <v>-2.38</v>
      </c>
      <c r="F28" s="43">
        <v>-2.38</v>
      </c>
      <c r="G28" s="43">
        <v>0</v>
      </c>
    </row>
    <row r="29" spans="1:7" x14ac:dyDescent="0.2">
      <c r="A29" s="42">
        <v>18</v>
      </c>
      <c r="B29" s="43">
        <v>6.85</v>
      </c>
      <c r="C29" s="43">
        <v>0.38</v>
      </c>
      <c r="D29" s="43">
        <v>1.24</v>
      </c>
      <c r="E29" s="43">
        <v>-2.38</v>
      </c>
      <c r="F29" s="43">
        <v>-2.38</v>
      </c>
      <c r="G29" s="43">
        <v>0</v>
      </c>
    </row>
    <row r="30" spans="1:7" x14ac:dyDescent="0.2">
      <c r="A30" s="42">
        <v>19</v>
      </c>
      <c r="B30" s="43">
        <v>6.97</v>
      </c>
      <c r="C30" s="43">
        <v>0.38</v>
      </c>
      <c r="D30" s="43">
        <v>1.29</v>
      </c>
      <c r="E30" s="43">
        <v>-2.39</v>
      </c>
      <c r="F30" s="43">
        <v>-2.39</v>
      </c>
      <c r="G30" s="43">
        <v>0</v>
      </c>
    </row>
    <row r="31" spans="1:7" x14ac:dyDescent="0.2">
      <c r="A31" s="42">
        <v>20</v>
      </c>
      <c r="B31" s="43">
        <v>7.09</v>
      </c>
      <c r="C31" s="43">
        <v>0.39</v>
      </c>
      <c r="D31" s="43">
        <v>1.31</v>
      </c>
      <c r="E31" s="43">
        <v>-2.39</v>
      </c>
      <c r="F31" s="43">
        <v>-2.39</v>
      </c>
      <c r="G31" s="43">
        <v>0</v>
      </c>
    </row>
    <row r="32" spans="1:7" x14ac:dyDescent="0.2">
      <c r="A32" s="42">
        <v>21</v>
      </c>
      <c r="B32" s="43">
        <v>7.22</v>
      </c>
      <c r="C32" s="43">
        <v>0.4</v>
      </c>
      <c r="D32" s="43">
        <v>1.34</v>
      </c>
      <c r="E32" s="43">
        <v>-2.39</v>
      </c>
      <c r="F32" s="43">
        <v>-2.39</v>
      </c>
      <c r="G32" s="43">
        <v>0</v>
      </c>
    </row>
    <row r="33" spans="1:7" x14ac:dyDescent="0.2">
      <c r="A33" s="42">
        <v>22</v>
      </c>
      <c r="B33" s="43">
        <v>7.34</v>
      </c>
      <c r="C33" s="43">
        <v>0.41</v>
      </c>
      <c r="D33" s="43">
        <v>1.36</v>
      </c>
      <c r="E33" s="43">
        <v>-2.4</v>
      </c>
      <c r="F33" s="43">
        <v>-2.4</v>
      </c>
      <c r="G33" s="43">
        <v>0</v>
      </c>
    </row>
    <row r="34" spans="1:7" x14ac:dyDescent="0.2">
      <c r="A34" s="42">
        <v>23</v>
      </c>
      <c r="B34" s="43">
        <v>7.47</v>
      </c>
      <c r="C34" s="43">
        <v>0.41</v>
      </c>
      <c r="D34" s="43">
        <v>1.38</v>
      </c>
      <c r="E34" s="43">
        <v>-2.4</v>
      </c>
      <c r="F34" s="43">
        <v>-2.4</v>
      </c>
      <c r="G34" s="43">
        <v>0</v>
      </c>
    </row>
    <row r="35" spans="1:7" x14ac:dyDescent="0.2">
      <c r="A35" s="42">
        <v>24</v>
      </c>
      <c r="B35" s="43">
        <v>7.61</v>
      </c>
      <c r="C35" s="43">
        <v>0.42</v>
      </c>
      <c r="D35" s="43">
        <v>1.41</v>
      </c>
      <c r="E35" s="43">
        <v>-2.41</v>
      </c>
      <c r="F35" s="43">
        <v>-2.41</v>
      </c>
      <c r="G35" s="43">
        <v>0</v>
      </c>
    </row>
    <row r="36" spans="1:7" x14ac:dyDescent="0.2">
      <c r="A36" s="42">
        <v>25</v>
      </c>
      <c r="B36" s="43">
        <v>7.74</v>
      </c>
      <c r="C36" s="43">
        <v>0.43</v>
      </c>
      <c r="D36" s="43">
        <v>1.43</v>
      </c>
      <c r="E36" s="43">
        <v>-2.41</v>
      </c>
      <c r="F36" s="43">
        <v>-2.41</v>
      </c>
      <c r="G36" s="43">
        <v>0</v>
      </c>
    </row>
    <row r="37" spans="1:7" x14ac:dyDescent="0.2">
      <c r="A37" s="42">
        <v>26</v>
      </c>
      <c r="B37" s="43">
        <v>7.88</v>
      </c>
      <c r="C37" s="43">
        <v>0.44</v>
      </c>
      <c r="D37" s="43">
        <v>1.46</v>
      </c>
      <c r="E37" s="43">
        <v>-2.42</v>
      </c>
      <c r="F37" s="43">
        <v>-2.42</v>
      </c>
      <c r="G37" s="43">
        <v>0</v>
      </c>
    </row>
    <row r="38" spans="1:7" x14ac:dyDescent="0.2">
      <c r="A38" s="42">
        <v>27</v>
      </c>
      <c r="B38" s="43">
        <v>8.02</v>
      </c>
      <c r="C38" s="43">
        <v>0.45</v>
      </c>
      <c r="D38" s="43">
        <v>1.48</v>
      </c>
      <c r="E38" s="43">
        <v>-2.4300000000000002</v>
      </c>
      <c r="F38" s="43">
        <v>-2.4300000000000002</v>
      </c>
      <c r="G38" s="43">
        <v>0</v>
      </c>
    </row>
    <row r="39" spans="1:7" x14ac:dyDescent="0.2">
      <c r="A39" s="42">
        <v>28</v>
      </c>
      <c r="B39" s="43">
        <v>8.16</v>
      </c>
      <c r="C39" s="43">
        <v>0.46</v>
      </c>
      <c r="D39" s="43">
        <v>1.51</v>
      </c>
      <c r="E39" s="43">
        <v>-2.4300000000000002</v>
      </c>
      <c r="F39" s="43">
        <v>-2.4300000000000002</v>
      </c>
      <c r="G39" s="43">
        <v>0</v>
      </c>
    </row>
    <row r="40" spans="1:7" x14ac:dyDescent="0.2">
      <c r="A40" s="42">
        <v>29</v>
      </c>
      <c r="B40" s="43">
        <v>8.3000000000000007</v>
      </c>
      <c r="C40" s="43">
        <v>0.47</v>
      </c>
      <c r="D40" s="43">
        <v>1.54</v>
      </c>
      <c r="E40" s="43">
        <v>-2.44</v>
      </c>
      <c r="F40" s="43">
        <v>-2.44</v>
      </c>
      <c r="G40" s="43">
        <v>0</v>
      </c>
    </row>
    <row r="41" spans="1:7" x14ac:dyDescent="0.2">
      <c r="A41" s="42">
        <v>30</v>
      </c>
      <c r="B41" s="43">
        <v>8.4499999999999993</v>
      </c>
      <c r="C41" s="43">
        <v>0.48</v>
      </c>
      <c r="D41" s="43">
        <v>1.56</v>
      </c>
      <c r="E41" s="43">
        <v>-2.44</v>
      </c>
      <c r="F41" s="43">
        <v>-2.44</v>
      </c>
      <c r="G41" s="43">
        <v>0</v>
      </c>
    </row>
    <row r="42" spans="1:7" x14ac:dyDescent="0.2">
      <c r="A42" s="42">
        <v>31</v>
      </c>
      <c r="B42" s="43">
        <v>8.6</v>
      </c>
      <c r="C42" s="43">
        <v>0.49</v>
      </c>
      <c r="D42" s="43">
        <v>1.59</v>
      </c>
      <c r="E42" s="43">
        <v>-2.4500000000000002</v>
      </c>
      <c r="F42" s="43">
        <v>-2.4500000000000002</v>
      </c>
      <c r="G42" s="43">
        <v>0</v>
      </c>
    </row>
    <row r="43" spans="1:7" x14ac:dyDescent="0.2">
      <c r="A43" s="42">
        <v>32</v>
      </c>
      <c r="B43" s="43">
        <v>8.75</v>
      </c>
      <c r="C43" s="43">
        <v>0.5</v>
      </c>
      <c r="D43" s="43">
        <v>1.62</v>
      </c>
      <c r="E43" s="43">
        <v>-2.4500000000000002</v>
      </c>
      <c r="F43" s="43">
        <v>-2.4500000000000002</v>
      </c>
      <c r="G43" s="43">
        <v>0</v>
      </c>
    </row>
    <row r="44" spans="1:7" x14ac:dyDescent="0.2">
      <c r="A44" s="42">
        <v>33</v>
      </c>
      <c r="B44" s="43">
        <v>8.91</v>
      </c>
      <c r="C44" s="43">
        <v>0.51</v>
      </c>
      <c r="D44" s="43">
        <v>1.65</v>
      </c>
      <c r="E44" s="43">
        <v>-2.46</v>
      </c>
      <c r="F44" s="43">
        <v>-2.46</v>
      </c>
      <c r="G44" s="43">
        <v>0</v>
      </c>
    </row>
    <row r="45" spans="1:7" x14ac:dyDescent="0.2">
      <c r="A45" s="42">
        <v>34</v>
      </c>
      <c r="B45" s="43">
        <v>9.06</v>
      </c>
      <c r="C45" s="43">
        <v>0.52</v>
      </c>
      <c r="D45" s="43">
        <v>1.68</v>
      </c>
      <c r="E45" s="43">
        <v>-2.46</v>
      </c>
      <c r="F45" s="43">
        <v>-2.46</v>
      </c>
      <c r="G45" s="43">
        <v>0</v>
      </c>
    </row>
    <row r="46" spans="1:7" x14ac:dyDescent="0.2">
      <c r="A46" s="42">
        <v>35</v>
      </c>
      <c r="B46" s="43">
        <v>9.2200000000000006</v>
      </c>
      <c r="C46" s="43">
        <v>0.53</v>
      </c>
      <c r="D46" s="43">
        <v>1.71</v>
      </c>
      <c r="E46" s="43">
        <v>-2.4700000000000002</v>
      </c>
      <c r="F46" s="43">
        <v>-2.4700000000000002</v>
      </c>
      <c r="G46" s="43">
        <v>0</v>
      </c>
    </row>
    <row r="47" spans="1:7" x14ac:dyDescent="0.2">
      <c r="A47" s="42">
        <v>36</v>
      </c>
      <c r="B47" s="43">
        <v>9.39</v>
      </c>
      <c r="C47" s="43">
        <v>0.54</v>
      </c>
      <c r="D47" s="43">
        <v>1.73</v>
      </c>
      <c r="E47" s="43">
        <v>-2.4700000000000002</v>
      </c>
      <c r="F47" s="43">
        <v>-2.4700000000000002</v>
      </c>
      <c r="G47" s="43">
        <v>0</v>
      </c>
    </row>
    <row r="48" spans="1:7" x14ac:dyDescent="0.2">
      <c r="A48" s="42">
        <v>37</v>
      </c>
      <c r="B48" s="43">
        <v>9.5500000000000007</v>
      </c>
      <c r="C48" s="43">
        <v>0.55000000000000004</v>
      </c>
      <c r="D48" s="43">
        <v>1.76</v>
      </c>
      <c r="E48" s="43">
        <v>-2.48</v>
      </c>
      <c r="F48" s="43">
        <v>-2.48</v>
      </c>
      <c r="G48" s="43">
        <v>0</v>
      </c>
    </row>
    <row r="49" spans="1:7" x14ac:dyDescent="0.2">
      <c r="A49" s="42">
        <v>38</v>
      </c>
      <c r="B49" s="43">
        <v>9.7200000000000006</v>
      </c>
      <c r="C49" s="43">
        <v>0.56000000000000005</v>
      </c>
      <c r="D49" s="43">
        <v>1.79</v>
      </c>
      <c r="E49" s="43">
        <v>-2.48</v>
      </c>
      <c r="F49" s="43">
        <v>-2.48</v>
      </c>
      <c r="G49" s="43">
        <v>0</v>
      </c>
    </row>
    <row r="50" spans="1:7" x14ac:dyDescent="0.2">
      <c r="A50" s="42">
        <v>39</v>
      </c>
      <c r="B50" s="43">
        <v>9.89</v>
      </c>
      <c r="C50" s="43">
        <v>0.56999999999999995</v>
      </c>
      <c r="D50" s="43">
        <v>1.82</v>
      </c>
      <c r="E50" s="43">
        <v>-2.4900000000000002</v>
      </c>
      <c r="F50" s="43">
        <v>-2.4900000000000002</v>
      </c>
      <c r="G50" s="43">
        <v>0</v>
      </c>
    </row>
    <row r="51" spans="1:7" x14ac:dyDescent="0.2">
      <c r="A51" s="42">
        <v>40</v>
      </c>
      <c r="B51" s="43">
        <v>10.07</v>
      </c>
      <c r="C51" s="43">
        <v>0.57999999999999996</v>
      </c>
      <c r="D51" s="43">
        <v>1.85</v>
      </c>
      <c r="E51" s="43">
        <v>-2.5</v>
      </c>
      <c r="F51" s="43">
        <v>-2.5</v>
      </c>
      <c r="G51" s="43">
        <v>0</v>
      </c>
    </row>
    <row r="52" spans="1:7" x14ac:dyDescent="0.2">
      <c r="A52" s="42">
        <v>41</v>
      </c>
      <c r="B52" s="43">
        <v>10.25</v>
      </c>
      <c r="C52" s="43">
        <v>0.59</v>
      </c>
      <c r="D52" s="43">
        <v>1.88</v>
      </c>
      <c r="E52" s="43">
        <v>-2.5</v>
      </c>
      <c r="F52" s="43">
        <v>-2.5</v>
      </c>
      <c r="G52" s="43">
        <v>0</v>
      </c>
    </row>
    <row r="53" spans="1:7" x14ac:dyDescent="0.2">
      <c r="A53" s="42">
        <v>42</v>
      </c>
      <c r="B53" s="43">
        <v>10.43</v>
      </c>
      <c r="C53" s="43">
        <v>0.6</v>
      </c>
      <c r="D53" s="43">
        <v>1.91</v>
      </c>
      <c r="E53" s="43">
        <v>-2.5099999999999998</v>
      </c>
      <c r="F53" s="43">
        <v>-2.5099999999999998</v>
      </c>
      <c r="G53" s="43">
        <v>0</v>
      </c>
    </row>
    <row r="54" spans="1:7" x14ac:dyDescent="0.2">
      <c r="A54" s="42">
        <v>43</v>
      </c>
      <c r="B54" s="43">
        <v>10.62</v>
      </c>
      <c r="C54" s="43">
        <v>0.62</v>
      </c>
      <c r="D54" s="43">
        <v>1.94</v>
      </c>
      <c r="E54" s="43">
        <v>-2.5099999999999998</v>
      </c>
      <c r="F54" s="43">
        <v>-2.5099999999999998</v>
      </c>
      <c r="G54" s="43">
        <v>0</v>
      </c>
    </row>
    <row r="55" spans="1:7" x14ac:dyDescent="0.2">
      <c r="A55" s="42">
        <v>44</v>
      </c>
      <c r="B55" s="43">
        <v>10.81</v>
      </c>
      <c r="C55" s="43">
        <v>0.63</v>
      </c>
      <c r="D55" s="43">
        <v>1.97</v>
      </c>
      <c r="E55" s="43">
        <v>-2.52</v>
      </c>
      <c r="F55" s="43">
        <v>-2.52</v>
      </c>
      <c r="G55" s="43">
        <v>0</v>
      </c>
    </row>
    <row r="56" spans="1:7" x14ac:dyDescent="0.2">
      <c r="A56" s="42">
        <v>45</v>
      </c>
      <c r="B56" s="43">
        <v>11</v>
      </c>
      <c r="C56" s="43">
        <v>0.64</v>
      </c>
      <c r="D56" s="43">
        <v>2</v>
      </c>
      <c r="E56" s="43">
        <v>-2.5299999999999998</v>
      </c>
      <c r="F56" s="43">
        <v>-2.5299999999999998</v>
      </c>
      <c r="G56" s="43">
        <v>0</v>
      </c>
    </row>
    <row r="57" spans="1:7" x14ac:dyDescent="0.2">
      <c r="A57" s="42">
        <v>46</v>
      </c>
      <c r="B57" s="43">
        <v>11.2</v>
      </c>
      <c r="C57" s="43">
        <v>0.65</v>
      </c>
      <c r="D57" s="43">
        <v>2.02</v>
      </c>
      <c r="E57" s="43">
        <v>-2.5299999999999998</v>
      </c>
      <c r="F57" s="43">
        <v>-2.5299999999999998</v>
      </c>
      <c r="G57" s="43">
        <v>0</v>
      </c>
    </row>
    <row r="58" spans="1:7" x14ac:dyDescent="0.2">
      <c r="A58" s="42">
        <v>47</v>
      </c>
      <c r="B58" s="43">
        <v>11.4</v>
      </c>
      <c r="C58" s="43">
        <v>0.67</v>
      </c>
      <c r="D58" s="43">
        <v>2.0499999999999998</v>
      </c>
      <c r="E58" s="43">
        <v>-2.54</v>
      </c>
      <c r="F58" s="43">
        <v>-2.54</v>
      </c>
      <c r="G58" s="43">
        <v>0</v>
      </c>
    </row>
    <row r="59" spans="1:7" x14ac:dyDescent="0.2">
      <c r="A59" s="42">
        <v>48</v>
      </c>
      <c r="B59" s="43">
        <v>11.61</v>
      </c>
      <c r="C59" s="43">
        <v>0.68</v>
      </c>
      <c r="D59" s="43">
        <v>2.0699999999999998</v>
      </c>
      <c r="E59" s="43">
        <v>-2.5499999999999998</v>
      </c>
      <c r="F59" s="43">
        <v>-2.5499999999999998</v>
      </c>
      <c r="G59" s="43">
        <v>0</v>
      </c>
    </row>
    <row r="60" spans="1:7" x14ac:dyDescent="0.2">
      <c r="A60" s="42">
        <v>49</v>
      </c>
      <c r="B60" s="43">
        <v>11.82</v>
      </c>
      <c r="C60" s="43">
        <v>0.69</v>
      </c>
      <c r="D60" s="43">
        <v>2.1</v>
      </c>
      <c r="E60" s="43">
        <v>-2.56</v>
      </c>
      <c r="F60" s="43">
        <v>-2.56</v>
      </c>
      <c r="G60" s="43">
        <v>0</v>
      </c>
    </row>
    <row r="61" spans="1:7" x14ac:dyDescent="0.2">
      <c r="A61" s="42">
        <v>50</v>
      </c>
      <c r="B61" s="43">
        <v>12.04</v>
      </c>
      <c r="C61" s="43">
        <v>0.71</v>
      </c>
      <c r="D61" s="43">
        <v>2.12</v>
      </c>
      <c r="E61" s="43">
        <v>-2.56</v>
      </c>
      <c r="F61" s="43">
        <v>-2.56</v>
      </c>
      <c r="G61" s="43">
        <v>0</v>
      </c>
    </row>
    <row r="62" spans="1:7" x14ac:dyDescent="0.2">
      <c r="A62" s="42">
        <v>51</v>
      </c>
      <c r="B62" s="43">
        <v>12.26</v>
      </c>
      <c r="C62" s="43">
        <v>0.72</v>
      </c>
      <c r="D62" s="43">
        <v>2.14</v>
      </c>
      <c r="E62" s="43">
        <v>-2.57</v>
      </c>
      <c r="F62" s="43">
        <v>-2.57</v>
      </c>
      <c r="G62" s="43">
        <v>0</v>
      </c>
    </row>
    <row r="63" spans="1:7" x14ac:dyDescent="0.2">
      <c r="A63" s="42">
        <v>52</v>
      </c>
      <c r="B63" s="43">
        <v>12.49</v>
      </c>
      <c r="C63" s="43">
        <v>0.74</v>
      </c>
      <c r="D63" s="43">
        <v>2.16</v>
      </c>
      <c r="E63" s="43">
        <v>-2.58</v>
      </c>
      <c r="F63" s="43">
        <v>-2.58</v>
      </c>
      <c r="G63" s="43">
        <v>0</v>
      </c>
    </row>
    <row r="64" spans="1:7" x14ac:dyDescent="0.2">
      <c r="A64" s="42">
        <v>53</v>
      </c>
      <c r="B64" s="43">
        <v>12.73</v>
      </c>
      <c r="C64" s="43">
        <v>0.75</v>
      </c>
      <c r="D64" s="43">
        <v>2.1800000000000002</v>
      </c>
      <c r="E64" s="43">
        <v>-2.59</v>
      </c>
      <c r="F64" s="43">
        <v>-2.59</v>
      </c>
      <c r="G64" s="43">
        <v>0</v>
      </c>
    </row>
    <row r="65" spans="1:7" x14ac:dyDescent="0.2">
      <c r="A65" s="42">
        <v>54</v>
      </c>
      <c r="B65" s="43">
        <v>12.97</v>
      </c>
      <c r="C65" s="43">
        <v>0.77</v>
      </c>
      <c r="D65" s="43">
        <v>2.19</v>
      </c>
      <c r="E65" s="43">
        <v>-2.6</v>
      </c>
      <c r="F65" s="43">
        <v>-2.6</v>
      </c>
      <c r="G65" s="43">
        <v>0</v>
      </c>
    </row>
    <row r="66" spans="1:7" x14ac:dyDescent="0.2">
      <c r="A66" s="42">
        <v>55</v>
      </c>
      <c r="B66" s="43">
        <v>13.22</v>
      </c>
      <c r="C66" s="43">
        <v>0.78</v>
      </c>
      <c r="D66" s="43">
        <v>2.21</v>
      </c>
      <c r="E66" s="43">
        <v>-2.61</v>
      </c>
      <c r="F66" s="43">
        <v>-2.61</v>
      </c>
      <c r="G66" s="43">
        <v>0</v>
      </c>
    </row>
    <row r="67" spans="1:7" x14ac:dyDescent="0.2">
      <c r="A67" s="42">
        <v>56</v>
      </c>
      <c r="B67" s="43">
        <v>13.48</v>
      </c>
      <c r="C67" s="43">
        <v>0.8</v>
      </c>
      <c r="D67" s="43">
        <v>2.2200000000000002</v>
      </c>
      <c r="E67" s="43">
        <v>-2.63</v>
      </c>
      <c r="F67" s="43">
        <v>-2.63</v>
      </c>
      <c r="G67" s="43">
        <v>0</v>
      </c>
    </row>
    <row r="68" spans="1:7" x14ac:dyDescent="0.2">
      <c r="A68" s="42">
        <v>57</v>
      </c>
      <c r="B68" s="43">
        <v>13.74</v>
      </c>
      <c r="C68" s="43">
        <v>0.81</v>
      </c>
      <c r="D68" s="43">
        <v>2.23</v>
      </c>
      <c r="E68" s="43">
        <v>-2.64</v>
      </c>
      <c r="F68" s="43">
        <v>-2.64</v>
      </c>
      <c r="G68" s="43">
        <v>0</v>
      </c>
    </row>
    <row r="69" spans="1:7" x14ac:dyDescent="0.2">
      <c r="A69" s="42">
        <v>58</v>
      </c>
      <c r="B69" s="43">
        <v>14.02</v>
      </c>
      <c r="C69" s="43">
        <v>0.83</v>
      </c>
      <c r="D69" s="43">
        <v>2.23</v>
      </c>
      <c r="E69" s="43">
        <v>-2.65</v>
      </c>
      <c r="F69" s="43">
        <v>-2.65</v>
      </c>
      <c r="G69" s="43">
        <v>0</v>
      </c>
    </row>
    <row r="70" spans="1:7" x14ac:dyDescent="0.2">
      <c r="A70" s="42">
        <v>59</v>
      </c>
      <c r="B70" s="43">
        <v>14.3</v>
      </c>
      <c r="C70" s="43">
        <v>0.85</v>
      </c>
      <c r="D70" s="43">
        <v>2.2400000000000002</v>
      </c>
      <c r="E70" s="43">
        <v>-2.67</v>
      </c>
      <c r="F70" s="43">
        <v>-2.67</v>
      </c>
      <c r="G70" s="43">
        <v>0</v>
      </c>
    </row>
    <row r="71" spans="1:7" x14ac:dyDescent="0.2">
      <c r="A71" s="42">
        <v>60</v>
      </c>
      <c r="B71" s="43">
        <v>14.59</v>
      </c>
      <c r="C71" s="43">
        <v>0.86</v>
      </c>
      <c r="D71" s="43">
        <v>2.2400000000000002</v>
      </c>
      <c r="E71" s="43">
        <v>-2.68</v>
      </c>
      <c r="F71" s="43">
        <v>-2.68</v>
      </c>
      <c r="G71" s="43">
        <v>0</v>
      </c>
    </row>
    <row r="72" spans="1:7" x14ac:dyDescent="0.2">
      <c r="A72" s="42">
        <v>61</v>
      </c>
      <c r="B72" s="43">
        <v>14.9</v>
      </c>
      <c r="C72" s="43">
        <v>0.88</v>
      </c>
      <c r="D72" s="43">
        <v>2.2400000000000002</v>
      </c>
      <c r="E72" s="43">
        <v>-2.7</v>
      </c>
      <c r="F72" s="43">
        <v>-2.7</v>
      </c>
      <c r="G72" s="43">
        <v>0</v>
      </c>
    </row>
    <row r="73" spans="1:7" x14ac:dyDescent="0.2">
      <c r="A73" s="42">
        <v>62</v>
      </c>
      <c r="B73" s="43">
        <v>15.22</v>
      </c>
      <c r="C73" s="43">
        <v>0.9</v>
      </c>
      <c r="D73" s="43">
        <v>2.23</v>
      </c>
      <c r="E73" s="43">
        <v>-2.72</v>
      </c>
      <c r="F73" s="43">
        <v>-2.72</v>
      </c>
      <c r="G73" s="43">
        <v>0</v>
      </c>
    </row>
    <row r="74" spans="1:7" x14ac:dyDescent="0.2">
      <c r="A74" s="42">
        <v>63</v>
      </c>
      <c r="B74" s="43">
        <v>15.55</v>
      </c>
      <c r="C74" s="43">
        <v>0.91</v>
      </c>
      <c r="D74" s="43">
        <v>2.2200000000000002</v>
      </c>
      <c r="E74" s="43">
        <v>-2.73</v>
      </c>
      <c r="F74" s="43">
        <v>-2.73</v>
      </c>
      <c r="G74" s="43">
        <v>0</v>
      </c>
    </row>
    <row r="75" spans="1:7" x14ac:dyDescent="0.2">
      <c r="A75" s="42">
        <v>64</v>
      </c>
      <c r="B75" s="43">
        <v>15.9</v>
      </c>
      <c r="C75" s="43">
        <v>0.93</v>
      </c>
      <c r="D75" s="43">
        <v>2.21</v>
      </c>
      <c r="E75" s="43">
        <v>-2.76</v>
      </c>
      <c r="F75" s="43">
        <v>-2.76</v>
      </c>
      <c r="G75" s="43">
        <v>0</v>
      </c>
    </row>
    <row r="76" spans="1:7" x14ac:dyDescent="0.2">
      <c r="A76" s="42">
        <v>65</v>
      </c>
      <c r="B76" s="43">
        <v>16.27</v>
      </c>
      <c r="C76" s="43">
        <v>0.95</v>
      </c>
      <c r="D76" s="43">
        <v>2.19</v>
      </c>
      <c r="E76" s="43">
        <v>-2.88</v>
      </c>
      <c r="F76" s="43">
        <v>-2.88</v>
      </c>
      <c r="G76" s="43">
        <v>0</v>
      </c>
    </row>
    <row r="77" spans="1:7" x14ac:dyDescent="0.2">
      <c r="A77" s="42">
        <v>66</v>
      </c>
      <c r="B77" s="43">
        <v>16.649999999999999</v>
      </c>
      <c r="C77" s="43">
        <v>0.97</v>
      </c>
      <c r="D77" s="43">
        <v>2.17</v>
      </c>
      <c r="E77" s="43">
        <v>-1.95</v>
      </c>
      <c r="F77" s="43">
        <v>-1.95</v>
      </c>
      <c r="G77" s="43">
        <v>0</v>
      </c>
    </row>
    <row r="78" spans="1:7" x14ac:dyDescent="0.2">
      <c r="A78" s="42">
        <v>67</v>
      </c>
      <c r="B78" s="43">
        <v>17.05</v>
      </c>
      <c r="C78" s="43">
        <v>0.99</v>
      </c>
      <c r="D78" s="43">
        <v>2.14</v>
      </c>
      <c r="E78" s="43">
        <v>-0.99</v>
      </c>
      <c r="F78" s="43">
        <v>-0.99</v>
      </c>
      <c r="G78" s="43">
        <v>0</v>
      </c>
    </row>
  </sheetData>
  <sheetProtection algorithmName="SHA-512" hashValue="sriwlz/6Svdej10/ia+m3q5gd+yCKM2bmzkjO+DwMkiYWge1JvXcHpGoVN2L46wwhrBHvpaTogp8cD9ziNR+lQ==" saltValue="O5aVYhzCbeV4ZDV5gFQHjA==" spinCount="100000" sheet="1" objects="1" scenarios="1"/>
  <conditionalFormatting sqref="A6:A21">
    <cfRule type="expression" dxfId="529" priority="5" stopIfTrue="1">
      <formula>MOD(ROW(),2)=0</formula>
    </cfRule>
    <cfRule type="expression" dxfId="528" priority="6" stopIfTrue="1">
      <formula>MOD(ROW(),2)&lt;&gt;0</formula>
    </cfRule>
  </conditionalFormatting>
  <conditionalFormatting sqref="A26:A78">
    <cfRule type="expression" dxfId="527" priority="1" stopIfTrue="1">
      <formula>MOD(ROW(),2)=0</formula>
    </cfRule>
    <cfRule type="expression" dxfId="526" priority="2" stopIfTrue="1">
      <formula>MOD(ROW(),2)&lt;&gt;0</formula>
    </cfRule>
  </conditionalFormatting>
  <conditionalFormatting sqref="B6:G21">
    <cfRule type="expression" dxfId="525" priority="7" stopIfTrue="1">
      <formula>MOD(ROW(),2)=0</formula>
    </cfRule>
    <cfRule type="expression" dxfId="524" priority="8" stopIfTrue="1">
      <formula>MOD(ROW(),2)&lt;&gt;0</formula>
    </cfRule>
  </conditionalFormatting>
  <conditionalFormatting sqref="B26:G78">
    <cfRule type="expression" dxfId="523" priority="3" stopIfTrue="1">
      <formula>MOD(ROW(),2)=0</formula>
    </cfRule>
    <cfRule type="expression" dxfId="522" priority="4"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41F0C-DCA9-4D55-AFE9-88706F83FFAB}">
  <sheetPr codeName="Sheet15"/>
  <dimension ref="A1:G78"/>
  <sheetViews>
    <sheetView showGridLines="0" workbookViewId="0">
      <selection activeCell="A6" sqref="A6"/>
    </sheetView>
  </sheetViews>
  <sheetFormatPr defaultColWidth="8.5703125" defaultRowHeight="12.75" x14ac:dyDescent="0.2"/>
  <cols>
    <col min="1" max="1" width="31.5703125" style="41" customWidth="1"/>
    <col min="2" max="7" width="22.5703125" style="41" customWidth="1"/>
    <col min="8" max="16384" width="8.5703125" style="41"/>
  </cols>
  <sheetData>
    <row r="1" spans="1:7" s="1" customFormat="1" ht="20.25" x14ac:dyDescent="0.3">
      <c r="A1" s="2" t="s">
        <v>0</v>
      </c>
    </row>
    <row r="2" spans="1:7" s="1" customFormat="1" ht="15.75" x14ac:dyDescent="0.25">
      <c r="A2" s="30" t="s">
        <v>1</v>
      </c>
      <c r="B2" s="3" t="str">
        <f>wb_title</f>
        <v>LGPS_EW - Consolidated Factor Spreadsheet</v>
      </c>
    </row>
    <row r="3" spans="1:7" s="1" customFormat="1" ht="15.75" x14ac:dyDescent="0.25">
      <c r="A3" s="30" t="s">
        <v>2</v>
      </c>
      <c r="B3" s="3" t="str">
        <f>TABLE_FACTOR_TYPE_1 &amp; " - x-" &amp; TABLE_SERIES_NUMBER_1</f>
        <v>CETV - x-208</v>
      </c>
    </row>
    <row r="4" spans="1:7" customFormat="1" x14ac:dyDescent="0.2"/>
    <row r="5" spans="1:7" customFormat="1" x14ac:dyDescent="0.2"/>
    <row r="6" spans="1:7" customFormat="1" x14ac:dyDescent="0.2">
      <c r="A6" s="44" t="s">
        <v>394</v>
      </c>
      <c r="B6" s="49" t="s">
        <v>395</v>
      </c>
      <c r="C6" s="49"/>
      <c r="D6" s="49"/>
      <c r="E6" s="49"/>
      <c r="F6" s="49"/>
      <c r="G6" s="49"/>
    </row>
    <row r="7" spans="1:7" customFormat="1" x14ac:dyDescent="0.2">
      <c r="A7" s="44" t="s">
        <v>396</v>
      </c>
      <c r="B7" s="49" t="s">
        <v>31</v>
      </c>
      <c r="C7" s="49"/>
      <c r="D7" s="49"/>
      <c r="E7" s="49"/>
      <c r="F7" s="49"/>
      <c r="G7" s="49"/>
    </row>
    <row r="8" spans="1:7" customFormat="1" x14ac:dyDescent="0.2">
      <c r="A8" s="44" t="s">
        <v>166</v>
      </c>
      <c r="B8" s="49" t="s">
        <v>179</v>
      </c>
      <c r="C8" s="49"/>
      <c r="D8" s="49"/>
      <c r="E8" s="49"/>
      <c r="F8" s="49"/>
      <c r="G8" s="49"/>
    </row>
    <row r="9" spans="1:7" customFormat="1" x14ac:dyDescent="0.2">
      <c r="A9" s="44" t="s">
        <v>167</v>
      </c>
      <c r="B9" s="49" t="s">
        <v>180</v>
      </c>
      <c r="C9" s="49"/>
      <c r="D9" s="49"/>
      <c r="E9" s="49"/>
      <c r="F9" s="49"/>
      <c r="G9" s="49"/>
    </row>
    <row r="10" spans="1:7" customFormat="1" x14ac:dyDescent="0.2">
      <c r="A10" s="44" t="s">
        <v>6</v>
      </c>
      <c r="B10" s="49" t="s">
        <v>200</v>
      </c>
      <c r="C10" s="49"/>
      <c r="D10" s="49"/>
      <c r="E10" s="49"/>
      <c r="F10" s="49"/>
      <c r="G10" s="49"/>
    </row>
    <row r="11" spans="1:7" customFormat="1" x14ac:dyDescent="0.2">
      <c r="A11" s="44" t="s">
        <v>168</v>
      </c>
      <c r="B11" s="49" t="s">
        <v>187</v>
      </c>
      <c r="C11" s="49"/>
      <c r="D11" s="49"/>
      <c r="E11" s="49"/>
      <c r="F11" s="49"/>
      <c r="G11" s="49"/>
    </row>
    <row r="12" spans="1:7" customFormat="1" x14ac:dyDescent="0.2">
      <c r="A12" s="44" t="s">
        <v>169</v>
      </c>
      <c r="B12" s="49" t="s">
        <v>183</v>
      </c>
      <c r="C12" s="49"/>
      <c r="D12" s="49"/>
      <c r="E12" s="49"/>
      <c r="F12" s="49"/>
      <c r="G12" s="49"/>
    </row>
    <row r="13" spans="1:7" customFormat="1" x14ac:dyDescent="0.2">
      <c r="A13" s="44" t="s">
        <v>397</v>
      </c>
      <c r="B13" s="49">
        <v>0</v>
      </c>
      <c r="C13" s="49"/>
      <c r="D13" s="49"/>
      <c r="E13" s="49"/>
      <c r="F13" s="49"/>
      <c r="G13" s="49"/>
    </row>
    <row r="14" spans="1:7" customFormat="1" x14ac:dyDescent="0.2">
      <c r="A14" s="44" t="s">
        <v>171</v>
      </c>
      <c r="B14" s="49">
        <v>208</v>
      </c>
      <c r="C14" s="49"/>
      <c r="D14" s="49"/>
      <c r="E14" s="49"/>
      <c r="F14" s="49"/>
      <c r="G14" s="49"/>
    </row>
    <row r="15" spans="1:7" customFormat="1" x14ac:dyDescent="0.2">
      <c r="A15" s="44" t="s">
        <v>398</v>
      </c>
      <c r="B15" s="49" t="s">
        <v>203</v>
      </c>
      <c r="C15" s="49"/>
      <c r="D15" s="49"/>
      <c r="E15" s="49"/>
      <c r="F15" s="49"/>
      <c r="G15" s="49"/>
    </row>
    <row r="16" spans="1:7" customFormat="1" x14ac:dyDescent="0.2">
      <c r="A16" s="44" t="s">
        <v>173</v>
      </c>
      <c r="B16" s="49" t="s">
        <v>204</v>
      </c>
      <c r="C16" s="49"/>
      <c r="D16" s="49"/>
      <c r="E16" s="49"/>
      <c r="F16" s="49"/>
      <c r="G16" s="49"/>
    </row>
    <row r="17" spans="1:7" customFormat="1" x14ac:dyDescent="0.2">
      <c r="A17" s="45" t="s">
        <v>399</v>
      </c>
      <c r="B17" s="49"/>
      <c r="C17" s="49"/>
      <c r="D17" s="49"/>
      <c r="E17" s="49"/>
      <c r="F17" s="49"/>
      <c r="G17" s="49"/>
    </row>
    <row r="18" spans="1:7" customFormat="1" x14ac:dyDescent="0.2">
      <c r="A18" s="44" t="s">
        <v>175</v>
      </c>
      <c r="B18" s="51">
        <v>46175</v>
      </c>
      <c r="C18" s="51"/>
      <c r="D18" s="51"/>
      <c r="E18" s="51"/>
      <c r="F18" s="51"/>
      <c r="G18" s="51"/>
    </row>
    <row r="19" spans="1:7" customFormat="1" x14ac:dyDescent="0.2">
      <c r="A19" s="44" t="s">
        <v>176</v>
      </c>
      <c r="B19" s="51">
        <v>46161</v>
      </c>
      <c r="C19" s="49"/>
      <c r="D19" s="49"/>
      <c r="E19" s="49"/>
      <c r="F19" s="49"/>
      <c r="G19" s="49"/>
    </row>
    <row r="20" spans="1:7" customFormat="1" x14ac:dyDescent="0.2">
      <c r="A20" s="44" t="s">
        <v>177</v>
      </c>
      <c r="B20" s="49" t="s">
        <v>186</v>
      </c>
      <c r="C20" s="49"/>
      <c r="D20" s="49"/>
      <c r="E20" s="49"/>
      <c r="F20" s="49"/>
      <c r="G20" s="49"/>
    </row>
    <row r="21" spans="1:7" customFormat="1" x14ac:dyDescent="0.2">
      <c r="A21" s="44" t="s">
        <v>400</v>
      </c>
      <c r="B21" s="49" t="s">
        <v>103</v>
      </c>
      <c r="C21" s="49"/>
      <c r="D21" s="49"/>
      <c r="E21" s="49"/>
      <c r="F21" s="49"/>
      <c r="G21" s="49"/>
    </row>
    <row r="22" spans="1:7" customFormat="1" x14ac:dyDescent="0.2"/>
    <row r="23" spans="1:7" customFormat="1" x14ac:dyDescent="0.2">
      <c r="A23" s="23" t="str">
        <f>HYPERLINK("#'Factor List'!A1", "Back to Factor List")</f>
        <v>Back to Factor List</v>
      </c>
      <c r="B23" s="23" t="str">
        <f>HYPERLINK("#'Assumptions'!A1", "Assumptions")</f>
        <v>Assumptions</v>
      </c>
    </row>
    <row r="26" spans="1:7" s="59" customFormat="1" ht="25.5" x14ac:dyDescent="0.2">
      <c r="A26" s="58" t="s">
        <v>401</v>
      </c>
      <c r="B26" s="58" t="s">
        <v>402</v>
      </c>
      <c r="C26" s="58" t="s">
        <v>403</v>
      </c>
      <c r="D26" s="58" t="s">
        <v>404</v>
      </c>
      <c r="E26" s="58" t="s">
        <v>405</v>
      </c>
      <c r="F26" s="58" t="s">
        <v>406</v>
      </c>
      <c r="G26" s="58" t="s">
        <v>407</v>
      </c>
    </row>
    <row r="27" spans="1:7" x14ac:dyDescent="0.2">
      <c r="A27" s="42">
        <v>16</v>
      </c>
      <c r="B27" s="43">
        <v>6.61</v>
      </c>
      <c r="C27" s="43">
        <v>0.36</v>
      </c>
      <c r="D27" s="43">
        <v>1.1200000000000001</v>
      </c>
      <c r="E27" s="43">
        <v>-6.15</v>
      </c>
      <c r="F27" s="43">
        <v>-6.15</v>
      </c>
      <c r="G27" s="43">
        <v>0</v>
      </c>
    </row>
    <row r="28" spans="1:7" x14ac:dyDescent="0.2">
      <c r="A28" s="42">
        <v>17</v>
      </c>
      <c r="B28" s="43">
        <v>6.73</v>
      </c>
      <c r="C28" s="43">
        <v>0.37</v>
      </c>
      <c r="D28" s="43">
        <v>1.18</v>
      </c>
      <c r="E28" s="43">
        <v>-6.16</v>
      </c>
      <c r="F28" s="43">
        <v>-6.16</v>
      </c>
      <c r="G28" s="43">
        <v>0</v>
      </c>
    </row>
    <row r="29" spans="1:7" x14ac:dyDescent="0.2">
      <c r="A29" s="42">
        <v>18</v>
      </c>
      <c r="B29" s="43">
        <v>6.85</v>
      </c>
      <c r="C29" s="43">
        <v>0.38</v>
      </c>
      <c r="D29" s="43">
        <v>1.24</v>
      </c>
      <c r="E29" s="43">
        <v>-6.17</v>
      </c>
      <c r="F29" s="43">
        <v>-6.17</v>
      </c>
      <c r="G29" s="43">
        <v>0</v>
      </c>
    </row>
    <row r="30" spans="1:7" x14ac:dyDescent="0.2">
      <c r="A30" s="42">
        <v>19</v>
      </c>
      <c r="B30" s="43">
        <v>6.97</v>
      </c>
      <c r="C30" s="43">
        <v>0.38</v>
      </c>
      <c r="D30" s="43">
        <v>1.29</v>
      </c>
      <c r="E30" s="43">
        <v>-6.19</v>
      </c>
      <c r="F30" s="43">
        <v>-6.19</v>
      </c>
      <c r="G30" s="43">
        <v>0</v>
      </c>
    </row>
    <row r="31" spans="1:7" x14ac:dyDescent="0.2">
      <c r="A31" s="42">
        <v>20</v>
      </c>
      <c r="B31" s="43">
        <v>7.09</v>
      </c>
      <c r="C31" s="43">
        <v>0.39</v>
      </c>
      <c r="D31" s="43">
        <v>1.31</v>
      </c>
      <c r="E31" s="43">
        <v>-6.2</v>
      </c>
      <c r="F31" s="43">
        <v>-6.2</v>
      </c>
      <c r="G31" s="43">
        <v>0</v>
      </c>
    </row>
    <row r="32" spans="1:7" x14ac:dyDescent="0.2">
      <c r="A32" s="42">
        <v>21</v>
      </c>
      <c r="B32" s="43">
        <v>7.22</v>
      </c>
      <c r="C32" s="43">
        <v>0.4</v>
      </c>
      <c r="D32" s="43">
        <v>1.34</v>
      </c>
      <c r="E32" s="43">
        <v>-6.21</v>
      </c>
      <c r="F32" s="43">
        <v>-6.21</v>
      </c>
      <c r="G32" s="43">
        <v>0</v>
      </c>
    </row>
    <row r="33" spans="1:7" x14ac:dyDescent="0.2">
      <c r="A33" s="42">
        <v>22</v>
      </c>
      <c r="B33" s="43">
        <v>7.34</v>
      </c>
      <c r="C33" s="43">
        <v>0.41</v>
      </c>
      <c r="D33" s="43">
        <v>1.36</v>
      </c>
      <c r="E33" s="43">
        <v>-6.23</v>
      </c>
      <c r="F33" s="43">
        <v>-6.23</v>
      </c>
      <c r="G33" s="43">
        <v>0</v>
      </c>
    </row>
    <row r="34" spans="1:7" x14ac:dyDescent="0.2">
      <c r="A34" s="42">
        <v>23</v>
      </c>
      <c r="B34" s="43">
        <v>7.47</v>
      </c>
      <c r="C34" s="43">
        <v>0.41</v>
      </c>
      <c r="D34" s="43">
        <v>1.38</v>
      </c>
      <c r="E34" s="43">
        <v>-6.24</v>
      </c>
      <c r="F34" s="43">
        <v>-6.24</v>
      </c>
      <c r="G34" s="43">
        <v>0</v>
      </c>
    </row>
    <row r="35" spans="1:7" x14ac:dyDescent="0.2">
      <c r="A35" s="42">
        <v>24</v>
      </c>
      <c r="B35" s="43">
        <v>7.61</v>
      </c>
      <c r="C35" s="43">
        <v>0.42</v>
      </c>
      <c r="D35" s="43">
        <v>1.41</v>
      </c>
      <c r="E35" s="43">
        <v>-6.25</v>
      </c>
      <c r="F35" s="43">
        <v>-6.25</v>
      </c>
      <c r="G35" s="43">
        <v>0</v>
      </c>
    </row>
    <row r="36" spans="1:7" x14ac:dyDescent="0.2">
      <c r="A36" s="42">
        <v>25</v>
      </c>
      <c r="B36" s="43">
        <v>7.74</v>
      </c>
      <c r="C36" s="43">
        <v>0.43</v>
      </c>
      <c r="D36" s="43">
        <v>1.43</v>
      </c>
      <c r="E36" s="43">
        <v>-6.27</v>
      </c>
      <c r="F36" s="43">
        <v>-6.27</v>
      </c>
      <c r="G36" s="43">
        <v>0</v>
      </c>
    </row>
    <row r="37" spans="1:7" x14ac:dyDescent="0.2">
      <c r="A37" s="42">
        <v>26</v>
      </c>
      <c r="B37" s="43">
        <v>7.88</v>
      </c>
      <c r="C37" s="43">
        <v>0.44</v>
      </c>
      <c r="D37" s="43">
        <v>1.46</v>
      </c>
      <c r="E37" s="43">
        <v>-6.28</v>
      </c>
      <c r="F37" s="43">
        <v>-6.28</v>
      </c>
      <c r="G37" s="43">
        <v>0</v>
      </c>
    </row>
    <row r="38" spans="1:7" x14ac:dyDescent="0.2">
      <c r="A38" s="42">
        <v>27</v>
      </c>
      <c r="B38" s="43">
        <v>8.02</v>
      </c>
      <c r="C38" s="43">
        <v>0.45</v>
      </c>
      <c r="D38" s="43">
        <v>1.48</v>
      </c>
      <c r="E38" s="43">
        <v>-6.3</v>
      </c>
      <c r="F38" s="43">
        <v>-6.3</v>
      </c>
      <c r="G38" s="43">
        <v>0</v>
      </c>
    </row>
    <row r="39" spans="1:7" x14ac:dyDescent="0.2">
      <c r="A39" s="42">
        <v>28</v>
      </c>
      <c r="B39" s="43">
        <v>8.16</v>
      </c>
      <c r="C39" s="43">
        <v>0.46</v>
      </c>
      <c r="D39" s="43">
        <v>1.51</v>
      </c>
      <c r="E39" s="43">
        <v>-6.31</v>
      </c>
      <c r="F39" s="43">
        <v>-6.31</v>
      </c>
      <c r="G39" s="43">
        <v>0</v>
      </c>
    </row>
    <row r="40" spans="1:7" x14ac:dyDescent="0.2">
      <c r="A40" s="42">
        <v>29</v>
      </c>
      <c r="B40" s="43">
        <v>8.3000000000000007</v>
      </c>
      <c r="C40" s="43">
        <v>0.47</v>
      </c>
      <c r="D40" s="43">
        <v>1.54</v>
      </c>
      <c r="E40" s="43">
        <v>-6.32</v>
      </c>
      <c r="F40" s="43">
        <v>-6.32</v>
      </c>
      <c r="G40" s="43">
        <v>0</v>
      </c>
    </row>
    <row r="41" spans="1:7" x14ac:dyDescent="0.2">
      <c r="A41" s="42">
        <v>30</v>
      </c>
      <c r="B41" s="43">
        <v>8.4499999999999993</v>
      </c>
      <c r="C41" s="43">
        <v>0.48</v>
      </c>
      <c r="D41" s="43">
        <v>1.56</v>
      </c>
      <c r="E41" s="43">
        <v>-6.34</v>
      </c>
      <c r="F41" s="43">
        <v>-6.34</v>
      </c>
      <c r="G41" s="43">
        <v>0</v>
      </c>
    </row>
    <row r="42" spans="1:7" x14ac:dyDescent="0.2">
      <c r="A42" s="42">
        <v>31</v>
      </c>
      <c r="B42" s="43">
        <v>8.6</v>
      </c>
      <c r="C42" s="43">
        <v>0.49</v>
      </c>
      <c r="D42" s="43">
        <v>1.59</v>
      </c>
      <c r="E42" s="43">
        <v>-6.35</v>
      </c>
      <c r="F42" s="43">
        <v>-6.35</v>
      </c>
      <c r="G42" s="43">
        <v>0</v>
      </c>
    </row>
    <row r="43" spans="1:7" x14ac:dyDescent="0.2">
      <c r="A43" s="42">
        <v>32</v>
      </c>
      <c r="B43" s="43">
        <v>8.75</v>
      </c>
      <c r="C43" s="43">
        <v>0.5</v>
      </c>
      <c r="D43" s="43">
        <v>1.62</v>
      </c>
      <c r="E43" s="43">
        <v>-6.37</v>
      </c>
      <c r="F43" s="43">
        <v>-6.37</v>
      </c>
      <c r="G43" s="43">
        <v>0</v>
      </c>
    </row>
    <row r="44" spans="1:7" x14ac:dyDescent="0.2">
      <c r="A44" s="42">
        <v>33</v>
      </c>
      <c r="B44" s="43">
        <v>8.91</v>
      </c>
      <c r="C44" s="43">
        <v>0.51</v>
      </c>
      <c r="D44" s="43">
        <v>1.65</v>
      </c>
      <c r="E44" s="43">
        <v>-6.38</v>
      </c>
      <c r="F44" s="43">
        <v>-6.38</v>
      </c>
      <c r="G44" s="43">
        <v>0</v>
      </c>
    </row>
    <row r="45" spans="1:7" x14ac:dyDescent="0.2">
      <c r="A45" s="42">
        <v>34</v>
      </c>
      <c r="B45" s="43">
        <v>9.06</v>
      </c>
      <c r="C45" s="43">
        <v>0.52</v>
      </c>
      <c r="D45" s="43">
        <v>1.68</v>
      </c>
      <c r="E45" s="43">
        <v>-6.4</v>
      </c>
      <c r="F45" s="43">
        <v>-6.4</v>
      </c>
      <c r="G45" s="43">
        <v>0</v>
      </c>
    </row>
    <row r="46" spans="1:7" x14ac:dyDescent="0.2">
      <c r="A46" s="42">
        <v>35</v>
      </c>
      <c r="B46" s="43">
        <v>9.2200000000000006</v>
      </c>
      <c r="C46" s="43">
        <v>0.53</v>
      </c>
      <c r="D46" s="43">
        <v>1.71</v>
      </c>
      <c r="E46" s="43">
        <v>-6.41</v>
      </c>
      <c r="F46" s="43">
        <v>-6.41</v>
      </c>
      <c r="G46" s="43">
        <v>0</v>
      </c>
    </row>
    <row r="47" spans="1:7" x14ac:dyDescent="0.2">
      <c r="A47" s="42">
        <v>36</v>
      </c>
      <c r="B47" s="43">
        <v>9.39</v>
      </c>
      <c r="C47" s="43">
        <v>0.54</v>
      </c>
      <c r="D47" s="43">
        <v>1.73</v>
      </c>
      <c r="E47" s="43">
        <v>-6.43</v>
      </c>
      <c r="F47" s="43">
        <v>-6.43</v>
      </c>
      <c r="G47" s="43">
        <v>0</v>
      </c>
    </row>
    <row r="48" spans="1:7" x14ac:dyDescent="0.2">
      <c r="A48" s="42">
        <v>37</v>
      </c>
      <c r="B48" s="43">
        <v>9.5500000000000007</v>
      </c>
      <c r="C48" s="43">
        <v>0.55000000000000004</v>
      </c>
      <c r="D48" s="43">
        <v>1.76</v>
      </c>
      <c r="E48" s="43">
        <v>-6.44</v>
      </c>
      <c r="F48" s="43">
        <v>-6.44</v>
      </c>
      <c r="G48" s="43">
        <v>0</v>
      </c>
    </row>
    <row r="49" spans="1:7" x14ac:dyDescent="0.2">
      <c r="A49" s="42">
        <v>38</v>
      </c>
      <c r="B49" s="43">
        <v>9.7200000000000006</v>
      </c>
      <c r="C49" s="43">
        <v>0.56000000000000005</v>
      </c>
      <c r="D49" s="43">
        <v>1.79</v>
      </c>
      <c r="E49" s="43">
        <v>-6.46</v>
      </c>
      <c r="F49" s="43">
        <v>-6.46</v>
      </c>
      <c r="G49" s="43">
        <v>0</v>
      </c>
    </row>
    <row r="50" spans="1:7" x14ac:dyDescent="0.2">
      <c r="A50" s="42">
        <v>39</v>
      </c>
      <c r="B50" s="43">
        <v>9.89</v>
      </c>
      <c r="C50" s="43">
        <v>0.56999999999999995</v>
      </c>
      <c r="D50" s="43">
        <v>1.82</v>
      </c>
      <c r="E50" s="43">
        <v>-6.47</v>
      </c>
      <c r="F50" s="43">
        <v>-6.47</v>
      </c>
      <c r="G50" s="43">
        <v>0</v>
      </c>
    </row>
    <row r="51" spans="1:7" x14ac:dyDescent="0.2">
      <c r="A51" s="42">
        <v>40</v>
      </c>
      <c r="B51" s="43">
        <v>10.07</v>
      </c>
      <c r="C51" s="43">
        <v>0.57999999999999996</v>
      </c>
      <c r="D51" s="43">
        <v>1.85</v>
      </c>
      <c r="E51" s="43">
        <v>-6.49</v>
      </c>
      <c r="F51" s="43">
        <v>-6.49</v>
      </c>
      <c r="G51" s="43">
        <v>0</v>
      </c>
    </row>
    <row r="52" spans="1:7" x14ac:dyDescent="0.2">
      <c r="A52" s="42">
        <v>41</v>
      </c>
      <c r="B52" s="43">
        <v>10.25</v>
      </c>
      <c r="C52" s="43">
        <v>0.59</v>
      </c>
      <c r="D52" s="43">
        <v>1.88</v>
      </c>
      <c r="E52" s="43">
        <v>-6.51</v>
      </c>
      <c r="F52" s="43">
        <v>-6.51</v>
      </c>
      <c r="G52" s="43">
        <v>0</v>
      </c>
    </row>
    <row r="53" spans="1:7" x14ac:dyDescent="0.2">
      <c r="A53" s="42">
        <v>42</v>
      </c>
      <c r="B53" s="43">
        <v>10.43</v>
      </c>
      <c r="C53" s="43">
        <v>0.6</v>
      </c>
      <c r="D53" s="43">
        <v>1.91</v>
      </c>
      <c r="E53" s="43">
        <v>-6.52</v>
      </c>
      <c r="F53" s="43">
        <v>-6.52</v>
      </c>
      <c r="G53" s="43">
        <v>0</v>
      </c>
    </row>
    <row r="54" spans="1:7" x14ac:dyDescent="0.2">
      <c r="A54" s="42">
        <v>43</v>
      </c>
      <c r="B54" s="43">
        <v>10.62</v>
      </c>
      <c r="C54" s="43">
        <v>0.62</v>
      </c>
      <c r="D54" s="43">
        <v>1.94</v>
      </c>
      <c r="E54" s="43">
        <v>-6.54</v>
      </c>
      <c r="F54" s="43">
        <v>-6.54</v>
      </c>
      <c r="G54" s="43">
        <v>0</v>
      </c>
    </row>
    <row r="55" spans="1:7" x14ac:dyDescent="0.2">
      <c r="A55" s="42">
        <v>44</v>
      </c>
      <c r="B55" s="43">
        <v>10.81</v>
      </c>
      <c r="C55" s="43">
        <v>0.63</v>
      </c>
      <c r="D55" s="43">
        <v>1.97</v>
      </c>
      <c r="E55" s="43">
        <v>-6.56</v>
      </c>
      <c r="F55" s="43">
        <v>-6.56</v>
      </c>
      <c r="G55" s="43">
        <v>0</v>
      </c>
    </row>
    <row r="56" spans="1:7" x14ac:dyDescent="0.2">
      <c r="A56" s="42">
        <v>45</v>
      </c>
      <c r="B56" s="43">
        <v>11</v>
      </c>
      <c r="C56" s="43">
        <v>0.64</v>
      </c>
      <c r="D56" s="43">
        <v>2</v>
      </c>
      <c r="E56" s="43">
        <v>-6.57</v>
      </c>
      <c r="F56" s="43">
        <v>-6.57</v>
      </c>
      <c r="G56" s="43">
        <v>0</v>
      </c>
    </row>
    <row r="57" spans="1:7" x14ac:dyDescent="0.2">
      <c r="A57" s="42">
        <v>46</v>
      </c>
      <c r="B57" s="43">
        <v>11.2</v>
      </c>
      <c r="C57" s="43">
        <v>0.65</v>
      </c>
      <c r="D57" s="43">
        <v>2.02</v>
      </c>
      <c r="E57" s="43">
        <v>-6.59</v>
      </c>
      <c r="F57" s="43">
        <v>-6.59</v>
      </c>
      <c r="G57" s="43">
        <v>0</v>
      </c>
    </row>
    <row r="58" spans="1:7" x14ac:dyDescent="0.2">
      <c r="A58" s="42">
        <v>47</v>
      </c>
      <c r="B58" s="43">
        <v>11.4</v>
      </c>
      <c r="C58" s="43">
        <v>0.67</v>
      </c>
      <c r="D58" s="43">
        <v>2.0499999999999998</v>
      </c>
      <c r="E58" s="43">
        <v>-6.61</v>
      </c>
      <c r="F58" s="43">
        <v>-6.61</v>
      </c>
      <c r="G58" s="43">
        <v>0</v>
      </c>
    </row>
    <row r="59" spans="1:7" x14ac:dyDescent="0.2">
      <c r="A59" s="42">
        <v>48</v>
      </c>
      <c r="B59" s="43">
        <v>11.61</v>
      </c>
      <c r="C59" s="43">
        <v>0.68</v>
      </c>
      <c r="D59" s="43">
        <v>2.0699999999999998</v>
      </c>
      <c r="E59" s="43">
        <v>-6.63</v>
      </c>
      <c r="F59" s="43">
        <v>-6.63</v>
      </c>
      <c r="G59" s="43">
        <v>0</v>
      </c>
    </row>
    <row r="60" spans="1:7" x14ac:dyDescent="0.2">
      <c r="A60" s="42">
        <v>49</v>
      </c>
      <c r="B60" s="43">
        <v>11.82</v>
      </c>
      <c r="C60" s="43">
        <v>0.69</v>
      </c>
      <c r="D60" s="43">
        <v>2.1</v>
      </c>
      <c r="E60" s="43">
        <v>-6.66</v>
      </c>
      <c r="F60" s="43">
        <v>-6.66</v>
      </c>
      <c r="G60" s="43">
        <v>0</v>
      </c>
    </row>
    <row r="61" spans="1:7" x14ac:dyDescent="0.2">
      <c r="A61" s="42">
        <v>50</v>
      </c>
      <c r="B61" s="43">
        <v>12.04</v>
      </c>
      <c r="C61" s="43">
        <v>0.71</v>
      </c>
      <c r="D61" s="43">
        <v>2.12</v>
      </c>
      <c r="E61" s="43">
        <v>-6.68</v>
      </c>
      <c r="F61" s="43">
        <v>-6.68</v>
      </c>
      <c r="G61" s="43">
        <v>0</v>
      </c>
    </row>
    <row r="62" spans="1:7" x14ac:dyDescent="0.2">
      <c r="A62" s="42">
        <v>51</v>
      </c>
      <c r="B62" s="43">
        <v>12.26</v>
      </c>
      <c r="C62" s="43">
        <v>0.72</v>
      </c>
      <c r="D62" s="43">
        <v>2.14</v>
      </c>
      <c r="E62" s="43">
        <v>-6.7</v>
      </c>
      <c r="F62" s="43">
        <v>-6.7</v>
      </c>
      <c r="G62" s="43">
        <v>0</v>
      </c>
    </row>
    <row r="63" spans="1:7" x14ac:dyDescent="0.2">
      <c r="A63" s="42">
        <v>52</v>
      </c>
      <c r="B63" s="43">
        <v>12.49</v>
      </c>
      <c r="C63" s="43">
        <v>0.74</v>
      </c>
      <c r="D63" s="43">
        <v>2.16</v>
      </c>
      <c r="E63" s="43">
        <v>-6.73</v>
      </c>
      <c r="F63" s="43">
        <v>-6.73</v>
      </c>
      <c r="G63" s="43">
        <v>0</v>
      </c>
    </row>
    <row r="64" spans="1:7" x14ac:dyDescent="0.2">
      <c r="A64" s="42">
        <v>53</v>
      </c>
      <c r="B64" s="43">
        <v>12.73</v>
      </c>
      <c r="C64" s="43">
        <v>0.75</v>
      </c>
      <c r="D64" s="43">
        <v>2.1800000000000002</v>
      </c>
      <c r="E64" s="43">
        <v>-6.75</v>
      </c>
      <c r="F64" s="43">
        <v>-6.75</v>
      </c>
      <c r="G64" s="43">
        <v>0</v>
      </c>
    </row>
    <row r="65" spans="1:7" x14ac:dyDescent="0.2">
      <c r="A65" s="42">
        <v>54</v>
      </c>
      <c r="B65" s="43">
        <v>12.97</v>
      </c>
      <c r="C65" s="43">
        <v>0.77</v>
      </c>
      <c r="D65" s="43">
        <v>2.19</v>
      </c>
      <c r="E65" s="43">
        <v>-6.78</v>
      </c>
      <c r="F65" s="43">
        <v>-6.78</v>
      </c>
      <c r="G65" s="43">
        <v>0</v>
      </c>
    </row>
    <row r="66" spans="1:7" x14ac:dyDescent="0.2">
      <c r="A66" s="42">
        <v>55</v>
      </c>
      <c r="B66" s="43">
        <v>13.22</v>
      </c>
      <c r="C66" s="43">
        <v>0.78</v>
      </c>
      <c r="D66" s="43">
        <v>2.21</v>
      </c>
      <c r="E66" s="43">
        <v>-6.81</v>
      </c>
      <c r="F66" s="43">
        <v>-6.81</v>
      </c>
      <c r="G66" s="43">
        <v>0</v>
      </c>
    </row>
    <row r="67" spans="1:7" x14ac:dyDescent="0.2">
      <c r="A67" s="42">
        <v>56</v>
      </c>
      <c r="B67" s="43">
        <v>13.48</v>
      </c>
      <c r="C67" s="43">
        <v>0.8</v>
      </c>
      <c r="D67" s="43">
        <v>2.2200000000000002</v>
      </c>
      <c r="E67" s="43">
        <v>-6.84</v>
      </c>
      <c r="F67" s="43">
        <v>-6.84</v>
      </c>
      <c r="G67" s="43">
        <v>0</v>
      </c>
    </row>
    <row r="68" spans="1:7" x14ac:dyDescent="0.2">
      <c r="A68" s="42">
        <v>57</v>
      </c>
      <c r="B68" s="43">
        <v>13.74</v>
      </c>
      <c r="C68" s="43">
        <v>0.81</v>
      </c>
      <c r="D68" s="43">
        <v>2.23</v>
      </c>
      <c r="E68" s="43">
        <v>-6.88</v>
      </c>
      <c r="F68" s="43">
        <v>-6.88</v>
      </c>
      <c r="G68" s="43">
        <v>0</v>
      </c>
    </row>
    <row r="69" spans="1:7" x14ac:dyDescent="0.2">
      <c r="A69" s="42">
        <v>58</v>
      </c>
      <c r="B69" s="43">
        <v>14.02</v>
      </c>
      <c r="C69" s="43">
        <v>0.83</v>
      </c>
      <c r="D69" s="43">
        <v>2.23</v>
      </c>
      <c r="E69" s="43">
        <v>-6.91</v>
      </c>
      <c r="F69" s="43">
        <v>-6.91</v>
      </c>
      <c r="G69" s="43">
        <v>0</v>
      </c>
    </row>
    <row r="70" spans="1:7" x14ac:dyDescent="0.2">
      <c r="A70" s="42">
        <v>59</v>
      </c>
      <c r="B70" s="43">
        <v>14.3</v>
      </c>
      <c r="C70" s="43">
        <v>0.85</v>
      </c>
      <c r="D70" s="43">
        <v>2.2400000000000002</v>
      </c>
      <c r="E70" s="43">
        <v>-6.95</v>
      </c>
      <c r="F70" s="43">
        <v>-6.95</v>
      </c>
      <c r="G70" s="43">
        <v>0</v>
      </c>
    </row>
    <row r="71" spans="1:7" x14ac:dyDescent="0.2">
      <c r="A71" s="42">
        <v>60</v>
      </c>
      <c r="B71" s="43">
        <v>14.59</v>
      </c>
      <c r="C71" s="43">
        <v>0.86</v>
      </c>
      <c r="D71" s="43">
        <v>2.2400000000000002</v>
      </c>
      <c r="E71" s="43">
        <v>-6.99</v>
      </c>
      <c r="F71" s="43">
        <v>-6.99</v>
      </c>
      <c r="G71" s="43">
        <v>0</v>
      </c>
    </row>
    <row r="72" spans="1:7" x14ac:dyDescent="0.2">
      <c r="A72" s="42">
        <v>61</v>
      </c>
      <c r="B72" s="43">
        <v>14.9</v>
      </c>
      <c r="C72" s="43">
        <v>0.88</v>
      </c>
      <c r="D72" s="43">
        <v>2.2400000000000002</v>
      </c>
      <c r="E72" s="43">
        <v>-6.42</v>
      </c>
      <c r="F72" s="43">
        <v>-6.42</v>
      </c>
      <c r="G72" s="43">
        <v>0</v>
      </c>
    </row>
    <row r="73" spans="1:7" x14ac:dyDescent="0.2">
      <c r="A73" s="42">
        <v>62</v>
      </c>
      <c r="B73" s="43">
        <v>15.22</v>
      </c>
      <c r="C73" s="43">
        <v>0.9</v>
      </c>
      <c r="D73" s="43">
        <v>2.23</v>
      </c>
      <c r="E73" s="43">
        <v>-5.57</v>
      </c>
      <c r="F73" s="43">
        <v>-5.57</v>
      </c>
      <c r="G73" s="43">
        <v>0</v>
      </c>
    </row>
    <row r="74" spans="1:7" x14ac:dyDescent="0.2">
      <c r="A74" s="42">
        <v>63</v>
      </c>
      <c r="B74" s="43">
        <v>15.55</v>
      </c>
      <c r="C74" s="43">
        <v>0.91</v>
      </c>
      <c r="D74" s="43">
        <v>2.2200000000000002</v>
      </c>
      <c r="E74" s="43">
        <v>-4.6900000000000004</v>
      </c>
      <c r="F74" s="43">
        <v>-4.6900000000000004</v>
      </c>
      <c r="G74" s="43">
        <v>0</v>
      </c>
    </row>
    <row r="75" spans="1:7" x14ac:dyDescent="0.2">
      <c r="A75" s="42">
        <v>64</v>
      </c>
      <c r="B75" s="43">
        <v>15.9</v>
      </c>
      <c r="C75" s="43">
        <v>0.93</v>
      </c>
      <c r="D75" s="43">
        <v>2.21</v>
      </c>
      <c r="E75" s="43">
        <v>-3.8</v>
      </c>
      <c r="F75" s="43">
        <v>-3.8</v>
      </c>
      <c r="G75" s="43">
        <v>0</v>
      </c>
    </row>
    <row r="76" spans="1:7" x14ac:dyDescent="0.2">
      <c r="A76" s="42">
        <v>65</v>
      </c>
      <c r="B76" s="43">
        <v>16.27</v>
      </c>
      <c r="C76" s="43">
        <v>0.95</v>
      </c>
      <c r="D76" s="43">
        <v>2.19</v>
      </c>
      <c r="E76" s="43">
        <v>-2.88</v>
      </c>
      <c r="F76" s="43">
        <v>-2.88</v>
      </c>
      <c r="G76" s="43">
        <v>0</v>
      </c>
    </row>
    <row r="77" spans="1:7" x14ac:dyDescent="0.2">
      <c r="A77" s="42">
        <v>66</v>
      </c>
      <c r="B77" s="43">
        <v>16.649999999999999</v>
      </c>
      <c r="C77" s="43">
        <v>0.97</v>
      </c>
      <c r="D77" s="43">
        <v>2.17</v>
      </c>
      <c r="E77" s="43">
        <v>-1.95</v>
      </c>
      <c r="F77" s="43">
        <v>-1.95</v>
      </c>
      <c r="G77" s="43">
        <v>0</v>
      </c>
    </row>
    <row r="78" spans="1:7" x14ac:dyDescent="0.2">
      <c r="A78" s="42">
        <v>67</v>
      </c>
      <c r="B78" s="43">
        <v>17.05</v>
      </c>
      <c r="C78" s="43">
        <v>0.99</v>
      </c>
      <c r="D78" s="43">
        <v>2.14</v>
      </c>
      <c r="E78" s="43">
        <v>-0.99</v>
      </c>
      <c r="F78" s="43">
        <v>-0.99</v>
      </c>
      <c r="G78" s="43">
        <v>0</v>
      </c>
    </row>
  </sheetData>
  <sheetProtection algorithmName="SHA-512" hashValue="zjNFTWzNkDtwX26TuqFSRpCiLJ2mH4bH6IZBehc/fIrLyjWwTUdLkWOjo8VSQvbLrVt/jbPoSOJYaN457QPnwg==" saltValue="/Au+uwGOgo+9yGeTM0vLww==" spinCount="100000" sheet="1" objects="1" scenarios="1"/>
  <conditionalFormatting sqref="A6:A21">
    <cfRule type="expression" dxfId="521" priority="5" stopIfTrue="1">
      <formula>MOD(ROW(),2)=0</formula>
    </cfRule>
    <cfRule type="expression" dxfId="520" priority="6" stopIfTrue="1">
      <formula>MOD(ROW(),2)&lt;&gt;0</formula>
    </cfRule>
  </conditionalFormatting>
  <conditionalFormatting sqref="A26:A78">
    <cfRule type="expression" dxfId="519" priority="1" stopIfTrue="1">
      <formula>MOD(ROW(),2)=0</formula>
    </cfRule>
    <cfRule type="expression" dxfId="518" priority="2" stopIfTrue="1">
      <formula>MOD(ROW(),2)&lt;&gt;0</formula>
    </cfRule>
  </conditionalFormatting>
  <conditionalFormatting sqref="B6:G21">
    <cfRule type="expression" dxfId="517" priority="7" stopIfTrue="1">
      <formula>MOD(ROW(),2)=0</formula>
    </cfRule>
    <cfRule type="expression" dxfId="516" priority="8" stopIfTrue="1">
      <formula>MOD(ROW(),2)&lt;&gt;0</formula>
    </cfRule>
  </conditionalFormatting>
  <conditionalFormatting sqref="B26:G78">
    <cfRule type="expression" dxfId="515" priority="3" stopIfTrue="1">
      <formula>MOD(ROW(),2)=0</formula>
    </cfRule>
    <cfRule type="expression" dxfId="514" priority="4"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6DA7E-3E87-4E75-9E0C-47A79D39845D}">
  <sheetPr codeName="Sheet16"/>
  <dimension ref="A1:E85"/>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TV In (non-club) - x-209</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205</v>
      </c>
      <c r="C9" s="49"/>
      <c r="D9" s="49"/>
      <c r="E9" s="49"/>
    </row>
    <row r="10" spans="1:5" customFormat="1" x14ac:dyDescent="0.2">
      <c r="A10" s="44" t="s">
        <v>6</v>
      </c>
      <c r="B10" s="49" t="s">
        <v>206</v>
      </c>
      <c r="C10" s="49"/>
      <c r="D10" s="49"/>
      <c r="E10" s="49"/>
    </row>
    <row r="11" spans="1:5" customFormat="1" x14ac:dyDescent="0.2">
      <c r="A11" s="44" t="s">
        <v>168</v>
      </c>
      <c r="B11" s="49" t="s">
        <v>182</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209</v>
      </c>
      <c r="C14" s="49"/>
      <c r="D14" s="49"/>
      <c r="E14" s="49"/>
    </row>
    <row r="15" spans="1:5" customFormat="1" x14ac:dyDescent="0.2">
      <c r="A15" s="44" t="s">
        <v>398</v>
      </c>
      <c r="B15" s="49" t="s">
        <v>207</v>
      </c>
      <c r="C15" s="49"/>
      <c r="D15" s="49"/>
      <c r="E15" s="49"/>
    </row>
    <row r="16" spans="1:5" customFormat="1" x14ac:dyDescent="0.2">
      <c r="A16" s="44" t="s">
        <v>173</v>
      </c>
      <c r="B16" s="49" t="s">
        <v>208</v>
      </c>
      <c r="C16" s="49"/>
      <c r="D16" s="49"/>
      <c r="E16" s="49"/>
    </row>
    <row r="17" spans="1:5" customFormat="1" x14ac:dyDescent="0.2">
      <c r="A17" s="45" t="s">
        <v>399</v>
      </c>
      <c r="B17" s="49"/>
      <c r="C17" s="49"/>
      <c r="D17" s="49"/>
      <c r="E17" s="49"/>
    </row>
    <row r="18" spans="1:5" customFormat="1" x14ac:dyDescent="0.2">
      <c r="A18" s="44" t="s">
        <v>175</v>
      </c>
      <c r="B18" s="51">
        <v>46216</v>
      </c>
      <c r="C18" s="51"/>
      <c r="D18" s="51"/>
      <c r="E18" s="51"/>
    </row>
    <row r="19" spans="1:5" customFormat="1" x14ac:dyDescent="0.2">
      <c r="A19" s="44" t="s">
        <v>176</v>
      </c>
      <c r="B19" s="51"/>
      <c r="C19" s="51"/>
      <c r="D19" s="51"/>
      <c r="E19" s="51"/>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25.5" x14ac:dyDescent="0.2">
      <c r="A26" s="58" t="s">
        <v>401</v>
      </c>
      <c r="B26" s="58" t="s">
        <v>408</v>
      </c>
      <c r="C26" s="58" t="s">
        <v>409</v>
      </c>
      <c r="D26" s="58" t="s">
        <v>410</v>
      </c>
      <c r="E26" s="58" t="s">
        <v>411</v>
      </c>
    </row>
    <row r="27" spans="1:5" x14ac:dyDescent="0.2">
      <c r="A27" s="42">
        <v>16</v>
      </c>
      <c r="B27" s="43">
        <v>7.82</v>
      </c>
      <c r="C27" s="43">
        <v>1.08</v>
      </c>
      <c r="D27" s="43">
        <v>0</v>
      </c>
      <c r="E27" s="43">
        <v>0</v>
      </c>
    </row>
    <row r="28" spans="1:5" x14ac:dyDescent="0.2">
      <c r="A28" s="42">
        <v>17</v>
      </c>
      <c r="B28" s="43">
        <v>7.96</v>
      </c>
      <c r="C28" s="43">
        <v>1.1399999999999999</v>
      </c>
      <c r="D28" s="43">
        <v>0</v>
      </c>
      <c r="E28" s="43">
        <v>0</v>
      </c>
    </row>
    <row r="29" spans="1:5" x14ac:dyDescent="0.2">
      <c r="A29" s="42">
        <v>18</v>
      </c>
      <c r="B29" s="43">
        <v>8.1</v>
      </c>
      <c r="C29" s="43">
        <v>1.21</v>
      </c>
      <c r="D29" s="43">
        <v>0</v>
      </c>
      <c r="E29" s="43">
        <v>0</v>
      </c>
    </row>
    <row r="30" spans="1:5" x14ac:dyDescent="0.2">
      <c r="A30" s="42">
        <v>19</v>
      </c>
      <c r="B30" s="43">
        <v>8.25</v>
      </c>
      <c r="C30" s="43">
        <v>1.24</v>
      </c>
      <c r="D30" s="43">
        <v>0</v>
      </c>
      <c r="E30" s="43">
        <v>0</v>
      </c>
    </row>
    <row r="31" spans="1:5" x14ac:dyDescent="0.2">
      <c r="A31" s="42">
        <v>20</v>
      </c>
      <c r="B31" s="43">
        <v>8.4</v>
      </c>
      <c r="C31" s="43">
        <v>1.27</v>
      </c>
      <c r="D31" s="43">
        <v>0</v>
      </c>
      <c r="E31" s="43">
        <v>0</v>
      </c>
    </row>
    <row r="32" spans="1:5" x14ac:dyDescent="0.2">
      <c r="A32" s="42">
        <v>21</v>
      </c>
      <c r="B32" s="43">
        <v>8.5500000000000007</v>
      </c>
      <c r="C32" s="43">
        <v>1.31</v>
      </c>
      <c r="D32" s="43">
        <v>0</v>
      </c>
      <c r="E32" s="43">
        <v>0</v>
      </c>
    </row>
    <row r="33" spans="1:5" x14ac:dyDescent="0.2">
      <c r="A33" s="42">
        <v>22</v>
      </c>
      <c r="B33" s="43">
        <v>8.7100000000000009</v>
      </c>
      <c r="C33" s="43">
        <v>1.31</v>
      </c>
      <c r="D33" s="43">
        <v>0</v>
      </c>
      <c r="E33" s="43">
        <v>0</v>
      </c>
    </row>
    <row r="34" spans="1:5" x14ac:dyDescent="0.2">
      <c r="A34" s="42">
        <v>23</v>
      </c>
      <c r="B34" s="43">
        <v>8.8699999999999992</v>
      </c>
      <c r="C34" s="43">
        <v>1.34</v>
      </c>
      <c r="D34" s="43">
        <v>0</v>
      </c>
      <c r="E34" s="43">
        <v>0</v>
      </c>
    </row>
    <row r="35" spans="1:5" x14ac:dyDescent="0.2">
      <c r="A35" s="42">
        <v>24</v>
      </c>
      <c r="B35" s="43">
        <v>9.0299999999999994</v>
      </c>
      <c r="C35" s="43">
        <v>1.37</v>
      </c>
      <c r="D35" s="43">
        <v>0</v>
      </c>
      <c r="E35" s="43">
        <v>0</v>
      </c>
    </row>
    <row r="36" spans="1:5" x14ac:dyDescent="0.2">
      <c r="A36" s="42">
        <v>25</v>
      </c>
      <c r="B36" s="43">
        <v>9.19</v>
      </c>
      <c r="C36" s="43">
        <v>1.4</v>
      </c>
      <c r="D36" s="43">
        <v>0</v>
      </c>
      <c r="E36" s="43">
        <v>0</v>
      </c>
    </row>
    <row r="37" spans="1:5" x14ac:dyDescent="0.2">
      <c r="A37" s="42">
        <v>26</v>
      </c>
      <c r="B37" s="43">
        <v>9.36</v>
      </c>
      <c r="C37" s="43">
        <v>1.4</v>
      </c>
      <c r="D37" s="43">
        <v>0</v>
      </c>
      <c r="E37" s="43">
        <v>0</v>
      </c>
    </row>
    <row r="38" spans="1:5" x14ac:dyDescent="0.2">
      <c r="A38" s="42">
        <v>27</v>
      </c>
      <c r="B38" s="43">
        <v>9.5299999999999994</v>
      </c>
      <c r="C38" s="43">
        <v>1.44</v>
      </c>
      <c r="D38" s="43">
        <v>0</v>
      </c>
      <c r="E38" s="43">
        <v>0</v>
      </c>
    </row>
    <row r="39" spans="1:5" x14ac:dyDescent="0.2">
      <c r="A39" s="42">
        <v>28</v>
      </c>
      <c r="B39" s="43">
        <v>9.6999999999999993</v>
      </c>
      <c r="C39" s="43">
        <v>1.47</v>
      </c>
      <c r="D39" s="43">
        <v>0</v>
      </c>
      <c r="E39" s="43">
        <v>0</v>
      </c>
    </row>
    <row r="40" spans="1:5" x14ac:dyDescent="0.2">
      <c r="A40" s="42">
        <v>29</v>
      </c>
      <c r="B40" s="43">
        <v>9.8800000000000008</v>
      </c>
      <c r="C40" s="43">
        <v>1.47</v>
      </c>
      <c r="D40" s="43">
        <v>0</v>
      </c>
      <c r="E40" s="43">
        <v>0</v>
      </c>
    </row>
    <row r="41" spans="1:5" x14ac:dyDescent="0.2">
      <c r="A41" s="42">
        <v>30</v>
      </c>
      <c r="B41" s="43">
        <v>10.050000000000001</v>
      </c>
      <c r="C41" s="43">
        <v>1.53</v>
      </c>
      <c r="D41" s="43">
        <v>0</v>
      </c>
      <c r="E41" s="43">
        <v>0</v>
      </c>
    </row>
    <row r="42" spans="1:5" x14ac:dyDescent="0.2">
      <c r="A42" s="42">
        <v>31</v>
      </c>
      <c r="B42" s="43">
        <v>10.24</v>
      </c>
      <c r="C42" s="43">
        <v>1.53</v>
      </c>
      <c r="D42" s="43">
        <v>0</v>
      </c>
      <c r="E42" s="43">
        <v>0</v>
      </c>
    </row>
    <row r="43" spans="1:5" x14ac:dyDescent="0.2">
      <c r="A43" s="42">
        <v>32</v>
      </c>
      <c r="B43" s="43">
        <v>10.42</v>
      </c>
      <c r="C43" s="43">
        <v>1.57</v>
      </c>
      <c r="D43" s="43">
        <v>0</v>
      </c>
      <c r="E43" s="43">
        <v>0</v>
      </c>
    </row>
    <row r="44" spans="1:5" x14ac:dyDescent="0.2">
      <c r="A44" s="42">
        <v>33</v>
      </c>
      <c r="B44" s="43">
        <v>10.61</v>
      </c>
      <c r="C44" s="43">
        <v>1.57</v>
      </c>
      <c r="D44" s="43">
        <v>0</v>
      </c>
      <c r="E44" s="43">
        <v>0</v>
      </c>
    </row>
    <row r="45" spans="1:5" x14ac:dyDescent="0.2">
      <c r="A45" s="42">
        <v>34</v>
      </c>
      <c r="B45" s="43">
        <v>10.8</v>
      </c>
      <c r="C45" s="43">
        <v>1.6</v>
      </c>
      <c r="D45" s="43">
        <v>0</v>
      </c>
      <c r="E45" s="43">
        <v>0</v>
      </c>
    </row>
    <row r="46" spans="1:5" x14ac:dyDescent="0.2">
      <c r="A46" s="42">
        <v>35</v>
      </c>
      <c r="B46" s="43">
        <v>10.99</v>
      </c>
      <c r="C46" s="43">
        <v>1.67</v>
      </c>
      <c r="D46" s="43">
        <v>0</v>
      </c>
      <c r="E46" s="43">
        <v>0</v>
      </c>
    </row>
    <row r="47" spans="1:5" x14ac:dyDescent="0.2">
      <c r="A47" s="42">
        <v>36</v>
      </c>
      <c r="B47" s="43">
        <v>11.19</v>
      </c>
      <c r="C47" s="43">
        <v>1.67</v>
      </c>
      <c r="D47" s="43">
        <v>0</v>
      </c>
      <c r="E47" s="43">
        <v>0</v>
      </c>
    </row>
    <row r="48" spans="1:5" x14ac:dyDescent="0.2">
      <c r="A48" s="42">
        <v>37</v>
      </c>
      <c r="B48" s="43">
        <v>11.39</v>
      </c>
      <c r="C48" s="43">
        <v>1.7</v>
      </c>
      <c r="D48" s="43">
        <v>0</v>
      </c>
      <c r="E48" s="43">
        <v>0</v>
      </c>
    </row>
    <row r="49" spans="1:5" x14ac:dyDescent="0.2">
      <c r="A49" s="42">
        <v>38</v>
      </c>
      <c r="B49" s="43">
        <v>11.6</v>
      </c>
      <c r="C49" s="43">
        <v>1.7</v>
      </c>
      <c r="D49" s="43">
        <v>0</v>
      </c>
      <c r="E49" s="43">
        <v>0</v>
      </c>
    </row>
    <row r="50" spans="1:5" x14ac:dyDescent="0.2">
      <c r="A50" s="42">
        <v>39</v>
      </c>
      <c r="B50" s="43">
        <v>11.81</v>
      </c>
      <c r="C50" s="43">
        <v>1.73</v>
      </c>
      <c r="D50" s="43">
        <v>0</v>
      </c>
      <c r="E50" s="43">
        <v>0</v>
      </c>
    </row>
    <row r="51" spans="1:5" x14ac:dyDescent="0.2">
      <c r="A51" s="42">
        <v>40</v>
      </c>
      <c r="B51" s="43">
        <v>12.02</v>
      </c>
      <c r="C51" s="43">
        <v>1.76</v>
      </c>
      <c r="D51" s="43">
        <v>0</v>
      </c>
      <c r="E51" s="43">
        <v>0</v>
      </c>
    </row>
    <row r="52" spans="1:5" x14ac:dyDescent="0.2">
      <c r="A52" s="42">
        <v>41</v>
      </c>
      <c r="B52" s="43">
        <v>12.23</v>
      </c>
      <c r="C52" s="43">
        <v>1.8</v>
      </c>
      <c r="D52" s="43">
        <v>0</v>
      </c>
      <c r="E52" s="43">
        <v>0</v>
      </c>
    </row>
    <row r="53" spans="1:5" x14ac:dyDescent="0.2">
      <c r="A53" s="42">
        <v>42</v>
      </c>
      <c r="B53" s="43">
        <v>12.45</v>
      </c>
      <c r="C53" s="43">
        <v>1.83</v>
      </c>
      <c r="D53" s="43">
        <v>0</v>
      </c>
      <c r="E53" s="43">
        <v>0</v>
      </c>
    </row>
    <row r="54" spans="1:5" x14ac:dyDescent="0.2">
      <c r="A54" s="42">
        <v>43</v>
      </c>
      <c r="B54" s="43">
        <v>12.68</v>
      </c>
      <c r="C54" s="43">
        <v>1.83</v>
      </c>
      <c r="D54" s="43">
        <v>0</v>
      </c>
      <c r="E54" s="43">
        <v>0</v>
      </c>
    </row>
    <row r="55" spans="1:5" x14ac:dyDescent="0.2">
      <c r="A55" s="42">
        <v>44</v>
      </c>
      <c r="B55" s="43">
        <v>12.9</v>
      </c>
      <c r="C55" s="43">
        <v>1.89</v>
      </c>
      <c r="D55" s="43">
        <v>0</v>
      </c>
      <c r="E55" s="43">
        <v>0</v>
      </c>
    </row>
    <row r="56" spans="1:5" x14ac:dyDescent="0.2">
      <c r="A56" s="42">
        <v>45</v>
      </c>
      <c r="B56" s="43">
        <v>13.13</v>
      </c>
      <c r="C56" s="43">
        <v>1.93</v>
      </c>
      <c r="D56" s="43">
        <v>0</v>
      </c>
      <c r="E56" s="43">
        <v>0</v>
      </c>
    </row>
    <row r="57" spans="1:5" x14ac:dyDescent="0.2">
      <c r="A57" s="42">
        <v>46</v>
      </c>
      <c r="B57" s="43">
        <v>13.37</v>
      </c>
      <c r="C57" s="43">
        <v>1.93</v>
      </c>
      <c r="D57" s="43">
        <v>0</v>
      </c>
      <c r="E57" s="43">
        <v>0</v>
      </c>
    </row>
    <row r="58" spans="1:5" x14ac:dyDescent="0.2">
      <c r="A58" s="42">
        <v>47</v>
      </c>
      <c r="B58" s="43">
        <v>13.61</v>
      </c>
      <c r="C58" s="43">
        <v>1.93</v>
      </c>
      <c r="D58" s="43">
        <v>0</v>
      </c>
      <c r="E58" s="43">
        <v>0</v>
      </c>
    </row>
    <row r="59" spans="1:5" x14ac:dyDescent="0.2">
      <c r="A59" s="42">
        <v>48</v>
      </c>
      <c r="B59" s="43">
        <v>13.85</v>
      </c>
      <c r="C59" s="43">
        <v>1.96</v>
      </c>
      <c r="D59" s="43">
        <v>0</v>
      </c>
      <c r="E59" s="43">
        <v>0</v>
      </c>
    </row>
    <row r="60" spans="1:5" x14ac:dyDescent="0.2">
      <c r="A60" s="42">
        <v>49</v>
      </c>
      <c r="B60" s="43">
        <v>14.1</v>
      </c>
      <c r="C60" s="43">
        <v>1.99</v>
      </c>
      <c r="D60" s="43">
        <v>0</v>
      </c>
      <c r="E60" s="43">
        <v>0</v>
      </c>
    </row>
    <row r="61" spans="1:5" x14ac:dyDescent="0.2">
      <c r="A61" s="42">
        <v>50</v>
      </c>
      <c r="B61" s="43">
        <v>14.35</v>
      </c>
      <c r="C61" s="43">
        <v>2.02</v>
      </c>
      <c r="D61" s="43">
        <v>0</v>
      </c>
      <c r="E61" s="43">
        <v>0</v>
      </c>
    </row>
    <row r="62" spans="1:5" x14ac:dyDescent="0.2">
      <c r="A62" s="42">
        <v>51</v>
      </c>
      <c r="B62" s="43">
        <v>14.61</v>
      </c>
      <c r="C62" s="43">
        <v>2.02</v>
      </c>
      <c r="D62" s="43">
        <v>0</v>
      </c>
      <c r="E62" s="43">
        <v>0</v>
      </c>
    </row>
    <row r="63" spans="1:5" x14ac:dyDescent="0.2">
      <c r="A63" s="42">
        <v>52</v>
      </c>
      <c r="B63" s="43">
        <v>14.87</v>
      </c>
      <c r="C63" s="43">
        <v>2.06</v>
      </c>
      <c r="D63" s="43">
        <v>0</v>
      </c>
      <c r="E63" s="43">
        <v>0</v>
      </c>
    </row>
    <row r="64" spans="1:5" x14ac:dyDescent="0.2">
      <c r="A64" s="42">
        <v>53</v>
      </c>
      <c r="B64" s="43">
        <v>15.14</v>
      </c>
      <c r="C64" s="43">
        <v>2.06</v>
      </c>
      <c r="D64" s="43">
        <v>0</v>
      </c>
      <c r="E64" s="43">
        <v>0</v>
      </c>
    </row>
    <row r="65" spans="1:5" x14ac:dyDescent="0.2">
      <c r="A65" s="42">
        <v>54</v>
      </c>
      <c r="B65" s="43">
        <v>15.41</v>
      </c>
      <c r="C65" s="43">
        <v>2.09</v>
      </c>
      <c r="D65" s="43">
        <v>0</v>
      </c>
      <c r="E65" s="43">
        <v>0</v>
      </c>
    </row>
    <row r="66" spans="1:5" x14ac:dyDescent="0.2">
      <c r="A66" s="42">
        <v>55</v>
      </c>
      <c r="B66" s="43">
        <v>15.69</v>
      </c>
      <c r="C66" s="43">
        <v>2.12</v>
      </c>
      <c r="D66" s="43">
        <v>0</v>
      </c>
      <c r="E66" s="43">
        <v>0</v>
      </c>
    </row>
    <row r="67" spans="1:5" x14ac:dyDescent="0.2">
      <c r="A67" s="42">
        <v>56</v>
      </c>
      <c r="B67" s="43">
        <v>15.98</v>
      </c>
      <c r="C67" s="43">
        <v>2.12</v>
      </c>
      <c r="D67" s="43">
        <v>0</v>
      </c>
      <c r="E67" s="43">
        <v>0</v>
      </c>
    </row>
    <row r="68" spans="1:5" x14ac:dyDescent="0.2">
      <c r="A68" s="42">
        <v>57</v>
      </c>
      <c r="B68" s="43">
        <v>16.28</v>
      </c>
      <c r="C68" s="43">
        <v>2.12</v>
      </c>
      <c r="D68" s="43">
        <v>0</v>
      </c>
      <c r="E68" s="43">
        <v>0</v>
      </c>
    </row>
    <row r="69" spans="1:5" x14ac:dyDescent="0.2">
      <c r="A69" s="42">
        <v>58</v>
      </c>
      <c r="B69" s="43">
        <v>16.579999999999998</v>
      </c>
      <c r="C69" s="43">
        <v>2.16</v>
      </c>
      <c r="D69" s="43">
        <v>0</v>
      </c>
      <c r="E69" s="43">
        <v>0</v>
      </c>
    </row>
    <row r="70" spans="1:5" x14ac:dyDescent="0.2">
      <c r="A70" s="42">
        <v>59</v>
      </c>
      <c r="B70" s="43">
        <v>16.899999999999999</v>
      </c>
      <c r="C70" s="43">
        <v>2.12</v>
      </c>
      <c r="D70" s="43">
        <v>0</v>
      </c>
      <c r="E70" s="43">
        <v>0</v>
      </c>
    </row>
    <row r="71" spans="1:5" x14ac:dyDescent="0.2">
      <c r="A71" s="42">
        <v>60</v>
      </c>
      <c r="B71" s="43">
        <v>17.22</v>
      </c>
      <c r="C71" s="43">
        <v>2.16</v>
      </c>
      <c r="D71" s="43">
        <v>0</v>
      </c>
      <c r="E71" s="43">
        <v>0</v>
      </c>
    </row>
    <row r="72" spans="1:5" x14ac:dyDescent="0.2">
      <c r="A72" s="42">
        <v>61</v>
      </c>
      <c r="B72" s="43">
        <v>17.57</v>
      </c>
      <c r="C72" s="43">
        <v>2.12</v>
      </c>
      <c r="D72" s="43">
        <v>0</v>
      </c>
      <c r="E72" s="43">
        <v>0</v>
      </c>
    </row>
    <row r="73" spans="1:5" x14ac:dyDescent="0.2">
      <c r="A73" s="42">
        <v>62</v>
      </c>
      <c r="B73" s="43">
        <v>17.920000000000002</v>
      </c>
      <c r="C73" s="43">
        <v>2.16</v>
      </c>
      <c r="D73" s="43">
        <v>0</v>
      </c>
      <c r="E73" s="43">
        <v>0</v>
      </c>
    </row>
    <row r="74" spans="1:5" x14ac:dyDescent="0.2">
      <c r="A74" s="42">
        <v>63</v>
      </c>
      <c r="B74" s="43">
        <v>18.3</v>
      </c>
      <c r="C74" s="43">
        <v>2.16</v>
      </c>
      <c r="D74" s="43">
        <v>0</v>
      </c>
      <c r="E74" s="43">
        <v>0</v>
      </c>
    </row>
    <row r="75" spans="1:5" x14ac:dyDescent="0.2">
      <c r="A75" s="42">
        <v>64</v>
      </c>
      <c r="B75" s="43">
        <v>18.7</v>
      </c>
      <c r="C75" s="43">
        <v>2.16</v>
      </c>
      <c r="D75" s="43">
        <v>0</v>
      </c>
      <c r="E75" s="43">
        <v>0</v>
      </c>
    </row>
    <row r="76" spans="1:5" x14ac:dyDescent="0.2">
      <c r="A76" s="42">
        <v>65</v>
      </c>
      <c r="B76" s="43">
        <v>18.600000000000001</v>
      </c>
      <c r="C76" s="43">
        <v>2.14</v>
      </c>
      <c r="D76" s="43">
        <v>0</v>
      </c>
      <c r="E76" s="43">
        <v>0</v>
      </c>
    </row>
    <row r="77" spans="1:5" x14ac:dyDescent="0.2">
      <c r="A77" s="42">
        <v>66</v>
      </c>
      <c r="B77" s="43">
        <v>17.98</v>
      </c>
      <c r="C77" s="43">
        <v>2.14</v>
      </c>
      <c r="D77" s="43">
        <v>0</v>
      </c>
      <c r="E77" s="43">
        <v>0</v>
      </c>
    </row>
    <row r="78" spans="1:5" x14ac:dyDescent="0.2">
      <c r="A78" s="42">
        <v>67</v>
      </c>
      <c r="B78" s="43">
        <v>17.350000000000001</v>
      </c>
      <c r="C78" s="43">
        <v>2.13</v>
      </c>
      <c r="D78" s="43">
        <v>0</v>
      </c>
      <c r="E78" s="43">
        <v>0</v>
      </c>
    </row>
    <row r="79" spans="1:5" x14ac:dyDescent="0.2">
      <c r="A79" s="42">
        <v>68</v>
      </c>
      <c r="B79" s="43">
        <v>16.72</v>
      </c>
      <c r="C79" s="43">
        <v>2.12</v>
      </c>
      <c r="D79" s="43">
        <v>0</v>
      </c>
      <c r="E79" s="43">
        <v>0</v>
      </c>
    </row>
    <row r="80" spans="1:5" x14ac:dyDescent="0.2">
      <c r="A80" s="42">
        <v>69</v>
      </c>
      <c r="B80" s="43">
        <v>16.079999999999998</v>
      </c>
      <c r="C80" s="43">
        <v>2.0099999999999998</v>
      </c>
      <c r="D80" s="43">
        <v>0</v>
      </c>
      <c r="E80" s="43">
        <v>0</v>
      </c>
    </row>
    <row r="81" spans="1:5" x14ac:dyDescent="0.2">
      <c r="A81" s="42">
        <v>70</v>
      </c>
      <c r="B81" s="43">
        <v>15.44</v>
      </c>
      <c r="C81" s="43">
        <v>1.89</v>
      </c>
      <c r="D81" s="43">
        <v>0</v>
      </c>
      <c r="E81" s="43">
        <v>0</v>
      </c>
    </row>
    <row r="82" spans="1:5" x14ac:dyDescent="0.2">
      <c r="A82" s="42">
        <v>71</v>
      </c>
      <c r="B82" s="43">
        <v>14.8</v>
      </c>
      <c r="C82" s="43">
        <v>1.88</v>
      </c>
      <c r="D82" s="43">
        <v>0</v>
      </c>
      <c r="E82" s="43">
        <v>0</v>
      </c>
    </row>
    <row r="83" spans="1:5" x14ac:dyDescent="0.2">
      <c r="A83" s="42">
        <v>72</v>
      </c>
      <c r="B83" s="43">
        <v>14.16</v>
      </c>
      <c r="C83" s="43">
        <v>1.86</v>
      </c>
      <c r="D83" s="43">
        <v>0</v>
      </c>
      <c r="E83" s="43">
        <v>0</v>
      </c>
    </row>
    <row r="84" spans="1:5" x14ac:dyDescent="0.2">
      <c r="A84" s="42">
        <v>73</v>
      </c>
      <c r="B84" s="43">
        <v>13.53</v>
      </c>
      <c r="C84" s="43">
        <v>1.85</v>
      </c>
      <c r="D84" s="43">
        <v>0</v>
      </c>
      <c r="E84" s="43">
        <v>0</v>
      </c>
    </row>
    <row r="85" spans="1:5" x14ac:dyDescent="0.2">
      <c r="A85" s="42">
        <v>74</v>
      </c>
      <c r="B85" s="43">
        <v>12.91</v>
      </c>
      <c r="C85" s="43">
        <v>1.71</v>
      </c>
      <c r="D85" s="43">
        <v>0</v>
      </c>
      <c r="E85" s="43">
        <v>0</v>
      </c>
    </row>
  </sheetData>
  <sheetProtection algorithmName="SHA-512" hashValue="XVKQGwM+ayI2kQoZTy4suUOR0q9Jvvc5DyrpjJfUJT/9NvXH5IOsYBiz9wU289Cj59dXUraDoHuiBBbXHP27Mg==" saltValue="rZTNV4S791tQvZQiH4KDSw==" spinCount="100000" sheet="1" objects="1" scenarios="1"/>
  <conditionalFormatting sqref="A6:A21">
    <cfRule type="expression" dxfId="513" priority="13" stopIfTrue="1">
      <formula>MOD(ROW(),2)=0</formula>
    </cfRule>
    <cfRule type="expression" dxfId="512" priority="14" stopIfTrue="1">
      <formula>MOD(ROW(),2)&lt;&gt;0</formula>
    </cfRule>
  </conditionalFormatting>
  <conditionalFormatting sqref="A26:A85">
    <cfRule type="expression" dxfId="511" priority="9" stopIfTrue="1">
      <formula>MOD(ROW(),2)=0</formula>
    </cfRule>
    <cfRule type="expression" dxfId="510" priority="10" stopIfTrue="1">
      <formula>MOD(ROW(),2)&lt;&gt;0</formula>
    </cfRule>
  </conditionalFormatting>
  <conditionalFormatting sqref="B6:E21">
    <cfRule type="expression" dxfId="509" priority="15" stopIfTrue="1">
      <formula>MOD(ROW(),2)=0</formula>
    </cfRule>
    <cfRule type="expression" dxfId="508" priority="16" stopIfTrue="1">
      <formula>MOD(ROW(),2)&lt;&gt;0</formula>
    </cfRule>
  </conditionalFormatting>
  <conditionalFormatting sqref="B26:E85">
    <cfRule type="expression" dxfId="507" priority="11" stopIfTrue="1">
      <formula>MOD(ROW(),2)=0</formula>
    </cfRule>
    <cfRule type="expression" dxfId="506" priority="12"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3B8F8-FB56-48C2-BA9C-D93A765DB5B0}">
  <sheetPr codeName="Sheet17"/>
  <dimension ref="A1:E85"/>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TV In (non-club) - x-210</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205</v>
      </c>
      <c r="C9" s="49"/>
      <c r="D9" s="49"/>
      <c r="E9" s="49"/>
    </row>
    <row r="10" spans="1:5" customFormat="1" x14ac:dyDescent="0.2">
      <c r="A10" s="44" t="s">
        <v>6</v>
      </c>
      <c r="B10" s="49" t="s">
        <v>209</v>
      </c>
      <c r="C10" s="49"/>
      <c r="D10" s="49"/>
      <c r="E10" s="49"/>
    </row>
    <row r="11" spans="1:5" customFormat="1" x14ac:dyDescent="0.2">
      <c r="A11" s="44" t="s">
        <v>168</v>
      </c>
      <c r="B11" s="49" t="s">
        <v>187</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210</v>
      </c>
      <c r="C14" s="49"/>
      <c r="D14" s="49"/>
      <c r="E14" s="49"/>
    </row>
    <row r="15" spans="1:5" customFormat="1" x14ac:dyDescent="0.2">
      <c r="A15" s="44" t="s">
        <v>398</v>
      </c>
      <c r="B15" s="49" t="s">
        <v>210</v>
      </c>
      <c r="C15" s="49"/>
      <c r="D15" s="49"/>
      <c r="E15" s="49"/>
    </row>
    <row r="16" spans="1:5" customFormat="1" x14ac:dyDescent="0.2">
      <c r="A16" s="44" t="s">
        <v>173</v>
      </c>
      <c r="B16" s="49" t="s">
        <v>211</v>
      </c>
      <c r="C16" s="49"/>
      <c r="D16" s="49"/>
      <c r="E16" s="49"/>
    </row>
    <row r="17" spans="1:5" customFormat="1" x14ac:dyDescent="0.2">
      <c r="A17" s="45" t="s">
        <v>399</v>
      </c>
      <c r="B17" s="49"/>
      <c r="C17" s="49"/>
      <c r="D17" s="49"/>
      <c r="E17" s="49"/>
    </row>
    <row r="18" spans="1:5" customFormat="1" x14ac:dyDescent="0.2">
      <c r="A18" s="44" t="s">
        <v>175</v>
      </c>
      <c r="B18" s="51">
        <v>46216</v>
      </c>
      <c r="C18" s="51"/>
      <c r="D18" s="51"/>
      <c r="E18" s="51"/>
    </row>
    <row r="19" spans="1:5" customFormat="1" x14ac:dyDescent="0.2">
      <c r="A19" s="44" t="s">
        <v>176</v>
      </c>
      <c r="B19" s="51"/>
      <c r="C19" s="51"/>
      <c r="D19" s="51"/>
      <c r="E19" s="51"/>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25.5" x14ac:dyDescent="0.2">
      <c r="A26" s="58" t="s">
        <v>401</v>
      </c>
      <c r="B26" s="58" t="s">
        <v>408</v>
      </c>
      <c r="C26" s="58" t="s">
        <v>409</v>
      </c>
      <c r="D26" s="58" t="s">
        <v>410</v>
      </c>
      <c r="E26" s="58" t="s">
        <v>411</v>
      </c>
    </row>
    <row r="27" spans="1:5" x14ac:dyDescent="0.2">
      <c r="A27" s="42">
        <v>16</v>
      </c>
      <c r="B27" s="43">
        <v>7.82</v>
      </c>
      <c r="C27" s="43">
        <v>1.08</v>
      </c>
      <c r="D27" s="43">
        <v>0</v>
      </c>
      <c r="E27" s="43">
        <v>0</v>
      </c>
    </row>
    <row r="28" spans="1:5" x14ac:dyDescent="0.2">
      <c r="A28" s="42">
        <v>17</v>
      </c>
      <c r="B28" s="43">
        <v>7.96</v>
      </c>
      <c r="C28" s="43">
        <v>1.1399999999999999</v>
      </c>
      <c r="D28" s="43">
        <v>0</v>
      </c>
      <c r="E28" s="43">
        <v>0</v>
      </c>
    </row>
    <row r="29" spans="1:5" x14ac:dyDescent="0.2">
      <c r="A29" s="42">
        <v>18</v>
      </c>
      <c r="B29" s="43">
        <v>8.1</v>
      </c>
      <c r="C29" s="43">
        <v>1.21</v>
      </c>
      <c r="D29" s="43">
        <v>0</v>
      </c>
      <c r="E29" s="43">
        <v>0</v>
      </c>
    </row>
    <row r="30" spans="1:5" x14ac:dyDescent="0.2">
      <c r="A30" s="42">
        <v>19</v>
      </c>
      <c r="B30" s="43">
        <v>8.25</v>
      </c>
      <c r="C30" s="43">
        <v>1.24</v>
      </c>
      <c r="D30" s="43">
        <v>0</v>
      </c>
      <c r="E30" s="43">
        <v>0</v>
      </c>
    </row>
    <row r="31" spans="1:5" x14ac:dyDescent="0.2">
      <c r="A31" s="42">
        <v>20</v>
      </c>
      <c r="B31" s="43">
        <v>8.4</v>
      </c>
      <c r="C31" s="43">
        <v>1.27</v>
      </c>
      <c r="D31" s="43">
        <v>0</v>
      </c>
      <c r="E31" s="43">
        <v>0</v>
      </c>
    </row>
    <row r="32" spans="1:5" x14ac:dyDescent="0.2">
      <c r="A32" s="42">
        <v>21</v>
      </c>
      <c r="B32" s="43">
        <v>8.5500000000000007</v>
      </c>
      <c r="C32" s="43">
        <v>1.31</v>
      </c>
      <c r="D32" s="43">
        <v>0</v>
      </c>
      <c r="E32" s="43">
        <v>0</v>
      </c>
    </row>
    <row r="33" spans="1:5" x14ac:dyDescent="0.2">
      <c r="A33" s="42">
        <v>22</v>
      </c>
      <c r="B33" s="43">
        <v>8.7100000000000009</v>
      </c>
      <c r="C33" s="43">
        <v>1.31</v>
      </c>
      <c r="D33" s="43">
        <v>0</v>
      </c>
      <c r="E33" s="43">
        <v>0</v>
      </c>
    </row>
    <row r="34" spans="1:5" x14ac:dyDescent="0.2">
      <c r="A34" s="42">
        <v>23</v>
      </c>
      <c r="B34" s="43">
        <v>8.8699999999999992</v>
      </c>
      <c r="C34" s="43">
        <v>1.34</v>
      </c>
      <c r="D34" s="43">
        <v>0</v>
      </c>
      <c r="E34" s="43">
        <v>0</v>
      </c>
    </row>
    <row r="35" spans="1:5" x14ac:dyDescent="0.2">
      <c r="A35" s="42">
        <v>24</v>
      </c>
      <c r="B35" s="43">
        <v>9.0299999999999994</v>
      </c>
      <c r="C35" s="43">
        <v>1.37</v>
      </c>
      <c r="D35" s="43">
        <v>0</v>
      </c>
      <c r="E35" s="43">
        <v>0</v>
      </c>
    </row>
    <row r="36" spans="1:5" x14ac:dyDescent="0.2">
      <c r="A36" s="42">
        <v>25</v>
      </c>
      <c r="B36" s="43">
        <v>9.19</v>
      </c>
      <c r="C36" s="43">
        <v>1.4</v>
      </c>
      <c r="D36" s="43">
        <v>0</v>
      </c>
      <c r="E36" s="43">
        <v>0</v>
      </c>
    </row>
    <row r="37" spans="1:5" x14ac:dyDescent="0.2">
      <c r="A37" s="42">
        <v>26</v>
      </c>
      <c r="B37" s="43">
        <v>9.36</v>
      </c>
      <c r="C37" s="43">
        <v>1.4</v>
      </c>
      <c r="D37" s="43">
        <v>0</v>
      </c>
      <c r="E37" s="43">
        <v>0</v>
      </c>
    </row>
    <row r="38" spans="1:5" x14ac:dyDescent="0.2">
      <c r="A38" s="42">
        <v>27</v>
      </c>
      <c r="B38" s="43">
        <v>9.5299999999999994</v>
      </c>
      <c r="C38" s="43">
        <v>1.44</v>
      </c>
      <c r="D38" s="43">
        <v>0</v>
      </c>
      <c r="E38" s="43">
        <v>0</v>
      </c>
    </row>
    <row r="39" spans="1:5" x14ac:dyDescent="0.2">
      <c r="A39" s="42">
        <v>28</v>
      </c>
      <c r="B39" s="43">
        <v>9.6999999999999993</v>
      </c>
      <c r="C39" s="43">
        <v>1.47</v>
      </c>
      <c r="D39" s="43">
        <v>0</v>
      </c>
      <c r="E39" s="43">
        <v>0</v>
      </c>
    </row>
    <row r="40" spans="1:5" x14ac:dyDescent="0.2">
      <c r="A40" s="42">
        <v>29</v>
      </c>
      <c r="B40" s="43">
        <v>9.8800000000000008</v>
      </c>
      <c r="C40" s="43">
        <v>1.47</v>
      </c>
      <c r="D40" s="43">
        <v>0</v>
      </c>
      <c r="E40" s="43">
        <v>0</v>
      </c>
    </row>
    <row r="41" spans="1:5" x14ac:dyDescent="0.2">
      <c r="A41" s="42">
        <v>30</v>
      </c>
      <c r="B41" s="43">
        <v>10.050000000000001</v>
      </c>
      <c r="C41" s="43">
        <v>1.53</v>
      </c>
      <c r="D41" s="43">
        <v>0</v>
      </c>
      <c r="E41" s="43">
        <v>0</v>
      </c>
    </row>
    <row r="42" spans="1:5" x14ac:dyDescent="0.2">
      <c r="A42" s="42">
        <v>31</v>
      </c>
      <c r="B42" s="43">
        <v>10.24</v>
      </c>
      <c r="C42" s="43">
        <v>1.53</v>
      </c>
      <c r="D42" s="43">
        <v>0</v>
      </c>
      <c r="E42" s="43">
        <v>0</v>
      </c>
    </row>
    <row r="43" spans="1:5" x14ac:dyDescent="0.2">
      <c r="A43" s="42">
        <v>32</v>
      </c>
      <c r="B43" s="43">
        <v>10.42</v>
      </c>
      <c r="C43" s="43">
        <v>1.57</v>
      </c>
      <c r="D43" s="43">
        <v>0</v>
      </c>
      <c r="E43" s="43">
        <v>0</v>
      </c>
    </row>
    <row r="44" spans="1:5" x14ac:dyDescent="0.2">
      <c r="A44" s="42">
        <v>33</v>
      </c>
      <c r="B44" s="43">
        <v>10.61</v>
      </c>
      <c r="C44" s="43">
        <v>1.57</v>
      </c>
      <c r="D44" s="43">
        <v>0</v>
      </c>
      <c r="E44" s="43">
        <v>0</v>
      </c>
    </row>
    <row r="45" spans="1:5" x14ac:dyDescent="0.2">
      <c r="A45" s="42">
        <v>34</v>
      </c>
      <c r="B45" s="43">
        <v>10.8</v>
      </c>
      <c r="C45" s="43">
        <v>1.6</v>
      </c>
      <c r="D45" s="43">
        <v>0</v>
      </c>
      <c r="E45" s="43">
        <v>0</v>
      </c>
    </row>
    <row r="46" spans="1:5" x14ac:dyDescent="0.2">
      <c r="A46" s="42">
        <v>35</v>
      </c>
      <c r="B46" s="43">
        <v>10.99</v>
      </c>
      <c r="C46" s="43">
        <v>1.67</v>
      </c>
      <c r="D46" s="43">
        <v>0</v>
      </c>
      <c r="E46" s="43">
        <v>0</v>
      </c>
    </row>
    <row r="47" spans="1:5" x14ac:dyDescent="0.2">
      <c r="A47" s="42">
        <v>36</v>
      </c>
      <c r="B47" s="43">
        <v>11.19</v>
      </c>
      <c r="C47" s="43">
        <v>1.67</v>
      </c>
      <c r="D47" s="43">
        <v>0</v>
      </c>
      <c r="E47" s="43">
        <v>0</v>
      </c>
    </row>
    <row r="48" spans="1:5" x14ac:dyDescent="0.2">
      <c r="A48" s="42">
        <v>37</v>
      </c>
      <c r="B48" s="43">
        <v>11.39</v>
      </c>
      <c r="C48" s="43">
        <v>1.7</v>
      </c>
      <c r="D48" s="43">
        <v>0</v>
      </c>
      <c r="E48" s="43">
        <v>0</v>
      </c>
    </row>
    <row r="49" spans="1:5" x14ac:dyDescent="0.2">
      <c r="A49" s="42">
        <v>38</v>
      </c>
      <c r="B49" s="43">
        <v>11.6</v>
      </c>
      <c r="C49" s="43">
        <v>1.7</v>
      </c>
      <c r="D49" s="43">
        <v>0</v>
      </c>
      <c r="E49" s="43">
        <v>0</v>
      </c>
    </row>
    <row r="50" spans="1:5" x14ac:dyDescent="0.2">
      <c r="A50" s="42">
        <v>39</v>
      </c>
      <c r="B50" s="43">
        <v>11.81</v>
      </c>
      <c r="C50" s="43">
        <v>1.73</v>
      </c>
      <c r="D50" s="43">
        <v>0</v>
      </c>
      <c r="E50" s="43">
        <v>0</v>
      </c>
    </row>
    <row r="51" spans="1:5" x14ac:dyDescent="0.2">
      <c r="A51" s="42">
        <v>40</v>
      </c>
      <c r="B51" s="43">
        <v>12.02</v>
      </c>
      <c r="C51" s="43">
        <v>1.76</v>
      </c>
      <c r="D51" s="43">
        <v>0</v>
      </c>
      <c r="E51" s="43">
        <v>0</v>
      </c>
    </row>
    <row r="52" spans="1:5" x14ac:dyDescent="0.2">
      <c r="A52" s="42">
        <v>41</v>
      </c>
      <c r="B52" s="43">
        <v>12.23</v>
      </c>
      <c r="C52" s="43">
        <v>1.8</v>
      </c>
      <c r="D52" s="43">
        <v>0</v>
      </c>
      <c r="E52" s="43">
        <v>0</v>
      </c>
    </row>
    <row r="53" spans="1:5" x14ac:dyDescent="0.2">
      <c r="A53" s="42">
        <v>42</v>
      </c>
      <c r="B53" s="43">
        <v>12.45</v>
      </c>
      <c r="C53" s="43">
        <v>1.83</v>
      </c>
      <c r="D53" s="43">
        <v>0</v>
      </c>
      <c r="E53" s="43">
        <v>0</v>
      </c>
    </row>
    <row r="54" spans="1:5" x14ac:dyDescent="0.2">
      <c r="A54" s="42">
        <v>43</v>
      </c>
      <c r="B54" s="43">
        <v>12.68</v>
      </c>
      <c r="C54" s="43">
        <v>1.83</v>
      </c>
      <c r="D54" s="43">
        <v>0</v>
      </c>
      <c r="E54" s="43">
        <v>0</v>
      </c>
    </row>
    <row r="55" spans="1:5" x14ac:dyDescent="0.2">
      <c r="A55" s="42">
        <v>44</v>
      </c>
      <c r="B55" s="43">
        <v>12.9</v>
      </c>
      <c r="C55" s="43">
        <v>1.89</v>
      </c>
      <c r="D55" s="43">
        <v>0</v>
      </c>
      <c r="E55" s="43">
        <v>0</v>
      </c>
    </row>
    <row r="56" spans="1:5" x14ac:dyDescent="0.2">
      <c r="A56" s="42">
        <v>45</v>
      </c>
      <c r="B56" s="43">
        <v>13.13</v>
      </c>
      <c r="C56" s="43">
        <v>1.93</v>
      </c>
      <c r="D56" s="43">
        <v>0</v>
      </c>
      <c r="E56" s="43">
        <v>0</v>
      </c>
    </row>
    <row r="57" spans="1:5" x14ac:dyDescent="0.2">
      <c r="A57" s="42">
        <v>46</v>
      </c>
      <c r="B57" s="43">
        <v>13.37</v>
      </c>
      <c r="C57" s="43">
        <v>1.93</v>
      </c>
      <c r="D57" s="43">
        <v>0</v>
      </c>
      <c r="E57" s="43">
        <v>0</v>
      </c>
    </row>
    <row r="58" spans="1:5" x14ac:dyDescent="0.2">
      <c r="A58" s="42">
        <v>47</v>
      </c>
      <c r="B58" s="43">
        <v>13.61</v>
      </c>
      <c r="C58" s="43">
        <v>1.93</v>
      </c>
      <c r="D58" s="43">
        <v>0</v>
      </c>
      <c r="E58" s="43">
        <v>0</v>
      </c>
    </row>
    <row r="59" spans="1:5" x14ac:dyDescent="0.2">
      <c r="A59" s="42">
        <v>48</v>
      </c>
      <c r="B59" s="43">
        <v>13.85</v>
      </c>
      <c r="C59" s="43">
        <v>1.96</v>
      </c>
      <c r="D59" s="43">
        <v>0</v>
      </c>
      <c r="E59" s="43">
        <v>0</v>
      </c>
    </row>
    <row r="60" spans="1:5" x14ac:dyDescent="0.2">
      <c r="A60" s="42">
        <v>49</v>
      </c>
      <c r="B60" s="43">
        <v>14.1</v>
      </c>
      <c r="C60" s="43">
        <v>1.99</v>
      </c>
      <c r="D60" s="43">
        <v>0</v>
      </c>
      <c r="E60" s="43">
        <v>0</v>
      </c>
    </row>
    <row r="61" spans="1:5" x14ac:dyDescent="0.2">
      <c r="A61" s="42">
        <v>50</v>
      </c>
      <c r="B61" s="43">
        <v>14.35</v>
      </c>
      <c r="C61" s="43">
        <v>2.02</v>
      </c>
      <c r="D61" s="43">
        <v>0</v>
      </c>
      <c r="E61" s="43">
        <v>0</v>
      </c>
    </row>
    <row r="62" spans="1:5" x14ac:dyDescent="0.2">
      <c r="A62" s="42">
        <v>51</v>
      </c>
      <c r="B62" s="43">
        <v>14.61</v>
      </c>
      <c r="C62" s="43">
        <v>2.02</v>
      </c>
      <c r="D62" s="43">
        <v>0</v>
      </c>
      <c r="E62" s="43">
        <v>0</v>
      </c>
    </row>
    <row r="63" spans="1:5" x14ac:dyDescent="0.2">
      <c r="A63" s="42">
        <v>52</v>
      </c>
      <c r="B63" s="43">
        <v>14.87</v>
      </c>
      <c r="C63" s="43">
        <v>2.06</v>
      </c>
      <c r="D63" s="43">
        <v>0</v>
      </c>
      <c r="E63" s="43">
        <v>0</v>
      </c>
    </row>
    <row r="64" spans="1:5" x14ac:dyDescent="0.2">
      <c r="A64" s="42">
        <v>53</v>
      </c>
      <c r="B64" s="43">
        <v>15.14</v>
      </c>
      <c r="C64" s="43">
        <v>2.06</v>
      </c>
      <c r="D64" s="43">
        <v>0</v>
      </c>
      <c r="E64" s="43">
        <v>0</v>
      </c>
    </row>
    <row r="65" spans="1:5" x14ac:dyDescent="0.2">
      <c r="A65" s="42">
        <v>54</v>
      </c>
      <c r="B65" s="43">
        <v>15.41</v>
      </c>
      <c r="C65" s="43">
        <v>2.09</v>
      </c>
      <c r="D65" s="43">
        <v>0</v>
      </c>
      <c r="E65" s="43">
        <v>0</v>
      </c>
    </row>
    <row r="66" spans="1:5" x14ac:dyDescent="0.2">
      <c r="A66" s="42">
        <v>55</v>
      </c>
      <c r="B66" s="43">
        <v>15.69</v>
      </c>
      <c r="C66" s="43">
        <v>2.12</v>
      </c>
      <c r="D66" s="43">
        <v>0</v>
      </c>
      <c r="E66" s="43">
        <v>0</v>
      </c>
    </row>
    <row r="67" spans="1:5" x14ac:dyDescent="0.2">
      <c r="A67" s="42">
        <v>56</v>
      </c>
      <c r="B67" s="43">
        <v>15.98</v>
      </c>
      <c r="C67" s="43">
        <v>2.12</v>
      </c>
      <c r="D67" s="43">
        <v>0</v>
      </c>
      <c r="E67" s="43">
        <v>0</v>
      </c>
    </row>
    <row r="68" spans="1:5" x14ac:dyDescent="0.2">
      <c r="A68" s="42">
        <v>57</v>
      </c>
      <c r="B68" s="43">
        <v>16.28</v>
      </c>
      <c r="C68" s="43">
        <v>2.12</v>
      </c>
      <c r="D68" s="43">
        <v>0</v>
      </c>
      <c r="E68" s="43">
        <v>0</v>
      </c>
    </row>
    <row r="69" spans="1:5" x14ac:dyDescent="0.2">
      <c r="A69" s="42">
        <v>58</v>
      </c>
      <c r="B69" s="43">
        <v>16.579999999999998</v>
      </c>
      <c r="C69" s="43">
        <v>2.16</v>
      </c>
      <c r="D69" s="43">
        <v>0</v>
      </c>
      <c r="E69" s="43">
        <v>0</v>
      </c>
    </row>
    <row r="70" spans="1:5" x14ac:dyDescent="0.2">
      <c r="A70" s="42">
        <v>59</v>
      </c>
      <c r="B70" s="43">
        <v>16.899999999999999</v>
      </c>
      <c r="C70" s="43">
        <v>2.12</v>
      </c>
      <c r="D70" s="43">
        <v>0</v>
      </c>
      <c r="E70" s="43">
        <v>0</v>
      </c>
    </row>
    <row r="71" spans="1:5" x14ac:dyDescent="0.2">
      <c r="A71" s="42">
        <v>60</v>
      </c>
      <c r="B71" s="43">
        <v>17.22</v>
      </c>
      <c r="C71" s="43">
        <v>2.16</v>
      </c>
      <c r="D71" s="43">
        <v>0</v>
      </c>
      <c r="E71" s="43">
        <v>0</v>
      </c>
    </row>
    <row r="72" spans="1:5" x14ac:dyDescent="0.2">
      <c r="A72" s="42">
        <v>61</v>
      </c>
      <c r="B72" s="43">
        <v>17.57</v>
      </c>
      <c r="C72" s="43">
        <v>2.12</v>
      </c>
      <c r="D72" s="43">
        <v>0</v>
      </c>
      <c r="E72" s="43">
        <v>0</v>
      </c>
    </row>
    <row r="73" spans="1:5" x14ac:dyDescent="0.2">
      <c r="A73" s="42">
        <v>62</v>
      </c>
      <c r="B73" s="43">
        <v>17.920000000000002</v>
      </c>
      <c r="C73" s="43">
        <v>2.16</v>
      </c>
      <c r="D73" s="43">
        <v>0</v>
      </c>
      <c r="E73" s="43">
        <v>0</v>
      </c>
    </row>
    <row r="74" spans="1:5" x14ac:dyDescent="0.2">
      <c r="A74" s="42">
        <v>63</v>
      </c>
      <c r="B74" s="43">
        <v>18.3</v>
      </c>
      <c r="C74" s="43">
        <v>2.16</v>
      </c>
      <c r="D74" s="43">
        <v>0</v>
      </c>
      <c r="E74" s="43">
        <v>0</v>
      </c>
    </row>
    <row r="75" spans="1:5" x14ac:dyDescent="0.2">
      <c r="A75" s="42">
        <v>64</v>
      </c>
      <c r="B75" s="43">
        <v>18.7</v>
      </c>
      <c r="C75" s="43">
        <v>2.16</v>
      </c>
      <c r="D75" s="43">
        <v>0</v>
      </c>
      <c r="E75" s="43">
        <v>0</v>
      </c>
    </row>
    <row r="76" spans="1:5" x14ac:dyDescent="0.2">
      <c r="A76" s="42">
        <v>65</v>
      </c>
      <c r="B76" s="43">
        <v>18.600000000000001</v>
      </c>
      <c r="C76" s="43">
        <v>2.14</v>
      </c>
      <c r="D76" s="43">
        <v>0</v>
      </c>
      <c r="E76" s="43">
        <v>0</v>
      </c>
    </row>
    <row r="77" spans="1:5" x14ac:dyDescent="0.2">
      <c r="A77" s="42">
        <v>66</v>
      </c>
      <c r="B77" s="43">
        <v>17.98</v>
      </c>
      <c r="C77" s="43">
        <v>2.14</v>
      </c>
      <c r="D77" s="43">
        <v>0</v>
      </c>
      <c r="E77" s="43">
        <v>0</v>
      </c>
    </row>
    <row r="78" spans="1:5" x14ac:dyDescent="0.2">
      <c r="A78" s="42">
        <v>67</v>
      </c>
      <c r="B78" s="43">
        <v>17.350000000000001</v>
      </c>
      <c r="C78" s="43">
        <v>2.13</v>
      </c>
      <c r="D78" s="43">
        <v>0</v>
      </c>
      <c r="E78" s="43">
        <v>0</v>
      </c>
    </row>
    <row r="79" spans="1:5" x14ac:dyDescent="0.2">
      <c r="A79" s="42">
        <v>68</v>
      </c>
      <c r="B79" s="43">
        <v>16.72</v>
      </c>
      <c r="C79" s="43">
        <v>2.12</v>
      </c>
      <c r="D79" s="43">
        <v>0</v>
      </c>
      <c r="E79" s="43">
        <v>0</v>
      </c>
    </row>
    <row r="80" spans="1:5" x14ac:dyDescent="0.2">
      <c r="A80" s="42">
        <v>69</v>
      </c>
      <c r="B80" s="43">
        <v>16.079999999999998</v>
      </c>
      <c r="C80" s="43">
        <v>2.0099999999999998</v>
      </c>
      <c r="D80" s="43">
        <v>0</v>
      </c>
      <c r="E80" s="43">
        <v>0</v>
      </c>
    </row>
    <row r="81" spans="1:5" x14ac:dyDescent="0.2">
      <c r="A81" s="42">
        <v>70</v>
      </c>
      <c r="B81" s="43">
        <v>15.44</v>
      </c>
      <c r="C81" s="43">
        <v>1.89</v>
      </c>
      <c r="D81" s="43">
        <v>0</v>
      </c>
      <c r="E81" s="43">
        <v>0</v>
      </c>
    </row>
    <row r="82" spans="1:5" x14ac:dyDescent="0.2">
      <c r="A82" s="42">
        <v>71</v>
      </c>
      <c r="B82" s="43">
        <v>14.8</v>
      </c>
      <c r="C82" s="43">
        <v>1.88</v>
      </c>
      <c r="D82" s="43">
        <v>0</v>
      </c>
      <c r="E82" s="43">
        <v>0</v>
      </c>
    </row>
    <row r="83" spans="1:5" x14ac:dyDescent="0.2">
      <c r="A83" s="42">
        <v>72</v>
      </c>
      <c r="B83" s="43">
        <v>14.16</v>
      </c>
      <c r="C83" s="43">
        <v>1.86</v>
      </c>
      <c r="D83" s="43">
        <v>0</v>
      </c>
      <c r="E83" s="43">
        <v>0</v>
      </c>
    </row>
    <row r="84" spans="1:5" x14ac:dyDescent="0.2">
      <c r="A84" s="42">
        <v>73</v>
      </c>
      <c r="B84" s="43">
        <v>13.53</v>
      </c>
      <c r="C84" s="43">
        <v>1.85</v>
      </c>
      <c r="D84" s="43">
        <v>0</v>
      </c>
      <c r="E84" s="43">
        <v>0</v>
      </c>
    </row>
    <row r="85" spans="1:5" x14ac:dyDescent="0.2">
      <c r="A85" s="42">
        <v>74</v>
      </c>
      <c r="B85" s="43">
        <v>12.91</v>
      </c>
      <c r="C85" s="43">
        <v>1.71</v>
      </c>
      <c r="D85" s="43">
        <v>0</v>
      </c>
      <c r="E85" s="43">
        <v>0</v>
      </c>
    </row>
  </sheetData>
  <sheetProtection algorithmName="SHA-512" hashValue="VW6Vp7hp/SjKL+goyFkxMGIzp0Sx0+B2kGfVMGt0RLfxQsrm22REy6yyMhAUs3QQRAnabg3l3+FctFq32p0pKA==" saltValue="bcXCC8wI+OJkVRqMuBQ8EA==" spinCount="100000" sheet="1" objects="1" scenarios="1"/>
  <conditionalFormatting sqref="A6:A21">
    <cfRule type="expression" dxfId="505" priority="13" stopIfTrue="1">
      <formula>MOD(ROW(),2)=0</formula>
    </cfRule>
    <cfRule type="expression" dxfId="504" priority="14" stopIfTrue="1">
      <formula>MOD(ROW(),2)&lt;&gt;0</formula>
    </cfRule>
  </conditionalFormatting>
  <conditionalFormatting sqref="A26:A85">
    <cfRule type="expression" dxfId="503" priority="9" stopIfTrue="1">
      <formula>MOD(ROW(),2)=0</formula>
    </cfRule>
    <cfRule type="expression" dxfId="502" priority="10" stopIfTrue="1">
      <formula>MOD(ROW(),2)&lt;&gt;0</formula>
    </cfRule>
  </conditionalFormatting>
  <conditionalFormatting sqref="B6:E21">
    <cfRule type="expression" dxfId="501" priority="15" stopIfTrue="1">
      <formula>MOD(ROW(),2)=0</formula>
    </cfRule>
    <cfRule type="expression" dxfId="500" priority="16" stopIfTrue="1">
      <formula>MOD(ROW(),2)&lt;&gt;0</formula>
    </cfRule>
  </conditionalFormatting>
  <conditionalFormatting sqref="B26:E85">
    <cfRule type="expression" dxfId="499" priority="11" stopIfTrue="1">
      <formula>MOD(ROW(),2)=0</formula>
    </cfRule>
    <cfRule type="expression" dxfId="498" priority="12"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6EA49-6A0F-4221-BE02-2A7B6CD25596}">
  <sheetPr codeName="Sheet18"/>
  <dimension ref="A1:E85"/>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TV In (non-club) - x-211</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205</v>
      </c>
      <c r="C9" s="49"/>
      <c r="D9" s="49"/>
      <c r="E9" s="49"/>
    </row>
    <row r="10" spans="1:5" customFormat="1" x14ac:dyDescent="0.2">
      <c r="A10" s="44" t="s">
        <v>6</v>
      </c>
      <c r="B10" s="49" t="s">
        <v>212</v>
      </c>
      <c r="C10" s="49"/>
      <c r="D10" s="49"/>
      <c r="E10" s="49"/>
    </row>
    <row r="11" spans="1:5" customFormat="1" x14ac:dyDescent="0.2">
      <c r="A11" s="44" t="s">
        <v>168</v>
      </c>
      <c r="B11" s="49" t="s">
        <v>182</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211</v>
      </c>
      <c r="C14" s="49"/>
      <c r="D14" s="49"/>
      <c r="E14" s="49"/>
    </row>
    <row r="15" spans="1:5" customFormat="1" x14ac:dyDescent="0.2">
      <c r="A15" s="44" t="s">
        <v>398</v>
      </c>
      <c r="B15" s="49" t="s">
        <v>213</v>
      </c>
      <c r="C15" s="49"/>
      <c r="D15" s="49"/>
      <c r="E15" s="49"/>
    </row>
    <row r="16" spans="1:5" customFormat="1" x14ac:dyDescent="0.2">
      <c r="A16" s="44" t="s">
        <v>173</v>
      </c>
      <c r="B16" s="49" t="s">
        <v>214</v>
      </c>
      <c r="C16" s="49"/>
      <c r="D16" s="49"/>
      <c r="E16" s="49"/>
    </row>
    <row r="17" spans="1:5" customFormat="1" x14ac:dyDescent="0.2">
      <c r="A17" s="45" t="s">
        <v>399</v>
      </c>
      <c r="B17" s="49"/>
      <c r="C17" s="49"/>
      <c r="D17" s="49"/>
      <c r="E17" s="49"/>
    </row>
    <row r="18" spans="1:5" customFormat="1" x14ac:dyDescent="0.2">
      <c r="A18" s="44" t="s">
        <v>175</v>
      </c>
      <c r="B18" s="51">
        <v>46216</v>
      </c>
      <c r="C18" s="51"/>
      <c r="D18" s="51"/>
      <c r="E18" s="51"/>
    </row>
    <row r="19" spans="1:5" customFormat="1" x14ac:dyDescent="0.2">
      <c r="A19" s="44" t="s">
        <v>176</v>
      </c>
      <c r="B19" s="51"/>
      <c r="C19" s="51"/>
      <c r="D19" s="51"/>
      <c r="E19" s="51"/>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25.5" x14ac:dyDescent="0.2">
      <c r="A26" s="58" t="s">
        <v>401</v>
      </c>
      <c r="B26" s="58" t="s">
        <v>408</v>
      </c>
      <c r="C26" s="58" t="s">
        <v>409</v>
      </c>
      <c r="D26" s="58" t="s">
        <v>410</v>
      </c>
      <c r="E26" s="58" t="s">
        <v>411</v>
      </c>
    </row>
    <row r="27" spans="1:5" x14ac:dyDescent="0.2">
      <c r="A27" s="42">
        <v>16</v>
      </c>
      <c r="B27" s="43">
        <v>7.48</v>
      </c>
      <c r="C27" s="43">
        <v>1.08</v>
      </c>
      <c r="D27" s="43">
        <v>0</v>
      </c>
      <c r="E27" s="43">
        <v>0</v>
      </c>
    </row>
    <row r="28" spans="1:5" x14ac:dyDescent="0.2">
      <c r="A28" s="42">
        <v>17</v>
      </c>
      <c r="B28" s="43">
        <v>7.62</v>
      </c>
      <c r="C28" s="43">
        <v>1.1100000000000001</v>
      </c>
      <c r="D28" s="43">
        <v>0</v>
      </c>
      <c r="E28" s="43">
        <v>0</v>
      </c>
    </row>
    <row r="29" spans="1:5" x14ac:dyDescent="0.2">
      <c r="A29" s="42">
        <v>18</v>
      </c>
      <c r="B29" s="43">
        <v>7.75</v>
      </c>
      <c r="C29" s="43">
        <v>1.21</v>
      </c>
      <c r="D29" s="43">
        <v>0</v>
      </c>
      <c r="E29" s="43">
        <v>0</v>
      </c>
    </row>
    <row r="30" spans="1:5" x14ac:dyDescent="0.2">
      <c r="A30" s="42">
        <v>19</v>
      </c>
      <c r="B30" s="43">
        <v>7.89</v>
      </c>
      <c r="C30" s="43">
        <v>1.27</v>
      </c>
      <c r="D30" s="43">
        <v>0</v>
      </c>
      <c r="E30" s="43">
        <v>0</v>
      </c>
    </row>
    <row r="31" spans="1:5" x14ac:dyDescent="0.2">
      <c r="A31" s="42">
        <v>20</v>
      </c>
      <c r="B31" s="43">
        <v>8.0399999999999991</v>
      </c>
      <c r="C31" s="43">
        <v>1.27</v>
      </c>
      <c r="D31" s="43">
        <v>0</v>
      </c>
      <c r="E31" s="43">
        <v>0</v>
      </c>
    </row>
    <row r="32" spans="1:5" x14ac:dyDescent="0.2">
      <c r="A32" s="42">
        <v>21</v>
      </c>
      <c r="B32" s="43">
        <v>8.18</v>
      </c>
      <c r="C32" s="43">
        <v>1.31</v>
      </c>
      <c r="D32" s="43">
        <v>0</v>
      </c>
      <c r="E32" s="43">
        <v>0</v>
      </c>
    </row>
    <row r="33" spans="1:5" x14ac:dyDescent="0.2">
      <c r="A33" s="42">
        <v>22</v>
      </c>
      <c r="B33" s="43">
        <v>8.33</v>
      </c>
      <c r="C33" s="43">
        <v>1.34</v>
      </c>
      <c r="D33" s="43">
        <v>0</v>
      </c>
      <c r="E33" s="43">
        <v>0</v>
      </c>
    </row>
    <row r="34" spans="1:5" x14ac:dyDescent="0.2">
      <c r="A34" s="42">
        <v>23</v>
      </c>
      <c r="B34" s="43">
        <v>8.48</v>
      </c>
      <c r="C34" s="43">
        <v>1.34</v>
      </c>
      <c r="D34" s="43">
        <v>0</v>
      </c>
      <c r="E34" s="43">
        <v>0</v>
      </c>
    </row>
    <row r="35" spans="1:5" x14ac:dyDescent="0.2">
      <c r="A35" s="42">
        <v>24</v>
      </c>
      <c r="B35" s="43">
        <v>8.64</v>
      </c>
      <c r="C35" s="43">
        <v>1.37</v>
      </c>
      <c r="D35" s="43">
        <v>0</v>
      </c>
      <c r="E35" s="43">
        <v>0</v>
      </c>
    </row>
    <row r="36" spans="1:5" x14ac:dyDescent="0.2">
      <c r="A36" s="42">
        <v>25</v>
      </c>
      <c r="B36" s="43">
        <v>8.7899999999999991</v>
      </c>
      <c r="C36" s="43">
        <v>1.4</v>
      </c>
      <c r="D36" s="43">
        <v>0</v>
      </c>
      <c r="E36" s="43">
        <v>0</v>
      </c>
    </row>
    <row r="37" spans="1:5" x14ac:dyDescent="0.2">
      <c r="A37" s="42">
        <v>26</v>
      </c>
      <c r="B37" s="43">
        <v>8.9499999999999993</v>
      </c>
      <c r="C37" s="43">
        <v>1.4</v>
      </c>
      <c r="D37" s="43">
        <v>0</v>
      </c>
      <c r="E37" s="43">
        <v>0</v>
      </c>
    </row>
    <row r="38" spans="1:5" x14ac:dyDescent="0.2">
      <c r="A38" s="42">
        <v>27</v>
      </c>
      <c r="B38" s="43">
        <v>9.11</v>
      </c>
      <c r="C38" s="43">
        <v>1.44</v>
      </c>
      <c r="D38" s="43">
        <v>0</v>
      </c>
      <c r="E38" s="43">
        <v>0</v>
      </c>
    </row>
    <row r="39" spans="1:5" x14ac:dyDescent="0.2">
      <c r="A39" s="42">
        <v>28</v>
      </c>
      <c r="B39" s="43">
        <v>9.2799999999999994</v>
      </c>
      <c r="C39" s="43">
        <v>1.47</v>
      </c>
      <c r="D39" s="43">
        <v>0</v>
      </c>
      <c r="E39" s="43">
        <v>0</v>
      </c>
    </row>
    <row r="40" spans="1:5" x14ac:dyDescent="0.2">
      <c r="A40" s="42">
        <v>29</v>
      </c>
      <c r="B40" s="43">
        <v>9.44</v>
      </c>
      <c r="C40" s="43">
        <v>1.5</v>
      </c>
      <c r="D40" s="43">
        <v>0</v>
      </c>
      <c r="E40" s="43">
        <v>0</v>
      </c>
    </row>
    <row r="41" spans="1:5" x14ac:dyDescent="0.2">
      <c r="A41" s="42">
        <v>30</v>
      </c>
      <c r="B41" s="43">
        <v>9.61</v>
      </c>
      <c r="C41" s="43">
        <v>1.53</v>
      </c>
      <c r="D41" s="43">
        <v>0</v>
      </c>
      <c r="E41" s="43">
        <v>0</v>
      </c>
    </row>
    <row r="42" spans="1:5" x14ac:dyDescent="0.2">
      <c r="A42" s="42">
        <v>31</v>
      </c>
      <c r="B42" s="43">
        <v>9.7899999999999991</v>
      </c>
      <c r="C42" s="43">
        <v>1.53</v>
      </c>
      <c r="D42" s="43">
        <v>0</v>
      </c>
      <c r="E42" s="43">
        <v>0</v>
      </c>
    </row>
    <row r="43" spans="1:5" x14ac:dyDescent="0.2">
      <c r="A43" s="42">
        <v>32</v>
      </c>
      <c r="B43" s="43">
        <v>9.9600000000000009</v>
      </c>
      <c r="C43" s="43">
        <v>1.57</v>
      </c>
      <c r="D43" s="43">
        <v>0</v>
      </c>
      <c r="E43" s="43">
        <v>0</v>
      </c>
    </row>
    <row r="44" spans="1:5" x14ac:dyDescent="0.2">
      <c r="A44" s="42">
        <v>33</v>
      </c>
      <c r="B44" s="43">
        <v>10.14</v>
      </c>
      <c r="C44" s="43">
        <v>1.6</v>
      </c>
      <c r="D44" s="43">
        <v>0</v>
      </c>
      <c r="E44" s="43">
        <v>0</v>
      </c>
    </row>
    <row r="45" spans="1:5" x14ac:dyDescent="0.2">
      <c r="A45" s="42">
        <v>34</v>
      </c>
      <c r="B45" s="43">
        <v>10.32</v>
      </c>
      <c r="C45" s="43">
        <v>1.63</v>
      </c>
      <c r="D45" s="43">
        <v>0</v>
      </c>
      <c r="E45" s="43">
        <v>0</v>
      </c>
    </row>
    <row r="46" spans="1:5" x14ac:dyDescent="0.2">
      <c r="A46" s="42">
        <v>35</v>
      </c>
      <c r="B46" s="43">
        <v>10.51</v>
      </c>
      <c r="C46" s="43">
        <v>1.63</v>
      </c>
      <c r="D46" s="43">
        <v>0</v>
      </c>
      <c r="E46" s="43">
        <v>0</v>
      </c>
    </row>
    <row r="47" spans="1:5" x14ac:dyDescent="0.2">
      <c r="A47" s="42">
        <v>36</v>
      </c>
      <c r="B47" s="43">
        <v>10.7</v>
      </c>
      <c r="C47" s="43">
        <v>1.67</v>
      </c>
      <c r="D47" s="43">
        <v>0</v>
      </c>
      <c r="E47" s="43">
        <v>0</v>
      </c>
    </row>
    <row r="48" spans="1:5" x14ac:dyDescent="0.2">
      <c r="A48" s="42">
        <v>37</v>
      </c>
      <c r="B48" s="43">
        <v>10.89</v>
      </c>
      <c r="C48" s="43">
        <v>1.7</v>
      </c>
      <c r="D48" s="43">
        <v>0</v>
      </c>
      <c r="E48" s="43">
        <v>0</v>
      </c>
    </row>
    <row r="49" spans="1:5" x14ac:dyDescent="0.2">
      <c r="A49" s="42">
        <v>38</v>
      </c>
      <c r="B49" s="43">
        <v>11.08</v>
      </c>
      <c r="C49" s="43">
        <v>1.73</v>
      </c>
      <c r="D49" s="43">
        <v>0</v>
      </c>
      <c r="E49" s="43">
        <v>0</v>
      </c>
    </row>
    <row r="50" spans="1:5" x14ac:dyDescent="0.2">
      <c r="A50" s="42">
        <v>39</v>
      </c>
      <c r="B50" s="43">
        <v>11.28</v>
      </c>
      <c r="C50" s="43">
        <v>1.76</v>
      </c>
      <c r="D50" s="43">
        <v>0</v>
      </c>
      <c r="E50" s="43">
        <v>0</v>
      </c>
    </row>
    <row r="51" spans="1:5" x14ac:dyDescent="0.2">
      <c r="A51" s="42">
        <v>40</v>
      </c>
      <c r="B51" s="43">
        <v>11.48</v>
      </c>
      <c r="C51" s="43">
        <v>1.8</v>
      </c>
      <c r="D51" s="43">
        <v>0</v>
      </c>
      <c r="E51" s="43">
        <v>0</v>
      </c>
    </row>
    <row r="52" spans="1:5" x14ac:dyDescent="0.2">
      <c r="A52" s="42">
        <v>41</v>
      </c>
      <c r="B52" s="43">
        <v>11.69</v>
      </c>
      <c r="C52" s="43">
        <v>1.8</v>
      </c>
      <c r="D52" s="43">
        <v>0</v>
      </c>
      <c r="E52" s="43">
        <v>0</v>
      </c>
    </row>
    <row r="53" spans="1:5" x14ac:dyDescent="0.2">
      <c r="A53" s="42">
        <v>42</v>
      </c>
      <c r="B53" s="43">
        <v>11.9</v>
      </c>
      <c r="C53" s="43">
        <v>1.83</v>
      </c>
      <c r="D53" s="43">
        <v>0</v>
      </c>
      <c r="E53" s="43">
        <v>0</v>
      </c>
    </row>
    <row r="54" spans="1:5" x14ac:dyDescent="0.2">
      <c r="A54" s="42">
        <v>43</v>
      </c>
      <c r="B54" s="43">
        <v>12.11</v>
      </c>
      <c r="C54" s="43">
        <v>1.86</v>
      </c>
      <c r="D54" s="43">
        <v>0</v>
      </c>
      <c r="E54" s="43">
        <v>0</v>
      </c>
    </row>
    <row r="55" spans="1:5" x14ac:dyDescent="0.2">
      <c r="A55" s="42">
        <v>44</v>
      </c>
      <c r="B55" s="43">
        <v>12.32</v>
      </c>
      <c r="C55" s="43">
        <v>1.89</v>
      </c>
      <c r="D55" s="43">
        <v>0</v>
      </c>
      <c r="E55" s="43">
        <v>0</v>
      </c>
    </row>
    <row r="56" spans="1:5" x14ac:dyDescent="0.2">
      <c r="A56" s="42">
        <v>45</v>
      </c>
      <c r="B56" s="43">
        <v>12.54</v>
      </c>
      <c r="C56" s="43">
        <v>1.93</v>
      </c>
      <c r="D56" s="43">
        <v>0</v>
      </c>
      <c r="E56" s="43">
        <v>0</v>
      </c>
    </row>
    <row r="57" spans="1:5" x14ac:dyDescent="0.2">
      <c r="A57" s="42">
        <v>46</v>
      </c>
      <c r="B57" s="43">
        <v>12.77</v>
      </c>
      <c r="C57" s="43">
        <v>1.93</v>
      </c>
      <c r="D57" s="43">
        <v>0</v>
      </c>
      <c r="E57" s="43">
        <v>0</v>
      </c>
    </row>
    <row r="58" spans="1:5" x14ac:dyDescent="0.2">
      <c r="A58" s="42">
        <v>47</v>
      </c>
      <c r="B58" s="43">
        <v>12.99</v>
      </c>
      <c r="C58" s="43">
        <v>1.96</v>
      </c>
      <c r="D58" s="43">
        <v>0</v>
      </c>
      <c r="E58" s="43">
        <v>0</v>
      </c>
    </row>
    <row r="59" spans="1:5" x14ac:dyDescent="0.2">
      <c r="A59" s="42">
        <v>48</v>
      </c>
      <c r="B59" s="43">
        <v>13.22</v>
      </c>
      <c r="C59" s="43">
        <v>1.99</v>
      </c>
      <c r="D59" s="43">
        <v>0</v>
      </c>
      <c r="E59" s="43">
        <v>0</v>
      </c>
    </row>
    <row r="60" spans="1:5" x14ac:dyDescent="0.2">
      <c r="A60" s="42">
        <v>49</v>
      </c>
      <c r="B60" s="43">
        <v>13.46</v>
      </c>
      <c r="C60" s="43">
        <v>1.99</v>
      </c>
      <c r="D60" s="43">
        <v>0</v>
      </c>
      <c r="E60" s="43">
        <v>0</v>
      </c>
    </row>
    <row r="61" spans="1:5" x14ac:dyDescent="0.2">
      <c r="A61" s="42">
        <v>50</v>
      </c>
      <c r="B61" s="43">
        <v>13.7</v>
      </c>
      <c r="C61" s="43">
        <v>2.02</v>
      </c>
      <c r="D61" s="43">
        <v>0</v>
      </c>
      <c r="E61" s="43">
        <v>0</v>
      </c>
    </row>
    <row r="62" spans="1:5" x14ac:dyDescent="0.2">
      <c r="A62" s="42">
        <v>51</v>
      </c>
      <c r="B62" s="43">
        <v>13.94</v>
      </c>
      <c r="C62" s="43">
        <v>2.06</v>
      </c>
      <c r="D62" s="43">
        <v>0</v>
      </c>
      <c r="E62" s="43">
        <v>0</v>
      </c>
    </row>
    <row r="63" spans="1:5" x14ac:dyDescent="0.2">
      <c r="A63" s="42">
        <v>52</v>
      </c>
      <c r="B63" s="43">
        <v>14.19</v>
      </c>
      <c r="C63" s="43">
        <v>2.06</v>
      </c>
      <c r="D63" s="43">
        <v>0</v>
      </c>
      <c r="E63" s="43">
        <v>0</v>
      </c>
    </row>
    <row r="64" spans="1:5" x14ac:dyDescent="0.2">
      <c r="A64" s="42">
        <v>53</v>
      </c>
      <c r="B64" s="43">
        <v>14.44</v>
      </c>
      <c r="C64" s="43">
        <v>2.09</v>
      </c>
      <c r="D64" s="43">
        <v>0</v>
      </c>
      <c r="E64" s="43">
        <v>0</v>
      </c>
    </row>
    <row r="65" spans="1:5" x14ac:dyDescent="0.2">
      <c r="A65" s="42">
        <v>54</v>
      </c>
      <c r="B65" s="43">
        <v>14.7</v>
      </c>
      <c r="C65" s="43">
        <v>2.09</v>
      </c>
      <c r="D65" s="43">
        <v>0</v>
      </c>
      <c r="E65" s="43">
        <v>0</v>
      </c>
    </row>
    <row r="66" spans="1:5" x14ac:dyDescent="0.2">
      <c r="A66" s="42">
        <v>55</v>
      </c>
      <c r="B66" s="43">
        <v>14.96</v>
      </c>
      <c r="C66" s="43">
        <v>2.12</v>
      </c>
      <c r="D66" s="43">
        <v>0</v>
      </c>
      <c r="E66" s="43">
        <v>0</v>
      </c>
    </row>
    <row r="67" spans="1:5" x14ac:dyDescent="0.2">
      <c r="A67" s="42">
        <v>56</v>
      </c>
      <c r="B67" s="43">
        <v>15.23</v>
      </c>
      <c r="C67" s="43">
        <v>2.12</v>
      </c>
      <c r="D67" s="43">
        <v>0</v>
      </c>
      <c r="E67" s="43">
        <v>0</v>
      </c>
    </row>
    <row r="68" spans="1:5" x14ac:dyDescent="0.2">
      <c r="A68" s="42">
        <v>57</v>
      </c>
      <c r="B68" s="43">
        <v>15.51</v>
      </c>
      <c r="C68" s="43">
        <v>2.12</v>
      </c>
      <c r="D68" s="43">
        <v>0</v>
      </c>
      <c r="E68" s="43">
        <v>0</v>
      </c>
    </row>
    <row r="69" spans="1:5" x14ac:dyDescent="0.2">
      <c r="A69" s="42">
        <v>58</v>
      </c>
      <c r="B69" s="43">
        <v>15.8</v>
      </c>
      <c r="C69" s="43">
        <v>2.12</v>
      </c>
      <c r="D69" s="43">
        <v>0</v>
      </c>
      <c r="E69" s="43">
        <v>0</v>
      </c>
    </row>
    <row r="70" spans="1:5" x14ac:dyDescent="0.2">
      <c r="A70" s="42">
        <v>59</v>
      </c>
      <c r="B70" s="43">
        <v>16.09</v>
      </c>
      <c r="C70" s="43">
        <v>2.16</v>
      </c>
      <c r="D70" s="43">
        <v>0</v>
      </c>
      <c r="E70" s="43">
        <v>0</v>
      </c>
    </row>
    <row r="71" spans="1:5" x14ac:dyDescent="0.2">
      <c r="A71" s="42">
        <v>60</v>
      </c>
      <c r="B71" s="43">
        <v>16.39</v>
      </c>
      <c r="C71" s="43">
        <v>2.19</v>
      </c>
      <c r="D71" s="43">
        <v>0</v>
      </c>
      <c r="E71" s="43">
        <v>0</v>
      </c>
    </row>
    <row r="72" spans="1:5" x14ac:dyDescent="0.2">
      <c r="A72" s="42">
        <v>61</v>
      </c>
      <c r="B72" s="43">
        <v>16.71</v>
      </c>
      <c r="C72" s="43">
        <v>2.16</v>
      </c>
      <c r="D72" s="43">
        <v>0</v>
      </c>
      <c r="E72" s="43">
        <v>0</v>
      </c>
    </row>
    <row r="73" spans="1:5" x14ac:dyDescent="0.2">
      <c r="A73" s="42">
        <v>62</v>
      </c>
      <c r="B73" s="43">
        <v>17.04</v>
      </c>
      <c r="C73" s="43">
        <v>2.19</v>
      </c>
      <c r="D73" s="43">
        <v>0</v>
      </c>
      <c r="E73" s="43">
        <v>0</v>
      </c>
    </row>
    <row r="74" spans="1:5" x14ac:dyDescent="0.2">
      <c r="A74" s="42">
        <v>63</v>
      </c>
      <c r="B74" s="43">
        <v>17.39</v>
      </c>
      <c r="C74" s="43">
        <v>2.16</v>
      </c>
      <c r="D74" s="43">
        <v>0</v>
      </c>
      <c r="E74" s="43">
        <v>0</v>
      </c>
    </row>
    <row r="75" spans="1:5" x14ac:dyDescent="0.2">
      <c r="A75" s="42">
        <v>64</v>
      </c>
      <c r="B75" s="43">
        <v>17.760000000000002</v>
      </c>
      <c r="C75" s="43">
        <v>2.16</v>
      </c>
      <c r="D75" s="43">
        <v>0</v>
      </c>
      <c r="E75" s="43">
        <v>0</v>
      </c>
    </row>
    <row r="76" spans="1:5" x14ac:dyDescent="0.2">
      <c r="A76" s="42">
        <v>65</v>
      </c>
      <c r="B76" s="43">
        <v>18.16</v>
      </c>
      <c r="C76" s="43">
        <v>2.12</v>
      </c>
      <c r="D76" s="43">
        <v>0</v>
      </c>
      <c r="E76" s="43">
        <v>0</v>
      </c>
    </row>
    <row r="77" spans="1:5" x14ac:dyDescent="0.2">
      <c r="A77" s="42">
        <v>66</v>
      </c>
      <c r="B77" s="43">
        <v>17.98</v>
      </c>
      <c r="C77" s="43">
        <v>2.14</v>
      </c>
      <c r="D77" s="43">
        <v>0</v>
      </c>
      <c r="E77" s="43">
        <v>0</v>
      </c>
    </row>
    <row r="78" spans="1:5" x14ac:dyDescent="0.2">
      <c r="A78" s="42">
        <v>67</v>
      </c>
      <c r="B78" s="43">
        <v>17.350000000000001</v>
      </c>
      <c r="C78" s="43">
        <v>2.13</v>
      </c>
      <c r="D78" s="43">
        <v>0</v>
      </c>
      <c r="E78" s="43">
        <v>0</v>
      </c>
    </row>
    <row r="79" spans="1:5" x14ac:dyDescent="0.2">
      <c r="A79" s="42">
        <v>68</v>
      </c>
      <c r="B79" s="43">
        <v>16.72</v>
      </c>
      <c r="C79" s="43">
        <v>2.12</v>
      </c>
      <c r="D79" s="43">
        <v>0</v>
      </c>
      <c r="E79" s="43">
        <v>0</v>
      </c>
    </row>
    <row r="80" spans="1:5" x14ac:dyDescent="0.2">
      <c r="A80" s="42">
        <v>69</v>
      </c>
      <c r="B80" s="43">
        <v>16.079999999999998</v>
      </c>
      <c r="C80" s="43">
        <v>2.0099999999999998</v>
      </c>
      <c r="D80" s="43">
        <v>0</v>
      </c>
      <c r="E80" s="43">
        <v>0</v>
      </c>
    </row>
    <row r="81" spans="1:5" x14ac:dyDescent="0.2">
      <c r="A81" s="42">
        <v>70</v>
      </c>
      <c r="B81" s="43">
        <v>15.44</v>
      </c>
      <c r="C81" s="43">
        <v>1.89</v>
      </c>
      <c r="D81" s="43">
        <v>0</v>
      </c>
      <c r="E81" s="43">
        <v>0</v>
      </c>
    </row>
    <row r="82" spans="1:5" x14ac:dyDescent="0.2">
      <c r="A82" s="42">
        <v>71</v>
      </c>
      <c r="B82" s="43">
        <v>14.8</v>
      </c>
      <c r="C82" s="43">
        <v>1.88</v>
      </c>
      <c r="D82" s="43">
        <v>0</v>
      </c>
      <c r="E82" s="43">
        <v>0</v>
      </c>
    </row>
    <row r="83" spans="1:5" x14ac:dyDescent="0.2">
      <c r="A83" s="42">
        <v>72</v>
      </c>
      <c r="B83" s="43">
        <v>14.16</v>
      </c>
      <c r="C83" s="43">
        <v>1.86</v>
      </c>
      <c r="D83" s="43">
        <v>0</v>
      </c>
      <c r="E83" s="43">
        <v>0</v>
      </c>
    </row>
    <row r="84" spans="1:5" x14ac:dyDescent="0.2">
      <c r="A84" s="42">
        <v>73</v>
      </c>
      <c r="B84" s="43">
        <v>13.53</v>
      </c>
      <c r="C84" s="43">
        <v>1.85</v>
      </c>
      <c r="D84" s="43">
        <v>0</v>
      </c>
      <c r="E84" s="43">
        <v>0</v>
      </c>
    </row>
    <row r="85" spans="1:5" x14ac:dyDescent="0.2">
      <c r="A85" s="42">
        <v>74</v>
      </c>
      <c r="B85" s="43">
        <v>12.91</v>
      </c>
      <c r="C85" s="43">
        <v>1.71</v>
      </c>
      <c r="D85" s="43">
        <v>0</v>
      </c>
      <c r="E85" s="43">
        <v>0</v>
      </c>
    </row>
  </sheetData>
  <sheetProtection algorithmName="SHA-512" hashValue="pqHkYcDkYsryTBa9oIos0NCsn7b321h33PSJkFKgbOUrWTAo/LTWkPPITPdVQf2SISC9dGU5+wgz9wqI7pWB/A==" saltValue="qbVdMhZ+PWld4WSJtbLivw==" spinCount="100000" sheet="1" objects="1" scenarios="1"/>
  <conditionalFormatting sqref="A6:A21">
    <cfRule type="expression" dxfId="497" priority="13" stopIfTrue="1">
      <formula>MOD(ROW(),2)=0</formula>
    </cfRule>
    <cfRule type="expression" dxfId="496" priority="14" stopIfTrue="1">
      <formula>MOD(ROW(),2)&lt;&gt;0</formula>
    </cfRule>
  </conditionalFormatting>
  <conditionalFormatting sqref="A26:A85">
    <cfRule type="expression" dxfId="495" priority="9" stopIfTrue="1">
      <formula>MOD(ROW(),2)=0</formula>
    </cfRule>
    <cfRule type="expression" dxfId="494" priority="10" stopIfTrue="1">
      <formula>MOD(ROW(),2)&lt;&gt;0</formula>
    </cfRule>
  </conditionalFormatting>
  <conditionalFormatting sqref="B6:E21">
    <cfRule type="expression" dxfId="493" priority="15" stopIfTrue="1">
      <formula>MOD(ROW(),2)=0</formula>
    </cfRule>
    <cfRule type="expression" dxfId="492" priority="16" stopIfTrue="1">
      <formula>MOD(ROW(),2)&lt;&gt;0</formula>
    </cfRule>
  </conditionalFormatting>
  <conditionalFormatting sqref="B26:E85">
    <cfRule type="expression" dxfId="491" priority="11" stopIfTrue="1">
      <formula>MOD(ROW(),2)=0</formula>
    </cfRule>
    <cfRule type="expression" dxfId="490" priority="12"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E567F-C3CA-4DFC-9FD7-ACFB3726D781}">
  <sheetPr codeName="Sheet19"/>
  <dimension ref="A1:E85"/>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TV In (non-club) - x-212</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205</v>
      </c>
      <c r="C9" s="49"/>
      <c r="D9" s="49"/>
      <c r="E9" s="49"/>
    </row>
    <row r="10" spans="1:5" customFormat="1" x14ac:dyDescent="0.2">
      <c r="A10" s="44" t="s">
        <v>6</v>
      </c>
      <c r="B10" s="49" t="s">
        <v>215</v>
      </c>
      <c r="C10" s="49"/>
      <c r="D10" s="49"/>
      <c r="E10" s="49"/>
    </row>
    <row r="11" spans="1:5" customFormat="1" x14ac:dyDescent="0.2">
      <c r="A11" s="44" t="s">
        <v>168</v>
      </c>
      <c r="B11" s="49" t="s">
        <v>187</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212</v>
      </c>
      <c r="C14" s="49"/>
      <c r="D14" s="49"/>
      <c r="E14" s="49"/>
    </row>
    <row r="15" spans="1:5" customFormat="1" x14ac:dyDescent="0.2">
      <c r="A15" s="44" t="s">
        <v>398</v>
      </c>
      <c r="B15" s="49" t="s">
        <v>216</v>
      </c>
      <c r="C15" s="49"/>
      <c r="D15" s="49"/>
      <c r="E15" s="49"/>
    </row>
    <row r="16" spans="1:5" customFormat="1" x14ac:dyDescent="0.2">
      <c r="A16" s="44" t="s">
        <v>173</v>
      </c>
      <c r="B16" s="49" t="s">
        <v>217</v>
      </c>
      <c r="C16" s="49"/>
      <c r="D16" s="49"/>
      <c r="E16" s="49"/>
    </row>
    <row r="17" spans="1:5" customFormat="1" x14ac:dyDescent="0.2">
      <c r="A17" s="45" t="s">
        <v>399</v>
      </c>
      <c r="B17" s="49"/>
      <c r="C17" s="49"/>
      <c r="D17" s="49"/>
      <c r="E17" s="49"/>
    </row>
    <row r="18" spans="1:5" customFormat="1" x14ac:dyDescent="0.2">
      <c r="A18" s="44" t="s">
        <v>175</v>
      </c>
      <c r="B18" s="51">
        <v>46216</v>
      </c>
      <c r="C18" s="51"/>
      <c r="D18" s="51"/>
      <c r="E18" s="51"/>
    </row>
    <row r="19" spans="1:5" customFormat="1" x14ac:dyDescent="0.2">
      <c r="A19" s="44" t="s">
        <v>176</v>
      </c>
      <c r="B19" s="51"/>
      <c r="C19" s="51"/>
      <c r="D19" s="51"/>
      <c r="E19" s="51"/>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25.5" x14ac:dyDescent="0.2">
      <c r="A26" s="58" t="s">
        <v>401</v>
      </c>
      <c r="B26" s="58" t="s">
        <v>408</v>
      </c>
      <c r="C26" s="58" t="s">
        <v>409</v>
      </c>
      <c r="D26" s="58" t="s">
        <v>410</v>
      </c>
      <c r="E26" s="58" t="s">
        <v>411</v>
      </c>
    </row>
    <row r="27" spans="1:5" x14ac:dyDescent="0.2">
      <c r="A27" s="42">
        <v>16</v>
      </c>
      <c r="B27" s="43">
        <v>7.48</v>
      </c>
      <c r="C27" s="43">
        <v>1.08</v>
      </c>
      <c r="D27" s="43">
        <v>0</v>
      </c>
      <c r="E27" s="43">
        <v>0</v>
      </c>
    </row>
    <row r="28" spans="1:5" x14ac:dyDescent="0.2">
      <c r="A28" s="42">
        <v>17</v>
      </c>
      <c r="B28" s="43">
        <v>7.62</v>
      </c>
      <c r="C28" s="43">
        <v>1.1100000000000001</v>
      </c>
      <c r="D28" s="43">
        <v>0</v>
      </c>
      <c r="E28" s="43">
        <v>0</v>
      </c>
    </row>
    <row r="29" spans="1:5" x14ac:dyDescent="0.2">
      <c r="A29" s="42">
        <v>18</v>
      </c>
      <c r="B29" s="43">
        <v>7.75</v>
      </c>
      <c r="C29" s="43">
        <v>1.21</v>
      </c>
      <c r="D29" s="43">
        <v>0</v>
      </c>
      <c r="E29" s="43">
        <v>0</v>
      </c>
    </row>
    <row r="30" spans="1:5" x14ac:dyDescent="0.2">
      <c r="A30" s="42">
        <v>19</v>
      </c>
      <c r="B30" s="43">
        <v>7.89</v>
      </c>
      <c r="C30" s="43">
        <v>1.27</v>
      </c>
      <c r="D30" s="43">
        <v>0</v>
      </c>
      <c r="E30" s="43">
        <v>0</v>
      </c>
    </row>
    <row r="31" spans="1:5" x14ac:dyDescent="0.2">
      <c r="A31" s="42">
        <v>20</v>
      </c>
      <c r="B31" s="43">
        <v>8.0399999999999991</v>
      </c>
      <c r="C31" s="43">
        <v>1.27</v>
      </c>
      <c r="D31" s="43">
        <v>0</v>
      </c>
      <c r="E31" s="43">
        <v>0</v>
      </c>
    </row>
    <row r="32" spans="1:5" x14ac:dyDescent="0.2">
      <c r="A32" s="42">
        <v>21</v>
      </c>
      <c r="B32" s="43">
        <v>8.18</v>
      </c>
      <c r="C32" s="43">
        <v>1.31</v>
      </c>
      <c r="D32" s="43">
        <v>0</v>
      </c>
      <c r="E32" s="43">
        <v>0</v>
      </c>
    </row>
    <row r="33" spans="1:5" x14ac:dyDescent="0.2">
      <c r="A33" s="42">
        <v>22</v>
      </c>
      <c r="B33" s="43">
        <v>8.33</v>
      </c>
      <c r="C33" s="43">
        <v>1.34</v>
      </c>
      <c r="D33" s="43">
        <v>0</v>
      </c>
      <c r="E33" s="43">
        <v>0</v>
      </c>
    </row>
    <row r="34" spans="1:5" x14ac:dyDescent="0.2">
      <c r="A34" s="42">
        <v>23</v>
      </c>
      <c r="B34" s="43">
        <v>8.48</v>
      </c>
      <c r="C34" s="43">
        <v>1.34</v>
      </c>
      <c r="D34" s="43">
        <v>0</v>
      </c>
      <c r="E34" s="43">
        <v>0</v>
      </c>
    </row>
    <row r="35" spans="1:5" x14ac:dyDescent="0.2">
      <c r="A35" s="42">
        <v>24</v>
      </c>
      <c r="B35" s="43">
        <v>8.64</v>
      </c>
      <c r="C35" s="43">
        <v>1.37</v>
      </c>
      <c r="D35" s="43">
        <v>0</v>
      </c>
      <c r="E35" s="43">
        <v>0</v>
      </c>
    </row>
    <row r="36" spans="1:5" x14ac:dyDescent="0.2">
      <c r="A36" s="42">
        <v>25</v>
      </c>
      <c r="B36" s="43">
        <v>8.7899999999999991</v>
      </c>
      <c r="C36" s="43">
        <v>1.4</v>
      </c>
      <c r="D36" s="43">
        <v>0</v>
      </c>
      <c r="E36" s="43">
        <v>0</v>
      </c>
    </row>
    <row r="37" spans="1:5" x14ac:dyDescent="0.2">
      <c r="A37" s="42">
        <v>26</v>
      </c>
      <c r="B37" s="43">
        <v>8.9499999999999993</v>
      </c>
      <c r="C37" s="43">
        <v>1.4</v>
      </c>
      <c r="D37" s="43">
        <v>0</v>
      </c>
      <c r="E37" s="43">
        <v>0</v>
      </c>
    </row>
    <row r="38" spans="1:5" x14ac:dyDescent="0.2">
      <c r="A38" s="42">
        <v>27</v>
      </c>
      <c r="B38" s="43">
        <v>9.11</v>
      </c>
      <c r="C38" s="43">
        <v>1.44</v>
      </c>
      <c r="D38" s="43">
        <v>0</v>
      </c>
      <c r="E38" s="43">
        <v>0</v>
      </c>
    </row>
    <row r="39" spans="1:5" x14ac:dyDescent="0.2">
      <c r="A39" s="42">
        <v>28</v>
      </c>
      <c r="B39" s="43">
        <v>9.2799999999999994</v>
      </c>
      <c r="C39" s="43">
        <v>1.47</v>
      </c>
      <c r="D39" s="43">
        <v>0</v>
      </c>
      <c r="E39" s="43">
        <v>0</v>
      </c>
    </row>
    <row r="40" spans="1:5" x14ac:dyDescent="0.2">
      <c r="A40" s="42">
        <v>29</v>
      </c>
      <c r="B40" s="43">
        <v>9.44</v>
      </c>
      <c r="C40" s="43">
        <v>1.5</v>
      </c>
      <c r="D40" s="43">
        <v>0</v>
      </c>
      <c r="E40" s="43">
        <v>0</v>
      </c>
    </row>
    <row r="41" spans="1:5" x14ac:dyDescent="0.2">
      <c r="A41" s="42">
        <v>30</v>
      </c>
      <c r="B41" s="43">
        <v>9.61</v>
      </c>
      <c r="C41" s="43">
        <v>1.53</v>
      </c>
      <c r="D41" s="43">
        <v>0</v>
      </c>
      <c r="E41" s="43">
        <v>0</v>
      </c>
    </row>
    <row r="42" spans="1:5" x14ac:dyDescent="0.2">
      <c r="A42" s="42">
        <v>31</v>
      </c>
      <c r="B42" s="43">
        <v>9.7899999999999991</v>
      </c>
      <c r="C42" s="43">
        <v>1.53</v>
      </c>
      <c r="D42" s="43">
        <v>0</v>
      </c>
      <c r="E42" s="43">
        <v>0</v>
      </c>
    </row>
    <row r="43" spans="1:5" x14ac:dyDescent="0.2">
      <c r="A43" s="42">
        <v>32</v>
      </c>
      <c r="B43" s="43">
        <v>9.9600000000000009</v>
      </c>
      <c r="C43" s="43">
        <v>1.57</v>
      </c>
      <c r="D43" s="43">
        <v>0</v>
      </c>
      <c r="E43" s="43">
        <v>0</v>
      </c>
    </row>
    <row r="44" spans="1:5" x14ac:dyDescent="0.2">
      <c r="A44" s="42">
        <v>33</v>
      </c>
      <c r="B44" s="43">
        <v>10.14</v>
      </c>
      <c r="C44" s="43">
        <v>1.6</v>
      </c>
      <c r="D44" s="43">
        <v>0</v>
      </c>
      <c r="E44" s="43">
        <v>0</v>
      </c>
    </row>
    <row r="45" spans="1:5" x14ac:dyDescent="0.2">
      <c r="A45" s="42">
        <v>34</v>
      </c>
      <c r="B45" s="43">
        <v>10.32</v>
      </c>
      <c r="C45" s="43">
        <v>1.63</v>
      </c>
      <c r="D45" s="43">
        <v>0</v>
      </c>
      <c r="E45" s="43">
        <v>0</v>
      </c>
    </row>
    <row r="46" spans="1:5" x14ac:dyDescent="0.2">
      <c r="A46" s="42">
        <v>35</v>
      </c>
      <c r="B46" s="43">
        <v>10.51</v>
      </c>
      <c r="C46" s="43">
        <v>1.63</v>
      </c>
      <c r="D46" s="43">
        <v>0</v>
      </c>
      <c r="E46" s="43">
        <v>0</v>
      </c>
    </row>
    <row r="47" spans="1:5" x14ac:dyDescent="0.2">
      <c r="A47" s="42">
        <v>36</v>
      </c>
      <c r="B47" s="43">
        <v>10.7</v>
      </c>
      <c r="C47" s="43">
        <v>1.67</v>
      </c>
      <c r="D47" s="43">
        <v>0</v>
      </c>
      <c r="E47" s="43">
        <v>0</v>
      </c>
    </row>
    <row r="48" spans="1:5" x14ac:dyDescent="0.2">
      <c r="A48" s="42">
        <v>37</v>
      </c>
      <c r="B48" s="43">
        <v>10.89</v>
      </c>
      <c r="C48" s="43">
        <v>1.7</v>
      </c>
      <c r="D48" s="43">
        <v>0</v>
      </c>
      <c r="E48" s="43">
        <v>0</v>
      </c>
    </row>
    <row r="49" spans="1:5" x14ac:dyDescent="0.2">
      <c r="A49" s="42">
        <v>38</v>
      </c>
      <c r="B49" s="43">
        <v>11.08</v>
      </c>
      <c r="C49" s="43">
        <v>1.73</v>
      </c>
      <c r="D49" s="43">
        <v>0</v>
      </c>
      <c r="E49" s="43">
        <v>0</v>
      </c>
    </row>
    <row r="50" spans="1:5" x14ac:dyDescent="0.2">
      <c r="A50" s="42">
        <v>39</v>
      </c>
      <c r="B50" s="43">
        <v>11.28</v>
      </c>
      <c r="C50" s="43">
        <v>1.76</v>
      </c>
      <c r="D50" s="43">
        <v>0</v>
      </c>
      <c r="E50" s="43">
        <v>0</v>
      </c>
    </row>
    <row r="51" spans="1:5" x14ac:dyDescent="0.2">
      <c r="A51" s="42">
        <v>40</v>
      </c>
      <c r="B51" s="43">
        <v>11.48</v>
      </c>
      <c r="C51" s="43">
        <v>1.8</v>
      </c>
      <c r="D51" s="43">
        <v>0</v>
      </c>
      <c r="E51" s="43">
        <v>0</v>
      </c>
    </row>
    <row r="52" spans="1:5" x14ac:dyDescent="0.2">
      <c r="A52" s="42">
        <v>41</v>
      </c>
      <c r="B52" s="43">
        <v>11.69</v>
      </c>
      <c r="C52" s="43">
        <v>1.8</v>
      </c>
      <c r="D52" s="43">
        <v>0</v>
      </c>
      <c r="E52" s="43">
        <v>0</v>
      </c>
    </row>
    <row r="53" spans="1:5" x14ac:dyDescent="0.2">
      <c r="A53" s="42">
        <v>42</v>
      </c>
      <c r="B53" s="43">
        <v>11.9</v>
      </c>
      <c r="C53" s="43">
        <v>1.83</v>
      </c>
      <c r="D53" s="43">
        <v>0</v>
      </c>
      <c r="E53" s="43">
        <v>0</v>
      </c>
    </row>
    <row r="54" spans="1:5" x14ac:dyDescent="0.2">
      <c r="A54" s="42">
        <v>43</v>
      </c>
      <c r="B54" s="43">
        <v>12.11</v>
      </c>
      <c r="C54" s="43">
        <v>1.86</v>
      </c>
      <c r="D54" s="43">
        <v>0</v>
      </c>
      <c r="E54" s="43">
        <v>0</v>
      </c>
    </row>
    <row r="55" spans="1:5" x14ac:dyDescent="0.2">
      <c r="A55" s="42">
        <v>44</v>
      </c>
      <c r="B55" s="43">
        <v>12.32</v>
      </c>
      <c r="C55" s="43">
        <v>1.89</v>
      </c>
      <c r="D55" s="43">
        <v>0</v>
      </c>
      <c r="E55" s="43">
        <v>0</v>
      </c>
    </row>
    <row r="56" spans="1:5" x14ac:dyDescent="0.2">
      <c r="A56" s="42">
        <v>45</v>
      </c>
      <c r="B56" s="43">
        <v>12.54</v>
      </c>
      <c r="C56" s="43">
        <v>1.93</v>
      </c>
      <c r="D56" s="43">
        <v>0</v>
      </c>
      <c r="E56" s="43">
        <v>0</v>
      </c>
    </row>
    <row r="57" spans="1:5" x14ac:dyDescent="0.2">
      <c r="A57" s="42">
        <v>46</v>
      </c>
      <c r="B57" s="43">
        <v>12.77</v>
      </c>
      <c r="C57" s="43">
        <v>1.93</v>
      </c>
      <c r="D57" s="43">
        <v>0</v>
      </c>
      <c r="E57" s="43">
        <v>0</v>
      </c>
    </row>
    <row r="58" spans="1:5" x14ac:dyDescent="0.2">
      <c r="A58" s="42">
        <v>47</v>
      </c>
      <c r="B58" s="43">
        <v>12.99</v>
      </c>
      <c r="C58" s="43">
        <v>1.96</v>
      </c>
      <c r="D58" s="43">
        <v>0</v>
      </c>
      <c r="E58" s="43">
        <v>0</v>
      </c>
    </row>
    <row r="59" spans="1:5" x14ac:dyDescent="0.2">
      <c r="A59" s="42">
        <v>48</v>
      </c>
      <c r="B59" s="43">
        <v>13.22</v>
      </c>
      <c r="C59" s="43">
        <v>1.99</v>
      </c>
      <c r="D59" s="43">
        <v>0</v>
      </c>
      <c r="E59" s="43">
        <v>0</v>
      </c>
    </row>
    <row r="60" spans="1:5" x14ac:dyDescent="0.2">
      <c r="A60" s="42">
        <v>49</v>
      </c>
      <c r="B60" s="43">
        <v>13.46</v>
      </c>
      <c r="C60" s="43">
        <v>1.99</v>
      </c>
      <c r="D60" s="43">
        <v>0</v>
      </c>
      <c r="E60" s="43">
        <v>0</v>
      </c>
    </row>
    <row r="61" spans="1:5" x14ac:dyDescent="0.2">
      <c r="A61" s="42">
        <v>50</v>
      </c>
      <c r="B61" s="43">
        <v>13.7</v>
      </c>
      <c r="C61" s="43">
        <v>2.02</v>
      </c>
      <c r="D61" s="43">
        <v>0</v>
      </c>
      <c r="E61" s="43">
        <v>0</v>
      </c>
    </row>
    <row r="62" spans="1:5" x14ac:dyDescent="0.2">
      <c r="A62" s="42">
        <v>51</v>
      </c>
      <c r="B62" s="43">
        <v>13.94</v>
      </c>
      <c r="C62" s="43">
        <v>2.06</v>
      </c>
      <c r="D62" s="43">
        <v>0</v>
      </c>
      <c r="E62" s="43">
        <v>0</v>
      </c>
    </row>
    <row r="63" spans="1:5" x14ac:dyDescent="0.2">
      <c r="A63" s="42">
        <v>52</v>
      </c>
      <c r="B63" s="43">
        <v>14.19</v>
      </c>
      <c r="C63" s="43">
        <v>2.06</v>
      </c>
      <c r="D63" s="43">
        <v>0</v>
      </c>
      <c r="E63" s="43">
        <v>0</v>
      </c>
    </row>
    <row r="64" spans="1:5" x14ac:dyDescent="0.2">
      <c r="A64" s="42">
        <v>53</v>
      </c>
      <c r="B64" s="43">
        <v>14.44</v>
      </c>
      <c r="C64" s="43">
        <v>2.09</v>
      </c>
      <c r="D64" s="43">
        <v>0</v>
      </c>
      <c r="E64" s="43">
        <v>0</v>
      </c>
    </row>
    <row r="65" spans="1:5" x14ac:dyDescent="0.2">
      <c r="A65" s="42">
        <v>54</v>
      </c>
      <c r="B65" s="43">
        <v>14.7</v>
      </c>
      <c r="C65" s="43">
        <v>2.09</v>
      </c>
      <c r="D65" s="43">
        <v>0</v>
      </c>
      <c r="E65" s="43">
        <v>0</v>
      </c>
    </row>
    <row r="66" spans="1:5" x14ac:dyDescent="0.2">
      <c r="A66" s="42">
        <v>55</v>
      </c>
      <c r="B66" s="43">
        <v>14.96</v>
      </c>
      <c r="C66" s="43">
        <v>2.12</v>
      </c>
      <c r="D66" s="43">
        <v>0</v>
      </c>
      <c r="E66" s="43">
        <v>0</v>
      </c>
    </row>
    <row r="67" spans="1:5" x14ac:dyDescent="0.2">
      <c r="A67" s="42">
        <v>56</v>
      </c>
      <c r="B67" s="43">
        <v>15.23</v>
      </c>
      <c r="C67" s="43">
        <v>2.12</v>
      </c>
      <c r="D67" s="43">
        <v>0</v>
      </c>
      <c r="E67" s="43">
        <v>0</v>
      </c>
    </row>
    <row r="68" spans="1:5" x14ac:dyDescent="0.2">
      <c r="A68" s="42">
        <v>57</v>
      </c>
      <c r="B68" s="43">
        <v>15.51</v>
      </c>
      <c r="C68" s="43">
        <v>2.12</v>
      </c>
      <c r="D68" s="43">
        <v>0</v>
      </c>
      <c r="E68" s="43">
        <v>0</v>
      </c>
    </row>
    <row r="69" spans="1:5" x14ac:dyDescent="0.2">
      <c r="A69" s="42">
        <v>58</v>
      </c>
      <c r="B69" s="43">
        <v>15.8</v>
      </c>
      <c r="C69" s="43">
        <v>2.12</v>
      </c>
      <c r="D69" s="43">
        <v>0</v>
      </c>
      <c r="E69" s="43">
        <v>0</v>
      </c>
    </row>
    <row r="70" spans="1:5" x14ac:dyDescent="0.2">
      <c r="A70" s="42">
        <v>59</v>
      </c>
      <c r="B70" s="43">
        <v>16.09</v>
      </c>
      <c r="C70" s="43">
        <v>2.16</v>
      </c>
      <c r="D70" s="43">
        <v>0</v>
      </c>
      <c r="E70" s="43">
        <v>0</v>
      </c>
    </row>
    <row r="71" spans="1:5" x14ac:dyDescent="0.2">
      <c r="A71" s="42">
        <v>60</v>
      </c>
      <c r="B71" s="43">
        <v>16.39</v>
      </c>
      <c r="C71" s="43">
        <v>2.19</v>
      </c>
      <c r="D71" s="43">
        <v>0</v>
      </c>
      <c r="E71" s="43">
        <v>0</v>
      </c>
    </row>
    <row r="72" spans="1:5" x14ac:dyDescent="0.2">
      <c r="A72" s="42">
        <v>61</v>
      </c>
      <c r="B72" s="43">
        <v>16.71</v>
      </c>
      <c r="C72" s="43">
        <v>2.16</v>
      </c>
      <c r="D72" s="43">
        <v>0</v>
      </c>
      <c r="E72" s="43">
        <v>0</v>
      </c>
    </row>
    <row r="73" spans="1:5" x14ac:dyDescent="0.2">
      <c r="A73" s="42">
        <v>62</v>
      </c>
      <c r="B73" s="43">
        <v>17.04</v>
      </c>
      <c r="C73" s="43">
        <v>2.19</v>
      </c>
      <c r="D73" s="43">
        <v>0</v>
      </c>
      <c r="E73" s="43">
        <v>0</v>
      </c>
    </row>
    <row r="74" spans="1:5" x14ac:dyDescent="0.2">
      <c r="A74" s="42">
        <v>63</v>
      </c>
      <c r="B74" s="43">
        <v>17.39</v>
      </c>
      <c r="C74" s="43">
        <v>2.16</v>
      </c>
      <c r="D74" s="43">
        <v>0</v>
      </c>
      <c r="E74" s="43">
        <v>0</v>
      </c>
    </row>
    <row r="75" spans="1:5" x14ac:dyDescent="0.2">
      <c r="A75" s="42">
        <v>64</v>
      </c>
      <c r="B75" s="43">
        <v>17.760000000000002</v>
      </c>
      <c r="C75" s="43">
        <v>2.16</v>
      </c>
      <c r="D75" s="43">
        <v>0</v>
      </c>
      <c r="E75" s="43">
        <v>0</v>
      </c>
    </row>
    <row r="76" spans="1:5" x14ac:dyDescent="0.2">
      <c r="A76" s="42">
        <v>65</v>
      </c>
      <c r="B76" s="43">
        <v>18.16</v>
      </c>
      <c r="C76" s="43">
        <v>2.12</v>
      </c>
      <c r="D76" s="43">
        <v>0</v>
      </c>
      <c r="E76" s="43">
        <v>0</v>
      </c>
    </row>
    <row r="77" spans="1:5" x14ac:dyDescent="0.2">
      <c r="A77" s="42">
        <v>66</v>
      </c>
      <c r="B77" s="43">
        <v>17.98</v>
      </c>
      <c r="C77" s="43">
        <v>2.14</v>
      </c>
      <c r="D77" s="43">
        <v>0</v>
      </c>
      <c r="E77" s="43">
        <v>0</v>
      </c>
    </row>
    <row r="78" spans="1:5" x14ac:dyDescent="0.2">
      <c r="A78" s="42">
        <v>67</v>
      </c>
      <c r="B78" s="43">
        <v>17.350000000000001</v>
      </c>
      <c r="C78" s="43">
        <v>2.13</v>
      </c>
      <c r="D78" s="43">
        <v>0</v>
      </c>
      <c r="E78" s="43">
        <v>0</v>
      </c>
    </row>
    <row r="79" spans="1:5" x14ac:dyDescent="0.2">
      <c r="A79" s="42">
        <v>68</v>
      </c>
      <c r="B79" s="43">
        <v>16.72</v>
      </c>
      <c r="C79" s="43">
        <v>2.12</v>
      </c>
      <c r="D79" s="43">
        <v>0</v>
      </c>
      <c r="E79" s="43">
        <v>0</v>
      </c>
    </row>
    <row r="80" spans="1:5" x14ac:dyDescent="0.2">
      <c r="A80" s="42">
        <v>69</v>
      </c>
      <c r="B80" s="43">
        <v>16.079999999999998</v>
      </c>
      <c r="C80" s="43">
        <v>2.0099999999999998</v>
      </c>
      <c r="D80" s="43">
        <v>0</v>
      </c>
      <c r="E80" s="43">
        <v>0</v>
      </c>
    </row>
    <row r="81" spans="1:5" x14ac:dyDescent="0.2">
      <c r="A81" s="42">
        <v>70</v>
      </c>
      <c r="B81" s="43">
        <v>15.44</v>
      </c>
      <c r="C81" s="43">
        <v>1.89</v>
      </c>
      <c r="D81" s="43">
        <v>0</v>
      </c>
      <c r="E81" s="43">
        <v>0</v>
      </c>
    </row>
    <row r="82" spans="1:5" x14ac:dyDescent="0.2">
      <c r="A82" s="42">
        <v>71</v>
      </c>
      <c r="B82" s="43">
        <v>14.8</v>
      </c>
      <c r="C82" s="43">
        <v>1.88</v>
      </c>
      <c r="D82" s="43">
        <v>0</v>
      </c>
      <c r="E82" s="43">
        <v>0</v>
      </c>
    </row>
    <row r="83" spans="1:5" x14ac:dyDescent="0.2">
      <c r="A83" s="42">
        <v>72</v>
      </c>
      <c r="B83" s="43">
        <v>14.16</v>
      </c>
      <c r="C83" s="43">
        <v>1.86</v>
      </c>
      <c r="D83" s="43">
        <v>0</v>
      </c>
      <c r="E83" s="43">
        <v>0</v>
      </c>
    </row>
    <row r="84" spans="1:5" x14ac:dyDescent="0.2">
      <c r="A84" s="42">
        <v>73</v>
      </c>
      <c r="B84" s="43">
        <v>13.53</v>
      </c>
      <c r="C84" s="43">
        <v>1.85</v>
      </c>
      <c r="D84" s="43">
        <v>0</v>
      </c>
      <c r="E84" s="43">
        <v>0</v>
      </c>
    </row>
    <row r="85" spans="1:5" x14ac:dyDescent="0.2">
      <c r="A85" s="42">
        <v>74</v>
      </c>
      <c r="B85" s="43">
        <v>12.91</v>
      </c>
      <c r="C85" s="43">
        <v>1.71</v>
      </c>
      <c r="D85" s="43">
        <v>0</v>
      </c>
      <c r="E85" s="43">
        <v>0</v>
      </c>
    </row>
  </sheetData>
  <sheetProtection algorithmName="SHA-512" hashValue="IdAsMbf5c6X1LUaeyQDo4aWoP/oI0SNDTpkRVYd6WZ+AmqZTG3kIrXtaLWGQL1GffJkNG8DlyirCO4helJRGPA==" saltValue="zAH7ISzUIX4TEoGsBLNnhA==" spinCount="100000" sheet="1" objects="1" scenarios="1"/>
  <conditionalFormatting sqref="A6:A21">
    <cfRule type="expression" dxfId="489" priority="13" stopIfTrue="1">
      <formula>MOD(ROW(),2)=0</formula>
    </cfRule>
    <cfRule type="expression" dxfId="488" priority="14" stopIfTrue="1">
      <formula>MOD(ROW(),2)&lt;&gt;0</formula>
    </cfRule>
  </conditionalFormatting>
  <conditionalFormatting sqref="A26:A85">
    <cfRule type="expression" dxfId="487" priority="9" stopIfTrue="1">
      <formula>MOD(ROW(),2)=0</formula>
    </cfRule>
    <cfRule type="expression" dxfId="486" priority="10" stopIfTrue="1">
      <formula>MOD(ROW(),2)&lt;&gt;0</formula>
    </cfRule>
  </conditionalFormatting>
  <conditionalFormatting sqref="B6:E21">
    <cfRule type="expression" dxfId="485" priority="15" stopIfTrue="1">
      <formula>MOD(ROW(),2)=0</formula>
    </cfRule>
    <cfRule type="expression" dxfId="484" priority="16" stopIfTrue="1">
      <formula>MOD(ROW(),2)&lt;&gt;0</formula>
    </cfRule>
  </conditionalFormatting>
  <conditionalFormatting sqref="B26:E85">
    <cfRule type="expression" dxfId="483" priority="11" stopIfTrue="1">
      <formula>MOD(ROW(),2)=0</formula>
    </cfRule>
    <cfRule type="expression" dxfId="482" priority="12"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4D414-E36F-4A3B-AB4E-1EBD5CDF8AB4}">
  <sheetPr codeName="Sheet20"/>
  <dimension ref="A1:E85"/>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TV In (non-club) - x-213</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205</v>
      </c>
      <c r="C9" s="49"/>
      <c r="D9" s="49"/>
      <c r="E9" s="49"/>
    </row>
    <row r="10" spans="1:5" customFormat="1" x14ac:dyDescent="0.2">
      <c r="A10" s="44" t="s">
        <v>6</v>
      </c>
      <c r="B10" s="49" t="s">
        <v>218</v>
      </c>
      <c r="C10" s="49"/>
      <c r="D10" s="49"/>
      <c r="E10" s="49"/>
    </row>
    <row r="11" spans="1:5" customFormat="1" x14ac:dyDescent="0.2">
      <c r="A11" s="44" t="s">
        <v>168</v>
      </c>
      <c r="B11" s="49" t="s">
        <v>182</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213</v>
      </c>
      <c r="C14" s="49"/>
      <c r="D14" s="49"/>
      <c r="E14" s="49"/>
    </row>
    <row r="15" spans="1:5" customFormat="1" x14ac:dyDescent="0.2">
      <c r="A15" s="44" t="s">
        <v>398</v>
      </c>
      <c r="B15" s="49" t="s">
        <v>219</v>
      </c>
      <c r="C15" s="49"/>
      <c r="D15" s="49"/>
      <c r="E15" s="49"/>
    </row>
    <row r="16" spans="1:5" customFormat="1" x14ac:dyDescent="0.2">
      <c r="A16" s="44" t="s">
        <v>173</v>
      </c>
      <c r="B16" s="49" t="s">
        <v>220</v>
      </c>
      <c r="C16" s="49"/>
      <c r="D16" s="49"/>
      <c r="E16" s="49"/>
    </row>
    <row r="17" spans="1:5" customFormat="1" x14ac:dyDescent="0.2">
      <c r="A17" s="45" t="s">
        <v>399</v>
      </c>
      <c r="B17" s="49"/>
      <c r="C17" s="49"/>
      <c r="D17" s="49"/>
      <c r="E17" s="49"/>
    </row>
    <row r="18" spans="1:5" customFormat="1" x14ac:dyDescent="0.2">
      <c r="A18" s="44" t="s">
        <v>175</v>
      </c>
      <c r="B18" s="51">
        <v>46216</v>
      </c>
      <c r="C18" s="51"/>
      <c r="D18" s="51"/>
      <c r="E18" s="51"/>
    </row>
    <row r="19" spans="1:5" customFormat="1" x14ac:dyDescent="0.2">
      <c r="A19" s="44" t="s">
        <v>176</v>
      </c>
      <c r="B19" s="51"/>
      <c r="C19" s="51"/>
      <c r="D19" s="51"/>
      <c r="E19" s="51"/>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25.5" x14ac:dyDescent="0.2">
      <c r="A26" s="58" t="s">
        <v>401</v>
      </c>
      <c r="B26" s="58" t="s">
        <v>408</v>
      </c>
      <c r="C26" s="58" t="s">
        <v>409</v>
      </c>
      <c r="D26" s="58" t="s">
        <v>410</v>
      </c>
      <c r="E26" s="58" t="s">
        <v>411</v>
      </c>
    </row>
    <row r="27" spans="1:5" x14ac:dyDescent="0.2">
      <c r="A27" s="42">
        <v>16</v>
      </c>
      <c r="B27" s="43">
        <v>7.15</v>
      </c>
      <c r="C27" s="43">
        <v>1.1100000000000001</v>
      </c>
      <c r="D27" s="43">
        <v>0</v>
      </c>
      <c r="E27" s="43">
        <v>0</v>
      </c>
    </row>
    <row r="28" spans="1:5" x14ac:dyDescent="0.2">
      <c r="A28" s="42">
        <v>17</v>
      </c>
      <c r="B28" s="43">
        <v>7.28</v>
      </c>
      <c r="C28" s="43">
        <v>1.18</v>
      </c>
      <c r="D28" s="43">
        <v>0</v>
      </c>
      <c r="E28" s="43">
        <v>0</v>
      </c>
    </row>
    <row r="29" spans="1:5" x14ac:dyDescent="0.2">
      <c r="A29" s="42">
        <v>18</v>
      </c>
      <c r="B29" s="43">
        <v>7.42</v>
      </c>
      <c r="C29" s="43">
        <v>1.21</v>
      </c>
      <c r="D29" s="43">
        <v>0</v>
      </c>
      <c r="E29" s="43">
        <v>0</v>
      </c>
    </row>
    <row r="30" spans="1:5" x14ac:dyDescent="0.2">
      <c r="A30" s="42">
        <v>19</v>
      </c>
      <c r="B30" s="43">
        <v>7.55</v>
      </c>
      <c r="C30" s="43">
        <v>1.27</v>
      </c>
      <c r="D30" s="43">
        <v>0</v>
      </c>
      <c r="E30" s="43">
        <v>0</v>
      </c>
    </row>
    <row r="31" spans="1:5" x14ac:dyDescent="0.2">
      <c r="A31" s="42">
        <v>20</v>
      </c>
      <c r="B31" s="43">
        <v>7.69</v>
      </c>
      <c r="C31" s="43">
        <v>1.27</v>
      </c>
      <c r="D31" s="43">
        <v>0</v>
      </c>
      <c r="E31" s="43">
        <v>0</v>
      </c>
    </row>
    <row r="32" spans="1:5" x14ac:dyDescent="0.2">
      <c r="A32" s="42">
        <v>21</v>
      </c>
      <c r="B32" s="43">
        <v>7.82</v>
      </c>
      <c r="C32" s="43">
        <v>1.34</v>
      </c>
      <c r="D32" s="43">
        <v>0</v>
      </c>
      <c r="E32" s="43">
        <v>0</v>
      </c>
    </row>
    <row r="33" spans="1:5" x14ac:dyDescent="0.2">
      <c r="A33" s="42">
        <v>22</v>
      </c>
      <c r="B33" s="43">
        <v>7.97</v>
      </c>
      <c r="C33" s="43">
        <v>1.31</v>
      </c>
      <c r="D33" s="43">
        <v>0</v>
      </c>
      <c r="E33" s="43">
        <v>0</v>
      </c>
    </row>
    <row r="34" spans="1:5" x14ac:dyDescent="0.2">
      <c r="A34" s="42">
        <v>23</v>
      </c>
      <c r="B34" s="43">
        <v>8.11</v>
      </c>
      <c r="C34" s="43">
        <v>1.37</v>
      </c>
      <c r="D34" s="43">
        <v>0</v>
      </c>
      <c r="E34" s="43">
        <v>0</v>
      </c>
    </row>
    <row r="35" spans="1:5" x14ac:dyDescent="0.2">
      <c r="A35" s="42">
        <v>24</v>
      </c>
      <c r="B35" s="43">
        <v>8.26</v>
      </c>
      <c r="C35" s="43">
        <v>1.37</v>
      </c>
      <c r="D35" s="43">
        <v>0</v>
      </c>
      <c r="E35" s="43">
        <v>0</v>
      </c>
    </row>
    <row r="36" spans="1:5" x14ac:dyDescent="0.2">
      <c r="A36" s="42">
        <v>25</v>
      </c>
      <c r="B36" s="43">
        <v>8.4</v>
      </c>
      <c r="C36" s="43">
        <v>1.44</v>
      </c>
      <c r="D36" s="43">
        <v>0</v>
      </c>
      <c r="E36" s="43">
        <v>0</v>
      </c>
    </row>
    <row r="37" spans="1:5" x14ac:dyDescent="0.2">
      <c r="A37" s="42">
        <v>26</v>
      </c>
      <c r="B37" s="43">
        <v>8.56</v>
      </c>
      <c r="C37" s="43">
        <v>1.4</v>
      </c>
      <c r="D37" s="43">
        <v>0</v>
      </c>
      <c r="E37" s="43">
        <v>0</v>
      </c>
    </row>
    <row r="38" spans="1:5" x14ac:dyDescent="0.2">
      <c r="A38" s="42">
        <v>27</v>
      </c>
      <c r="B38" s="43">
        <v>8.7100000000000009</v>
      </c>
      <c r="C38" s="43">
        <v>1.47</v>
      </c>
      <c r="D38" s="43">
        <v>0</v>
      </c>
      <c r="E38" s="43">
        <v>0</v>
      </c>
    </row>
    <row r="39" spans="1:5" x14ac:dyDescent="0.2">
      <c r="A39" s="42">
        <v>28</v>
      </c>
      <c r="B39" s="43">
        <v>8.8699999999999992</v>
      </c>
      <c r="C39" s="43">
        <v>1.47</v>
      </c>
      <c r="D39" s="43">
        <v>0</v>
      </c>
      <c r="E39" s="43">
        <v>0</v>
      </c>
    </row>
    <row r="40" spans="1:5" x14ac:dyDescent="0.2">
      <c r="A40" s="42">
        <v>29</v>
      </c>
      <c r="B40" s="43">
        <v>9.0299999999999994</v>
      </c>
      <c r="C40" s="43">
        <v>1.5</v>
      </c>
      <c r="D40" s="43">
        <v>0</v>
      </c>
      <c r="E40" s="43">
        <v>0</v>
      </c>
    </row>
    <row r="41" spans="1:5" x14ac:dyDescent="0.2">
      <c r="A41" s="42">
        <v>30</v>
      </c>
      <c r="B41" s="43">
        <v>9.19</v>
      </c>
      <c r="C41" s="43">
        <v>1.53</v>
      </c>
      <c r="D41" s="43">
        <v>0</v>
      </c>
      <c r="E41" s="43">
        <v>0</v>
      </c>
    </row>
    <row r="42" spans="1:5" x14ac:dyDescent="0.2">
      <c r="A42" s="42">
        <v>31</v>
      </c>
      <c r="B42" s="43">
        <v>9.35</v>
      </c>
      <c r="C42" s="43">
        <v>1.57</v>
      </c>
      <c r="D42" s="43">
        <v>0</v>
      </c>
      <c r="E42" s="43">
        <v>0</v>
      </c>
    </row>
    <row r="43" spans="1:5" x14ac:dyDescent="0.2">
      <c r="A43" s="42">
        <v>32</v>
      </c>
      <c r="B43" s="43">
        <v>9.52</v>
      </c>
      <c r="C43" s="43">
        <v>1.57</v>
      </c>
      <c r="D43" s="43">
        <v>0</v>
      </c>
      <c r="E43" s="43">
        <v>0</v>
      </c>
    </row>
    <row r="44" spans="1:5" x14ac:dyDescent="0.2">
      <c r="A44" s="42">
        <v>33</v>
      </c>
      <c r="B44" s="43">
        <v>9.69</v>
      </c>
      <c r="C44" s="43">
        <v>1.6</v>
      </c>
      <c r="D44" s="43">
        <v>0</v>
      </c>
      <c r="E44" s="43">
        <v>0</v>
      </c>
    </row>
    <row r="45" spans="1:5" x14ac:dyDescent="0.2">
      <c r="A45" s="42">
        <v>34</v>
      </c>
      <c r="B45" s="43">
        <v>9.86</v>
      </c>
      <c r="C45" s="43">
        <v>1.63</v>
      </c>
      <c r="D45" s="43">
        <v>0</v>
      </c>
      <c r="E45" s="43">
        <v>0</v>
      </c>
    </row>
    <row r="46" spans="1:5" x14ac:dyDescent="0.2">
      <c r="A46" s="42">
        <v>35</v>
      </c>
      <c r="B46" s="43">
        <v>10.039999999999999</v>
      </c>
      <c r="C46" s="43">
        <v>1.67</v>
      </c>
      <c r="D46" s="43">
        <v>0</v>
      </c>
      <c r="E46" s="43">
        <v>0</v>
      </c>
    </row>
    <row r="47" spans="1:5" x14ac:dyDescent="0.2">
      <c r="A47" s="42">
        <v>36</v>
      </c>
      <c r="B47" s="43">
        <v>10.220000000000001</v>
      </c>
      <c r="C47" s="43">
        <v>1.7</v>
      </c>
      <c r="D47" s="43">
        <v>0</v>
      </c>
      <c r="E47" s="43">
        <v>0</v>
      </c>
    </row>
    <row r="48" spans="1:5" x14ac:dyDescent="0.2">
      <c r="A48" s="42">
        <v>37</v>
      </c>
      <c r="B48" s="43">
        <v>10.4</v>
      </c>
      <c r="C48" s="43">
        <v>1.73</v>
      </c>
      <c r="D48" s="43">
        <v>0</v>
      </c>
      <c r="E48" s="43">
        <v>0</v>
      </c>
    </row>
    <row r="49" spans="1:5" x14ac:dyDescent="0.2">
      <c r="A49" s="42">
        <v>38</v>
      </c>
      <c r="B49" s="43">
        <v>10.59</v>
      </c>
      <c r="C49" s="43">
        <v>1.73</v>
      </c>
      <c r="D49" s="43">
        <v>0</v>
      </c>
      <c r="E49" s="43">
        <v>0</v>
      </c>
    </row>
    <row r="50" spans="1:5" x14ac:dyDescent="0.2">
      <c r="A50" s="42">
        <v>39</v>
      </c>
      <c r="B50" s="43">
        <v>10.78</v>
      </c>
      <c r="C50" s="43">
        <v>1.76</v>
      </c>
      <c r="D50" s="43">
        <v>0</v>
      </c>
      <c r="E50" s="43">
        <v>0</v>
      </c>
    </row>
    <row r="51" spans="1:5" x14ac:dyDescent="0.2">
      <c r="A51" s="42">
        <v>40</v>
      </c>
      <c r="B51" s="43">
        <v>10.97</v>
      </c>
      <c r="C51" s="43">
        <v>1.8</v>
      </c>
      <c r="D51" s="43">
        <v>0</v>
      </c>
      <c r="E51" s="43">
        <v>0</v>
      </c>
    </row>
    <row r="52" spans="1:5" x14ac:dyDescent="0.2">
      <c r="A52" s="42">
        <v>41</v>
      </c>
      <c r="B52" s="43">
        <v>11.16</v>
      </c>
      <c r="C52" s="43">
        <v>1.83</v>
      </c>
      <c r="D52" s="43">
        <v>0</v>
      </c>
      <c r="E52" s="43">
        <v>0</v>
      </c>
    </row>
    <row r="53" spans="1:5" x14ac:dyDescent="0.2">
      <c r="A53" s="42">
        <v>42</v>
      </c>
      <c r="B53" s="43">
        <v>11.36</v>
      </c>
      <c r="C53" s="43">
        <v>1.86</v>
      </c>
      <c r="D53" s="43">
        <v>0</v>
      </c>
      <c r="E53" s="43">
        <v>0</v>
      </c>
    </row>
    <row r="54" spans="1:5" x14ac:dyDescent="0.2">
      <c r="A54" s="42">
        <v>43</v>
      </c>
      <c r="B54" s="43">
        <v>11.56</v>
      </c>
      <c r="C54" s="43">
        <v>1.86</v>
      </c>
      <c r="D54" s="43">
        <v>0</v>
      </c>
      <c r="E54" s="43">
        <v>0</v>
      </c>
    </row>
    <row r="55" spans="1:5" x14ac:dyDescent="0.2">
      <c r="A55" s="42">
        <v>44</v>
      </c>
      <c r="B55" s="43">
        <v>11.77</v>
      </c>
      <c r="C55" s="43">
        <v>1.89</v>
      </c>
      <c r="D55" s="43">
        <v>0</v>
      </c>
      <c r="E55" s="43">
        <v>0</v>
      </c>
    </row>
    <row r="56" spans="1:5" x14ac:dyDescent="0.2">
      <c r="A56" s="42">
        <v>45</v>
      </c>
      <c r="B56" s="43">
        <v>11.97</v>
      </c>
      <c r="C56" s="43">
        <v>1.93</v>
      </c>
      <c r="D56" s="43">
        <v>0</v>
      </c>
      <c r="E56" s="43">
        <v>0</v>
      </c>
    </row>
    <row r="57" spans="1:5" x14ac:dyDescent="0.2">
      <c r="A57" s="42">
        <v>46</v>
      </c>
      <c r="B57" s="43">
        <v>12.19</v>
      </c>
      <c r="C57" s="43">
        <v>1.93</v>
      </c>
      <c r="D57" s="43">
        <v>0</v>
      </c>
      <c r="E57" s="43">
        <v>0</v>
      </c>
    </row>
    <row r="58" spans="1:5" x14ac:dyDescent="0.2">
      <c r="A58" s="42">
        <v>47</v>
      </c>
      <c r="B58" s="43">
        <v>12.4</v>
      </c>
      <c r="C58" s="43">
        <v>1.96</v>
      </c>
      <c r="D58" s="43">
        <v>0</v>
      </c>
      <c r="E58" s="43">
        <v>0</v>
      </c>
    </row>
    <row r="59" spans="1:5" x14ac:dyDescent="0.2">
      <c r="A59" s="42">
        <v>48</v>
      </c>
      <c r="B59" s="43">
        <v>12.62</v>
      </c>
      <c r="C59" s="43">
        <v>1.99</v>
      </c>
      <c r="D59" s="43">
        <v>0</v>
      </c>
      <c r="E59" s="43">
        <v>0</v>
      </c>
    </row>
    <row r="60" spans="1:5" x14ac:dyDescent="0.2">
      <c r="A60" s="42">
        <v>49</v>
      </c>
      <c r="B60" s="43">
        <v>12.84</v>
      </c>
      <c r="C60" s="43">
        <v>2.02</v>
      </c>
      <c r="D60" s="43">
        <v>0</v>
      </c>
      <c r="E60" s="43">
        <v>0</v>
      </c>
    </row>
    <row r="61" spans="1:5" x14ac:dyDescent="0.2">
      <c r="A61" s="42">
        <v>50</v>
      </c>
      <c r="B61" s="43">
        <v>13.07</v>
      </c>
      <c r="C61" s="43">
        <v>2.02</v>
      </c>
      <c r="D61" s="43">
        <v>0</v>
      </c>
      <c r="E61" s="43">
        <v>0</v>
      </c>
    </row>
    <row r="62" spans="1:5" x14ac:dyDescent="0.2">
      <c r="A62" s="42">
        <v>51</v>
      </c>
      <c r="B62" s="43">
        <v>13.3</v>
      </c>
      <c r="C62" s="43">
        <v>2.06</v>
      </c>
      <c r="D62" s="43">
        <v>0</v>
      </c>
      <c r="E62" s="43">
        <v>0</v>
      </c>
    </row>
    <row r="63" spans="1:5" x14ac:dyDescent="0.2">
      <c r="A63" s="42">
        <v>52</v>
      </c>
      <c r="B63" s="43">
        <v>13.53</v>
      </c>
      <c r="C63" s="43">
        <v>2.06</v>
      </c>
      <c r="D63" s="43">
        <v>0</v>
      </c>
      <c r="E63" s="43">
        <v>0</v>
      </c>
    </row>
    <row r="64" spans="1:5" x14ac:dyDescent="0.2">
      <c r="A64" s="42">
        <v>53</v>
      </c>
      <c r="B64" s="43">
        <v>13.77</v>
      </c>
      <c r="C64" s="43">
        <v>2.09</v>
      </c>
      <c r="D64" s="43">
        <v>0</v>
      </c>
      <c r="E64" s="43">
        <v>0</v>
      </c>
    </row>
    <row r="65" spans="1:5" x14ac:dyDescent="0.2">
      <c r="A65" s="42">
        <v>54</v>
      </c>
      <c r="B65" s="43">
        <v>14.01</v>
      </c>
      <c r="C65" s="43">
        <v>2.12</v>
      </c>
      <c r="D65" s="43">
        <v>0</v>
      </c>
      <c r="E65" s="43">
        <v>0</v>
      </c>
    </row>
    <row r="66" spans="1:5" x14ac:dyDescent="0.2">
      <c r="A66" s="42">
        <v>55</v>
      </c>
      <c r="B66" s="43">
        <v>14.26</v>
      </c>
      <c r="C66" s="43">
        <v>2.12</v>
      </c>
      <c r="D66" s="43">
        <v>0</v>
      </c>
      <c r="E66" s="43">
        <v>0</v>
      </c>
    </row>
    <row r="67" spans="1:5" x14ac:dyDescent="0.2">
      <c r="A67" s="42">
        <v>56</v>
      </c>
      <c r="B67" s="43">
        <v>14.51</v>
      </c>
      <c r="C67" s="43">
        <v>2.16</v>
      </c>
      <c r="D67" s="43">
        <v>0</v>
      </c>
      <c r="E67" s="43">
        <v>0</v>
      </c>
    </row>
    <row r="68" spans="1:5" x14ac:dyDescent="0.2">
      <c r="A68" s="42">
        <v>57</v>
      </c>
      <c r="B68" s="43">
        <v>14.77</v>
      </c>
      <c r="C68" s="43">
        <v>2.16</v>
      </c>
      <c r="D68" s="43">
        <v>0</v>
      </c>
      <c r="E68" s="43">
        <v>0</v>
      </c>
    </row>
    <row r="69" spans="1:5" x14ac:dyDescent="0.2">
      <c r="A69" s="42">
        <v>58</v>
      </c>
      <c r="B69" s="43">
        <v>15.04</v>
      </c>
      <c r="C69" s="43">
        <v>2.16</v>
      </c>
      <c r="D69" s="43">
        <v>0</v>
      </c>
      <c r="E69" s="43">
        <v>0</v>
      </c>
    </row>
    <row r="70" spans="1:5" x14ac:dyDescent="0.2">
      <c r="A70" s="42">
        <v>59</v>
      </c>
      <c r="B70" s="43">
        <v>15.31</v>
      </c>
      <c r="C70" s="43">
        <v>2.19</v>
      </c>
      <c r="D70" s="43">
        <v>0</v>
      </c>
      <c r="E70" s="43">
        <v>0</v>
      </c>
    </row>
    <row r="71" spans="1:5" x14ac:dyDescent="0.2">
      <c r="A71" s="42">
        <v>60</v>
      </c>
      <c r="B71" s="43">
        <v>15.6</v>
      </c>
      <c r="C71" s="43">
        <v>2.16</v>
      </c>
      <c r="D71" s="43">
        <v>0</v>
      </c>
      <c r="E71" s="43">
        <v>0</v>
      </c>
    </row>
    <row r="72" spans="1:5" x14ac:dyDescent="0.2">
      <c r="A72" s="42">
        <v>61</v>
      </c>
      <c r="B72" s="43">
        <v>15.89</v>
      </c>
      <c r="C72" s="43">
        <v>2.19</v>
      </c>
      <c r="D72" s="43">
        <v>0</v>
      </c>
      <c r="E72" s="43">
        <v>0</v>
      </c>
    </row>
    <row r="73" spans="1:5" x14ac:dyDescent="0.2">
      <c r="A73" s="42">
        <v>62</v>
      </c>
      <c r="B73" s="43">
        <v>16.2</v>
      </c>
      <c r="C73" s="43">
        <v>2.16</v>
      </c>
      <c r="D73" s="43">
        <v>0</v>
      </c>
      <c r="E73" s="43">
        <v>0</v>
      </c>
    </row>
    <row r="74" spans="1:5" x14ac:dyDescent="0.2">
      <c r="A74" s="42">
        <v>63</v>
      </c>
      <c r="B74" s="43">
        <v>16.52</v>
      </c>
      <c r="C74" s="43">
        <v>2.16</v>
      </c>
      <c r="D74" s="43">
        <v>0</v>
      </c>
      <c r="E74" s="43">
        <v>0</v>
      </c>
    </row>
    <row r="75" spans="1:5" x14ac:dyDescent="0.2">
      <c r="A75" s="42">
        <v>64</v>
      </c>
      <c r="B75" s="43">
        <v>16.86</v>
      </c>
      <c r="C75" s="43">
        <v>2.16</v>
      </c>
      <c r="D75" s="43">
        <v>0</v>
      </c>
      <c r="E75" s="43">
        <v>0</v>
      </c>
    </row>
    <row r="76" spans="1:5" x14ac:dyDescent="0.2">
      <c r="A76" s="42">
        <v>65</v>
      </c>
      <c r="B76" s="43">
        <v>17.22</v>
      </c>
      <c r="C76" s="43">
        <v>2.16</v>
      </c>
      <c r="D76" s="43">
        <v>0</v>
      </c>
      <c r="E76" s="43">
        <v>0</v>
      </c>
    </row>
    <row r="77" spans="1:5" x14ac:dyDescent="0.2">
      <c r="A77" s="42">
        <v>66</v>
      </c>
      <c r="B77" s="43">
        <v>17.61</v>
      </c>
      <c r="C77" s="43">
        <v>2.12</v>
      </c>
      <c r="D77" s="43">
        <v>0</v>
      </c>
      <c r="E77" s="43">
        <v>0</v>
      </c>
    </row>
    <row r="78" spans="1:5" x14ac:dyDescent="0.2">
      <c r="A78" s="42">
        <v>67</v>
      </c>
      <c r="B78" s="43">
        <v>17.350000000000001</v>
      </c>
      <c r="C78" s="43">
        <v>2.13</v>
      </c>
      <c r="D78" s="43">
        <v>0</v>
      </c>
      <c r="E78" s="43">
        <v>0</v>
      </c>
    </row>
    <row r="79" spans="1:5" x14ac:dyDescent="0.2">
      <c r="A79" s="42">
        <v>68</v>
      </c>
      <c r="B79" s="43">
        <v>16.72</v>
      </c>
      <c r="C79" s="43">
        <v>2.12</v>
      </c>
      <c r="D79" s="43">
        <v>0</v>
      </c>
      <c r="E79" s="43">
        <v>0</v>
      </c>
    </row>
    <row r="80" spans="1:5" x14ac:dyDescent="0.2">
      <c r="A80" s="42">
        <v>69</v>
      </c>
      <c r="B80" s="43">
        <v>16.079999999999998</v>
      </c>
      <c r="C80" s="43">
        <v>2.0099999999999998</v>
      </c>
      <c r="D80" s="43">
        <v>0</v>
      </c>
      <c r="E80" s="43">
        <v>0</v>
      </c>
    </row>
    <row r="81" spans="1:5" x14ac:dyDescent="0.2">
      <c r="A81" s="42">
        <v>70</v>
      </c>
      <c r="B81" s="43">
        <v>15.44</v>
      </c>
      <c r="C81" s="43">
        <v>1.89</v>
      </c>
      <c r="D81" s="43">
        <v>0</v>
      </c>
      <c r="E81" s="43">
        <v>0</v>
      </c>
    </row>
    <row r="82" spans="1:5" x14ac:dyDescent="0.2">
      <c r="A82" s="42">
        <v>71</v>
      </c>
      <c r="B82" s="43">
        <v>14.8</v>
      </c>
      <c r="C82" s="43">
        <v>1.88</v>
      </c>
      <c r="D82" s="43">
        <v>0</v>
      </c>
      <c r="E82" s="43">
        <v>0</v>
      </c>
    </row>
    <row r="83" spans="1:5" x14ac:dyDescent="0.2">
      <c r="A83" s="42">
        <v>72</v>
      </c>
      <c r="B83" s="43">
        <v>14.16</v>
      </c>
      <c r="C83" s="43">
        <v>1.86</v>
      </c>
      <c r="D83" s="43">
        <v>0</v>
      </c>
      <c r="E83" s="43">
        <v>0</v>
      </c>
    </row>
    <row r="84" spans="1:5" x14ac:dyDescent="0.2">
      <c r="A84" s="42">
        <v>73</v>
      </c>
      <c r="B84" s="43">
        <v>13.53</v>
      </c>
      <c r="C84" s="43">
        <v>1.85</v>
      </c>
      <c r="D84" s="43">
        <v>0</v>
      </c>
      <c r="E84" s="43">
        <v>0</v>
      </c>
    </row>
    <row r="85" spans="1:5" x14ac:dyDescent="0.2">
      <c r="A85" s="42">
        <v>74</v>
      </c>
      <c r="B85" s="43">
        <v>12.91</v>
      </c>
      <c r="C85" s="43">
        <v>1.71</v>
      </c>
      <c r="D85" s="43">
        <v>0</v>
      </c>
      <c r="E85" s="43">
        <v>0</v>
      </c>
    </row>
  </sheetData>
  <sheetProtection algorithmName="SHA-512" hashValue="81a0IN+MGyhG6hxzcjYCnzosvlPOnXrcsJNP3uACCOlyhIhDq1wKr0sce9XZWH4yFrrkh2/jJxc0blFDaASk6Q==" saltValue="Qkogs0WtecYZTMc5M9UM1g==" spinCount="100000" sheet="1" objects="1" scenarios="1"/>
  <conditionalFormatting sqref="A6:A21">
    <cfRule type="expression" dxfId="481" priority="13" stopIfTrue="1">
      <formula>MOD(ROW(),2)=0</formula>
    </cfRule>
    <cfRule type="expression" dxfId="480" priority="14" stopIfTrue="1">
      <formula>MOD(ROW(),2)&lt;&gt;0</formula>
    </cfRule>
  </conditionalFormatting>
  <conditionalFormatting sqref="A26:A85">
    <cfRule type="expression" dxfId="479" priority="9" stopIfTrue="1">
      <formula>MOD(ROW(),2)=0</formula>
    </cfRule>
    <cfRule type="expression" dxfId="478" priority="10" stopIfTrue="1">
      <formula>MOD(ROW(),2)&lt;&gt;0</formula>
    </cfRule>
  </conditionalFormatting>
  <conditionalFormatting sqref="B6:E21">
    <cfRule type="expression" dxfId="477" priority="15" stopIfTrue="1">
      <formula>MOD(ROW(),2)=0</formula>
    </cfRule>
    <cfRule type="expression" dxfId="476" priority="16" stopIfTrue="1">
      <formula>MOD(ROW(),2)&lt;&gt;0</formula>
    </cfRule>
  </conditionalFormatting>
  <conditionalFormatting sqref="B26:E85">
    <cfRule type="expression" dxfId="475" priority="11" stopIfTrue="1">
      <formula>MOD(ROW(),2)=0</formula>
    </cfRule>
    <cfRule type="expression" dxfId="474" priority="12"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249AC-C58C-4C32-9253-772A1A32450F}">
  <sheetPr codeName="Sheet21"/>
  <dimension ref="A1:E85"/>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TV In (non-club) - x-214</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205</v>
      </c>
      <c r="C9" s="49"/>
      <c r="D9" s="49"/>
      <c r="E9" s="49"/>
    </row>
    <row r="10" spans="1:5" customFormat="1" x14ac:dyDescent="0.2">
      <c r="A10" s="44" t="s">
        <v>6</v>
      </c>
      <c r="B10" s="49" t="s">
        <v>221</v>
      </c>
      <c r="C10" s="49"/>
      <c r="D10" s="49"/>
      <c r="E10" s="49"/>
    </row>
    <row r="11" spans="1:5" customFormat="1" x14ac:dyDescent="0.2">
      <c r="A11" s="44" t="s">
        <v>168</v>
      </c>
      <c r="B11" s="49" t="s">
        <v>187</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214</v>
      </c>
      <c r="C14" s="49"/>
      <c r="D14" s="49"/>
      <c r="E14" s="49"/>
    </row>
    <row r="15" spans="1:5" customFormat="1" x14ac:dyDescent="0.2">
      <c r="A15" s="44" t="s">
        <v>398</v>
      </c>
      <c r="B15" s="49" t="s">
        <v>222</v>
      </c>
      <c r="C15" s="49"/>
      <c r="D15" s="49"/>
      <c r="E15" s="49"/>
    </row>
    <row r="16" spans="1:5" customFormat="1" x14ac:dyDescent="0.2">
      <c r="A16" s="44" t="s">
        <v>173</v>
      </c>
      <c r="B16" s="49" t="s">
        <v>223</v>
      </c>
      <c r="C16" s="49"/>
      <c r="D16" s="49"/>
      <c r="E16" s="49"/>
    </row>
    <row r="17" spans="1:5" customFormat="1" x14ac:dyDescent="0.2">
      <c r="A17" s="45" t="s">
        <v>399</v>
      </c>
      <c r="B17" s="49"/>
      <c r="C17" s="49"/>
      <c r="D17" s="49"/>
      <c r="E17" s="49"/>
    </row>
    <row r="18" spans="1:5" customFormat="1" x14ac:dyDescent="0.2">
      <c r="A18" s="44" t="s">
        <v>175</v>
      </c>
      <c r="B18" s="51">
        <v>46216</v>
      </c>
      <c r="C18" s="51"/>
      <c r="D18" s="51"/>
      <c r="E18" s="51"/>
    </row>
    <row r="19" spans="1:5" customFormat="1" x14ac:dyDescent="0.2">
      <c r="A19" s="44" t="s">
        <v>176</v>
      </c>
      <c r="B19" s="51"/>
      <c r="C19" s="51"/>
      <c r="D19" s="51"/>
      <c r="E19" s="51"/>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25.5" x14ac:dyDescent="0.2">
      <c r="A26" s="58" t="s">
        <v>401</v>
      </c>
      <c r="B26" s="58" t="s">
        <v>408</v>
      </c>
      <c r="C26" s="58" t="s">
        <v>409</v>
      </c>
      <c r="D26" s="58" t="s">
        <v>410</v>
      </c>
      <c r="E26" s="58" t="s">
        <v>411</v>
      </c>
    </row>
    <row r="27" spans="1:5" x14ac:dyDescent="0.2">
      <c r="A27" s="42">
        <v>16</v>
      </c>
      <c r="B27" s="43">
        <v>7.15</v>
      </c>
      <c r="C27" s="43">
        <v>1.1100000000000001</v>
      </c>
      <c r="D27" s="43">
        <v>0</v>
      </c>
      <c r="E27" s="43">
        <v>0</v>
      </c>
    </row>
    <row r="28" spans="1:5" x14ac:dyDescent="0.2">
      <c r="A28" s="42">
        <v>17</v>
      </c>
      <c r="B28" s="43">
        <v>7.28</v>
      </c>
      <c r="C28" s="43">
        <v>1.18</v>
      </c>
      <c r="D28" s="43">
        <v>0</v>
      </c>
      <c r="E28" s="43">
        <v>0</v>
      </c>
    </row>
    <row r="29" spans="1:5" x14ac:dyDescent="0.2">
      <c r="A29" s="42">
        <v>18</v>
      </c>
      <c r="B29" s="43">
        <v>7.42</v>
      </c>
      <c r="C29" s="43">
        <v>1.21</v>
      </c>
      <c r="D29" s="43">
        <v>0</v>
      </c>
      <c r="E29" s="43">
        <v>0</v>
      </c>
    </row>
    <row r="30" spans="1:5" x14ac:dyDescent="0.2">
      <c r="A30" s="42">
        <v>19</v>
      </c>
      <c r="B30" s="43">
        <v>7.55</v>
      </c>
      <c r="C30" s="43">
        <v>1.27</v>
      </c>
      <c r="D30" s="43">
        <v>0</v>
      </c>
      <c r="E30" s="43">
        <v>0</v>
      </c>
    </row>
    <row r="31" spans="1:5" x14ac:dyDescent="0.2">
      <c r="A31" s="42">
        <v>20</v>
      </c>
      <c r="B31" s="43">
        <v>7.69</v>
      </c>
      <c r="C31" s="43">
        <v>1.27</v>
      </c>
      <c r="D31" s="43">
        <v>0</v>
      </c>
      <c r="E31" s="43">
        <v>0</v>
      </c>
    </row>
    <row r="32" spans="1:5" x14ac:dyDescent="0.2">
      <c r="A32" s="42">
        <v>21</v>
      </c>
      <c r="B32" s="43">
        <v>7.82</v>
      </c>
      <c r="C32" s="43">
        <v>1.34</v>
      </c>
      <c r="D32" s="43">
        <v>0</v>
      </c>
      <c r="E32" s="43">
        <v>0</v>
      </c>
    </row>
    <row r="33" spans="1:5" x14ac:dyDescent="0.2">
      <c r="A33" s="42">
        <v>22</v>
      </c>
      <c r="B33" s="43">
        <v>7.97</v>
      </c>
      <c r="C33" s="43">
        <v>1.31</v>
      </c>
      <c r="D33" s="43">
        <v>0</v>
      </c>
      <c r="E33" s="43">
        <v>0</v>
      </c>
    </row>
    <row r="34" spans="1:5" x14ac:dyDescent="0.2">
      <c r="A34" s="42">
        <v>23</v>
      </c>
      <c r="B34" s="43">
        <v>8.11</v>
      </c>
      <c r="C34" s="43">
        <v>1.37</v>
      </c>
      <c r="D34" s="43">
        <v>0</v>
      </c>
      <c r="E34" s="43">
        <v>0</v>
      </c>
    </row>
    <row r="35" spans="1:5" x14ac:dyDescent="0.2">
      <c r="A35" s="42">
        <v>24</v>
      </c>
      <c r="B35" s="43">
        <v>8.26</v>
      </c>
      <c r="C35" s="43">
        <v>1.37</v>
      </c>
      <c r="D35" s="43">
        <v>0</v>
      </c>
      <c r="E35" s="43">
        <v>0</v>
      </c>
    </row>
    <row r="36" spans="1:5" x14ac:dyDescent="0.2">
      <c r="A36" s="42">
        <v>25</v>
      </c>
      <c r="B36" s="43">
        <v>8.4</v>
      </c>
      <c r="C36" s="43">
        <v>1.44</v>
      </c>
      <c r="D36" s="43">
        <v>0</v>
      </c>
      <c r="E36" s="43">
        <v>0</v>
      </c>
    </row>
    <row r="37" spans="1:5" x14ac:dyDescent="0.2">
      <c r="A37" s="42">
        <v>26</v>
      </c>
      <c r="B37" s="43">
        <v>8.56</v>
      </c>
      <c r="C37" s="43">
        <v>1.4</v>
      </c>
      <c r="D37" s="43">
        <v>0</v>
      </c>
      <c r="E37" s="43">
        <v>0</v>
      </c>
    </row>
    <row r="38" spans="1:5" x14ac:dyDescent="0.2">
      <c r="A38" s="42">
        <v>27</v>
      </c>
      <c r="B38" s="43">
        <v>8.7100000000000009</v>
      </c>
      <c r="C38" s="43">
        <v>1.47</v>
      </c>
      <c r="D38" s="43">
        <v>0</v>
      </c>
      <c r="E38" s="43">
        <v>0</v>
      </c>
    </row>
    <row r="39" spans="1:5" x14ac:dyDescent="0.2">
      <c r="A39" s="42">
        <v>28</v>
      </c>
      <c r="B39" s="43">
        <v>8.8699999999999992</v>
      </c>
      <c r="C39" s="43">
        <v>1.47</v>
      </c>
      <c r="D39" s="43">
        <v>0</v>
      </c>
      <c r="E39" s="43">
        <v>0</v>
      </c>
    </row>
    <row r="40" spans="1:5" x14ac:dyDescent="0.2">
      <c r="A40" s="42">
        <v>29</v>
      </c>
      <c r="B40" s="43">
        <v>9.0299999999999994</v>
      </c>
      <c r="C40" s="43">
        <v>1.5</v>
      </c>
      <c r="D40" s="43">
        <v>0</v>
      </c>
      <c r="E40" s="43">
        <v>0</v>
      </c>
    </row>
    <row r="41" spans="1:5" x14ac:dyDescent="0.2">
      <c r="A41" s="42">
        <v>30</v>
      </c>
      <c r="B41" s="43">
        <v>9.19</v>
      </c>
      <c r="C41" s="43">
        <v>1.53</v>
      </c>
      <c r="D41" s="43">
        <v>0</v>
      </c>
      <c r="E41" s="43">
        <v>0</v>
      </c>
    </row>
    <row r="42" spans="1:5" x14ac:dyDescent="0.2">
      <c r="A42" s="42">
        <v>31</v>
      </c>
      <c r="B42" s="43">
        <v>9.35</v>
      </c>
      <c r="C42" s="43">
        <v>1.57</v>
      </c>
      <c r="D42" s="43">
        <v>0</v>
      </c>
      <c r="E42" s="43">
        <v>0</v>
      </c>
    </row>
    <row r="43" spans="1:5" x14ac:dyDescent="0.2">
      <c r="A43" s="42">
        <v>32</v>
      </c>
      <c r="B43" s="43">
        <v>9.52</v>
      </c>
      <c r="C43" s="43">
        <v>1.57</v>
      </c>
      <c r="D43" s="43">
        <v>0</v>
      </c>
      <c r="E43" s="43">
        <v>0</v>
      </c>
    </row>
    <row r="44" spans="1:5" x14ac:dyDescent="0.2">
      <c r="A44" s="42">
        <v>33</v>
      </c>
      <c r="B44" s="43">
        <v>9.69</v>
      </c>
      <c r="C44" s="43">
        <v>1.6</v>
      </c>
      <c r="D44" s="43">
        <v>0</v>
      </c>
      <c r="E44" s="43">
        <v>0</v>
      </c>
    </row>
    <row r="45" spans="1:5" x14ac:dyDescent="0.2">
      <c r="A45" s="42">
        <v>34</v>
      </c>
      <c r="B45" s="43">
        <v>9.86</v>
      </c>
      <c r="C45" s="43">
        <v>1.63</v>
      </c>
      <c r="D45" s="43">
        <v>0</v>
      </c>
      <c r="E45" s="43">
        <v>0</v>
      </c>
    </row>
    <row r="46" spans="1:5" x14ac:dyDescent="0.2">
      <c r="A46" s="42">
        <v>35</v>
      </c>
      <c r="B46" s="43">
        <v>10.039999999999999</v>
      </c>
      <c r="C46" s="43">
        <v>1.67</v>
      </c>
      <c r="D46" s="43">
        <v>0</v>
      </c>
      <c r="E46" s="43">
        <v>0</v>
      </c>
    </row>
    <row r="47" spans="1:5" x14ac:dyDescent="0.2">
      <c r="A47" s="42">
        <v>36</v>
      </c>
      <c r="B47" s="43">
        <v>10.220000000000001</v>
      </c>
      <c r="C47" s="43">
        <v>1.7</v>
      </c>
      <c r="D47" s="43">
        <v>0</v>
      </c>
      <c r="E47" s="43">
        <v>0</v>
      </c>
    </row>
    <row r="48" spans="1:5" x14ac:dyDescent="0.2">
      <c r="A48" s="42">
        <v>37</v>
      </c>
      <c r="B48" s="43">
        <v>10.4</v>
      </c>
      <c r="C48" s="43">
        <v>1.73</v>
      </c>
      <c r="D48" s="43">
        <v>0</v>
      </c>
      <c r="E48" s="43">
        <v>0</v>
      </c>
    </row>
    <row r="49" spans="1:5" x14ac:dyDescent="0.2">
      <c r="A49" s="42">
        <v>38</v>
      </c>
      <c r="B49" s="43">
        <v>10.59</v>
      </c>
      <c r="C49" s="43">
        <v>1.73</v>
      </c>
      <c r="D49" s="43">
        <v>0</v>
      </c>
      <c r="E49" s="43">
        <v>0</v>
      </c>
    </row>
    <row r="50" spans="1:5" x14ac:dyDescent="0.2">
      <c r="A50" s="42">
        <v>39</v>
      </c>
      <c r="B50" s="43">
        <v>10.78</v>
      </c>
      <c r="C50" s="43">
        <v>1.76</v>
      </c>
      <c r="D50" s="43">
        <v>0</v>
      </c>
      <c r="E50" s="43">
        <v>0</v>
      </c>
    </row>
    <row r="51" spans="1:5" x14ac:dyDescent="0.2">
      <c r="A51" s="42">
        <v>40</v>
      </c>
      <c r="B51" s="43">
        <v>10.97</v>
      </c>
      <c r="C51" s="43">
        <v>1.8</v>
      </c>
      <c r="D51" s="43">
        <v>0</v>
      </c>
      <c r="E51" s="43">
        <v>0</v>
      </c>
    </row>
    <row r="52" spans="1:5" x14ac:dyDescent="0.2">
      <c r="A52" s="42">
        <v>41</v>
      </c>
      <c r="B52" s="43">
        <v>11.16</v>
      </c>
      <c r="C52" s="43">
        <v>1.83</v>
      </c>
      <c r="D52" s="43">
        <v>0</v>
      </c>
      <c r="E52" s="43">
        <v>0</v>
      </c>
    </row>
    <row r="53" spans="1:5" x14ac:dyDescent="0.2">
      <c r="A53" s="42">
        <v>42</v>
      </c>
      <c r="B53" s="43">
        <v>11.36</v>
      </c>
      <c r="C53" s="43">
        <v>1.86</v>
      </c>
      <c r="D53" s="43">
        <v>0</v>
      </c>
      <c r="E53" s="43">
        <v>0</v>
      </c>
    </row>
    <row r="54" spans="1:5" x14ac:dyDescent="0.2">
      <c r="A54" s="42">
        <v>43</v>
      </c>
      <c r="B54" s="43">
        <v>11.56</v>
      </c>
      <c r="C54" s="43">
        <v>1.86</v>
      </c>
      <c r="D54" s="43">
        <v>0</v>
      </c>
      <c r="E54" s="43">
        <v>0</v>
      </c>
    </row>
    <row r="55" spans="1:5" x14ac:dyDescent="0.2">
      <c r="A55" s="42">
        <v>44</v>
      </c>
      <c r="B55" s="43">
        <v>11.77</v>
      </c>
      <c r="C55" s="43">
        <v>1.89</v>
      </c>
      <c r="D55" s="43">
        <v>0</v>
      </c>
      <c r="E55" s="43">
        <v>0</v>
      </c>
    </row>
    <row r="56" spans="1:5" x14ac:dyDescent="0.2">
      <c r="A56" s="42">
        <v>45</v>
      </c>
      <c r="B56" s="43">
        <v>11.97</v>
      </c>
      <c r="C56" s="43">
        <v>1.93</v>
      </c>
      <c r="D56" s="43">
        <v>0</v>
      </c>
      <c r="E56" s="43">
        <v>0</v>
      </c>
    </row>
    <row r="57" spans="1:5" x14ac:dyDescent="0.2">
      <c r="A57" s="42">
        <v>46</v>
      </c>
      <c r="B57" s="43">
        <v>12.19</v>
      </c>
      <c r="C57" s="43">
        <v>1.93</v>
      </c>
      <c r="D57" s="43">
        <v>0</v>
      </c>
      <c r="E57" s="43">
        <v>0</v>
      </c>
    </row>
    <row r="58" spans="1:5" x14ac:dyDescent="0.2">
      <c r="A58" s="42">
        <v>47</v>
      </c>
      <c r="B58" s="43">
        <v>12.4</v>
      </c>
      <c r="C58" s="43">
        <v>1.96</v>
      </c>
      <c r="D58" s="43">
        <v>0</v>
      </c>
      <c r="E58" s="43">
        <v>0</v>
      </c>
    </row>
    <row r="59" spans="1:5" x14ac:dyDescent="0.2">
      <c r="A59" s="42">
        <v>48</v>
      </c>
      <c r="B59" s="43">
        <v>12.62</v>
      </c>
      <c r="C59" s="43">
        <v>1.99</v>
      </c>
      <c r="D59" s="43">
        <v>0</v>
      </c>
      <c r="E59" s="43">
        <v>0</v>
      </c>
    </row>
    <row r="60" spans="1:5" x14ac:dyDescent="0.2">
      <c r="A60" s="42">
        <v>49</v>
      </c>
      <c r="B60" s="43">
        <v>12.84</v>
      </c>
      <c r="C60" s="43">
        <v>2.02</v>
      </c>
      <c r="D60" s="43">
        <v>0</v>
      </c>
      <c r="E60" s="43">
        <v>0</v>
      </c>
    </row>
    <row r="61" spans="1:5" x14ac:dyDescent="0.2">
      <c r="A61" s="42">
        <v>50</v>
      </c>
      <c r="B61" s="43">
        <v>13.07</v>
      </c>
      <c r="C61" s="43">
        <v>2.02</v>
      </c>
      <c r="D61" s="43">
        <v>0</v>
      </c>
      <c r="E61" s="43">
        <v>0</v>
      </c>
    </row>
    <row r="62" spans="1:5" x14ac:dyDescent="0.2">
      <c r="A62" s="42">
        <v>51</v>
      </c>
      <c r="B62" s="43">
        <v>13.3</v>
      </c>
      <c r="C62" s="43">
        <v>2.06</v>
      </c>
      <c r="D62" s="43">
        <v>0</v>
      </c>
      <c r="E62" s="43">
        <v>0</v>
      </c>
    </row>
    <row r="63" spans="1:5" x14ac:dyDescent="0.2">
      <c r="A63" s="42">
        <v>52</v>
      </c>
      <c r="B63" s="43">
        <v>13.53</v>
      </c>
      <c r="C63" s="43">
        <v>2.06</v>
      </c>
      <c r="D63" s="43">
        <v>0</v>
      </c>
      <c r="E63" s="43">
        <v>0</v>
      </c>
    </row>
    <row r="64" spans="1:5" x14ac:dyDescent="0.2">
      <c r="A64" s="42">
        <v>53</v>
      </c>
      <c r="B64" s="43">
        <v>13.77</v>
      </c>
      <c r="C64" s="43">
        <v>2.09</v>
      </c>
      <c r="D64" s="43">
        <v>0</v>
      </c>
      <c r="E64" s="43">
        <v>0</v>
      </c>
    </row>
    <row r="65" spans="1:5" x14ac:dyDescent="0.2">
      <c r="A65" s="42">
        <v>54</v>
      </c>
      <c r="B65" s="43">
        <v>14.01</v>
      </c>
      <c r="C65" s="43">
        <v>2.12</v>
      </c>
      <c r="D65" s="43">
        <v>0</v>
      </c>
      <c r="E65" s="43">
        <v>0</v>
      </c>
    </row>
    <row r="66" spans="1:5" x14ac:dyDescent="0.2">
      <c r="A66" s="42">
        <v>55</v>
      </c>
      <c r="B66" s="43">
        <v>14.26</v>
      </c>
      <c r="C66" s="43">
        <v>2.12</v>
      </c>
      <c r="D66" s="43">
        <v>0</v>
      </c>
      <c r="E66" s="43">
        <v>0</v>
      </c>
    </row>
    <row r="67" spans="1:5" x14ac:dyDescent="0.2">
      <c r="A67" s="42">
        <v>56</v>
      </c>
      <c r="B67" s="43">
        <v>14.51</v>
      </c>
      <c r="C67" s="43">
        <v>2.16</v>
      </c>
      <c r="D67" s="43">
        <v>0</v>
      </c>
      <c r="E67" s="43">
        <v>0</v>
      </c>
    </row>
    <row r="68" spans="1:5" x14ac:dyDescent="0.2">
      <c r="A68" s="42">
        <v>57</v>
      </c>
      <c r="B68" s="43">
        <v>14.77</v>
      </c>
      <c r="C68" s="43">
        <v>2.16</v>
      </c>
      <c r="D68" s="43">
        <v>0</v>
      </c>
      <c r="E68" s="43">
        <v>0</v>
      </c>
    </row>
    <row r="69" spans="1:5" x14ac:dyDescent="0.2">
      <c r="A69" s="42">
        <v>58</v>
      </c>
      <c r="B69" s="43">
        <v>15.04</v>
      </c>
      <c r="C69" s="43">
        <v>2.16</v>
      </c>
      <c r="D69" s="43">
        <v>0</v>
      </c>
      <c r="E69" s="43">
        <v>0</v>
      </c>
    </row>
    <row r="70" spans="1:5" x14ac:dyDescent="0.2">
      <c r="A70" s="42">
        <v>59</v>
      </c>
      <c r="B70" s="43">
        <v>15.31</v>
      </c>
      <c r="C70" s="43">
        <v>2.19</v>
      </c>
      <c r="D70" s="43">
        <v>0</v>
      </c>
      <c r="E70" s="43">
        <v>0</v>
      </c>
    </row>
    <row r="71" spans="1:5" x14ac:dyDescent="0.2">
      <c r="A71" s="42">
        <v>60</v>
      </c>
      <c r="B71" s="43">
        <v>15.6</v>
      </c>
      <c r="C71" s="43">
        <v>2.16</v>
      </c>
      <c r="D71" s="43">
        <v>0</v>
      </c>
      <c r="E71" s="43">
        <v>0</v>
      </c>
    </row>
    <row r="72" spans="1:5" x14ac:dyDescent="0.2">
      <c r="A72" s="42">
        <v>61</v>
      </c>
      <c r="B72" s="43">
        <v>15.89</v>
      </c>
      <c r="C72" s="43">
        <v>2.19</v>
      </c>
      <c r="D72" s="43">
        <v>0</v>
      </c>
      <c r="E72" s="43">
        <v>0</v>
      </c>
    </row>
    <row r="73" spans="1:5" x14ac:dyDescent="0.2">
      <c r="A73" s="42">
        <v>62</v>
      </c>
      <c r="B73" s="43">
        <v>16.2</v>
      </c>
      <c r="C73" s="43">
        <v>2.16</v>
      </c>
      <c r="D73" s="43">
        <v>0</v>
      </c>
      <c r="E73" s="43">
        <v>0</v>
      </c>
    </row>
    <row r="74" spans="1:5" x14ac:dyDescent="0.2">
      <c r="A74" s="42">
        <v>63</v>
      </c>
      <c r="B74" s="43">
        <v>16.52</v>
      </c>
      <c r="C74" s="43">
        <v>2.16</v>
      </c>
      <c r="D74" s="43">
        <v>0</v>
      </c>
      <c r="E74" s="43">
        <v>0</v>
      </c>
    </row>
    <row r="75" spans="1:5" x14ac:dyDescent="0.2">
      <c r="A75" s="42">
        <v>64</v>
      </c>
      <c r="B75" s="43">
        <v>16.86</v>
      </c>
      <c r="C75" s="43">
        <v>2.16</v>
      </c>
      <c r="D75" s="43">
        <v>0</v>
      </c>
      <c r="E75" s="43">
        <v>0</v>
      </c>
    </row>
    <row r="76" spans="1:5" x14ac:dyDescent="0.2">
      <c r="A76" s="42">
        <v>65</v>
      </c>
      <c r="B76" s="43">
        <v>17.22</v>
      </c>
      <c r="C76" s="43">
        <v>2.16</v>
      </c>
      <c r="D76" s="43">
        <v>0</v>
      </c>
      <c r="E76" s="43">
        <v>0</v>
      </c>
    </row>
    <row r="77" spans="1:5" x14ac:dyDescent="0.2">
      <c r="A77" s="42">
        <v>66</v>
      </c>
      <c r="B77" s="43">
        <v>17.61</v>
      </c>
      <c r="C77" s="43">
        <v>2.12</v>
      </c>
      <c r="D77" s="43">
        <v>0</v>
      </c>
      <c r="E77" s="43">
        <v>0</v>
      </c>
    </row>
    <row r="78" spans="1:5" x14ac:dyDescent="0.2">
      <c r="A78" s="42">
        <v>67</v>
      </c>
      <c r="B78" s="43">
        <v>17.350000000000001</v>
      </c>
      <c r="C78" s="43">
        <v>2.13</v>
      </c>
      <c r="D78" s="43">
        <v>0</v>
      </c>
      <c r="E78" s="43">
        <v>0</v>
      </c>
    </row>
    <row r="79" spans="1:5" x14ac:dyDescent="0.2">
      <c r="A79" s="42">
        <v>68</v>
      </c>
      <c r="B79" s="43">
        <v>16.72</v>
      </c>
      <c r="C79" s="43">
        <v>2.12</v>
      </c>
      <c r="D79" s="43">
        <v>0</v>
      </c>
      <c r="E79" s="43">
        <v>0</v>
      </c>
    </row>
    <row r="80" spans="1:5" x14ac:dyDescent="0.2">
      <c r="A80" s="42">
        <v>69</v>
      </c>
      <c r="B80" s="43">
        <v>16.079999999999998</v>
      </c>
      <c r="C80" s="43">
        <v>2.0099999999999998</v>
      </c>
      <c r="D80" s="43">
        <v>0</v>
      </c>
      <c r="E80" s="43">
        <v>0</v>
      </c>
    </row>
    <row r="81" spans="1:5" x14ac:dyDescent="0.2">
      <c r="A81" s="42">
        <v>70</v>
      </c>
      <c r="B81" s="43">
        <v>15.44</v>
      </c>
      <c r="C81" s="43">
        <v>1.89</v>
      </c>
      <c r="D81" s="43">
        <v>0</v>
      </c>
      <c r="E81" s="43">
        <v>0</v>
      </c>
    </row>
    <row r="82" spans="1:5" x14ac:dyDescent="0.2">
      <c r="A82" s="42">
        <v>71</v>
      </c>
      <c r="B82" s="43">
        <v>14.8</v>
      </c>
      <c r="C82" s="43">
        <v>1.88</v>
      </c>
      <c r="D82" s="43">
        <v>0</v>
      </c>
      <c r="E82" s="43">
        <v>0</v>
      </c>
    </row>
    <row r="83" spans="1:5" x14ac:dyDescent="0.2">
      <c r="A83" s="42">
        <v>72</v>
      </c>
      <c r="B83" s="43">
        <v>14.16</v>
      </c>
      <c r="C83" s="43">
        <v>1.86</v>
      </c>
      <c r="D83" s="43">
        <v>0</v>
      </c>
      <c r="E83" s="43">
        <v>0</v>
      </c>
    </row>
    <row r="84" spans="1:5" x14ac:dyDescent="0.2">
      <c r="A84" s="42">
        <v>73</v>
      </c>
      <c r="B84" s="43">
        <v>13.53</v>
      </c>
      <c r="C84" s="43">
        <v>1.85</v>
      </c>
      <c r="D84" s="43">
        <v>0</v>
      </c>
      <c r="E84" s="43">
        <v>0</v>
      </c>
    </row>
    <row r="85" spans="1:5" x14ac:dyDescent="0.2">
      <c r="A85" s="42">
        <v>74</v>
      </c>
      <c r="B85" s="43">
        <v>12.91</v>
      </c>
      <c r="C85" s="43">
        <v>1.71</v>
      </c>
      <c r="D85" s="43">
        <v>0</v>
      </c>
      <c r="E85" s="43">
        <v>0</v>
      </c>
    </row>
  </sheetData>
  <sheetProtection algorithmName="SHA-512" hashValue="9D2fz+uUuVpJOL04/LoCjgs1bYA2Tp27GpDse0NQFTsuo9UaT2Dg7AothNeURBBUxdKDqAkAES4LFh4sDD8zrg==" saltValue="UYDptqpZDGH2wwoQCxNbtg==" spinCount="100000" sheet="1" objects="1" scenarios="1"/>
  <conditionalFormatting sqref="A6:A21">
    <cfRule type="expression" dxfId="473" priority="13" stopIfTrue="1">
      <formula>MOD(ROW(),2)=0</formula>
    </cfRule>
    <cfRule type="expression" dxfId="472" priority="14" stopIfTrue="1">
      <formula>MOD(ROW(),2)&lt;&gt;0</formula>
    </cfRule>
  </conditionalFormatting>
  <conditionalFormatting sqref="A26:A85">
    <cfRule type="expression" dxfId="471" priority="9" stopIfTrue="1">
      <formula>MOD(ROW(),2)=0</formula>
    </cfRule>
    <cfRule type="expression" dxfId="470" priority="10" stopIfTrue="1">
      <formula>MOD(ROW(),2)&lt;&gt;0</formula>
    </cfRule>
  </conditionalFormatting>
  <conditionalFormatting sqref="B6:E21">
    <cfRule type="expression" dxfId="469" priority="15" stopIfTrue="1">
      <formula>MOD(ROW(),2)=0</formula>
    </cfRule>
    <cfRule type="expression" dxfId="468" priority="16" stopIfTrue="1">
      <formula>MOD(ROW(),2)&lt;&gt;0</formula>
    </cfRule>
  </conditionalFormatting>
  <conditionalFormatting sqref="B26:E85">
    <cfRule type="expression" dxfId="467" priority="11" stopIfTrue="1">
      <formula>MOD(ROW(),2)=0</formula>
    </cfRule>
    <cfRule type="expression" dxfId="466" priority="12"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B17" sqref="B17"/>
    </sheetView>
  </sheetViews>
  <sheetFormatPr defaultColWidth="9.140625" defaultRowHeight="15" x14ac:dyDescent="0.2"/>
  <cols>
    <col min="1" max="1" width="16.5703125" style="12" customWidth="1"/>
    <col min="2" max="2" width="120.5703125" style="1" customWidth="1"/>
    <col min="3" max="16384" width="9.140625" style="1"/>
  </cols>
  <sheetData>
    <row r="1" spans="1:2" ht="20.25" x14ac:dyDescent="0.3">
      <c r="A1" s="11" t="s">
        <v>0</v>
      </c>
    </row>
    <row r="2" spans="1:2" ht="15.75" x14ac:dyDescent="0.25">
      <c r="A2" s="13" t="s">
        <v>1</v>
      </c>
      <c r="B2" s="3" t="str">
        <f>wb_title</f>
        <v>LGPS_EW - Consolidated Factor Spreadsheet</v>
      </c>
    </row>
    <row r="3" spans="1:2" ht="15.75" x14ac:dyDescent="0.25">
      <c r="A3" s="13" t="s">
        <v>2</v>
      </c>
      <c r="B3" s="3" t="s">
        <v>7</v>
      </c>
    </row>
    <row r="6" spans="1:2" ht="15.75" x14ac:dyDescent="0.25">
      <c r="A6" s="17" t="str">
        <f>"Purpose of the " &amp; client_name &amp; " Consolidated Factor Spreadsheet"</f>
        <v>Purpose of the MHCLG Consolidated Factor Spreadsheet</v>
      </c>
      <c r="B6" s="7"/>
    </row>
    <row r="7" spans="1:2" x14ac:dyDescent="0.2">
      <c r="A7" s="18"/>
      <c r="B7" s="8"/>
    </row>
    <row r="8" spans="1:2" ht="120" x14ac:dyDescent="0.2">
      <c r="A8" s="18"/>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MHCLG ('Ministry of Housing, Communities &amp; Local Government').  Its purpose is to set out in one place for convenience the actuarial factors provided by GAD to Ministry of Housing, Communities &amp; Local Government from time to time in respect of Local Government Pension Scheme (England and Wales)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Ministry of Housing, Communities &amp; Local Government)].</v>
      </c>
    </row>
    <row r="9" spans="1:2" ht="30" x14ac:dyDescent="0.2">
      <c r="A9" s="18"/>
      <c r="B9" s="9" t="str">
        <f>"GAD has no liability for any changes made to this spreadsheet whilst being used by " &amp; client_abbr &amp; " or any other third party."</f>
        <v>GAD has no liability for any changes made to this spreadsheet whilst being used by Ministry of Housing, Communities &amp; Local Government or any other third party.</v>
      </c>
    </row>
    <row r="10" spans="1:2" x14ac:dyDescent="0.2">
      <c r="A10" s="18"/>
      <c r="B10" s="9" t="s">
        <v>32</v>
      </c>
    </row>
    <row r="11" spans="1:2" x14ac:dyDescent="0.2">
      <c r="A11" s="19"/>
      <c r="B11" s="10" t="s">
        <v>33</v>
      </c>
    </row>
    <row r="13" spans="1:2" ht="15.75" x14ac:dyDescent="0.25">
      <c r="A13" s="26"/>
      <c r="B13" s="27"/>
    </row>
    <row r="14" spans="1:2" x14ac:dyDescent="0.2">
      <c r="A14" s="28"/>
      <c r="B14" s="27"/>
    </row>
    <row r="15" spans="1:2" x14ac:dyDescent="0.2">
      <c r="A15" s="28"/>
      <c r="B15" s="29"/>
    </row>
    <row r="16" spans="1:2" x14ac:dyDescent="0.2">
      <c r="A16" s="28"/>
      <c r="B16" s="29"/>
    </row>
  </sheetData>
  <sheetProtection algorithmName="SHA-512" hashValue="HFh6hzdcpFg51MvWGn6LBq4ylAJ+lrqyMZrn7AuBCMIBXxQb9jCD0JuincIJ0grkMtc02r1xEgMbPIemZPQvOQ==" saltValue="cmeyZLpvrOvTDVGgNy8zEg=="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33046-FA90-4390-9CBD-9ABBBA8B4339}">
  <sheetPr codeName="Sheet22"/>
  <dimension ref="A1:E85"/>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TV In (non-club) - x-215</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205</v>
      </c>
      <c r="C9" s="49"/>
      <c r="D9" s="49"/>
      <c r="E9" s="49"/>
    </row>
    <row r="10" spans="1:5" customFormat="1" x14ac:dyDescent="0.2">
      <c r="A10" s="44" t="s">
        <v>6</v>
      </c>
      <c r="B10" s="49" t="s">
        <v>224</v>
      </c>
      <c r="C10" s="49"/>
      <c r="D10" s="49"/>
      <c r="E10" s="49"/>
    </row>
    <row r="11" spans="1:5" customFormat="1" x14ac:dyDescent="0.2">
      <c r="A11" s="44" t="s">
        <v>168</v>
      </c>
      <c r="B11" s="49" t="s">
        <v>182</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215</v>
      </c>
      <c r="C14" s="49"/>
      <c r="D14" s="49"/>
      <c r="E14" s="49"/>
    </row>
    <row r="15" spans="1:5" customFormat="1" x14ac:dyDescent="0.2">
      <c r="A15" s="44" t="s">
        <v>398</v>
      </c>
      <c r="B15" s="49" t="s">
        <v>225</v>
      </c>
      <c r="C15" s="49"/>
      <c r="D15" s="49"/>
      <c r="E15" s="49"/>
    </row>
    <row r="16" spans="1:5" customFormat="1" x14ac:dyDescent="0.2">
      <c r="A16" s="44" t="s">
        <v>173</v>
      </c>
      <c r="B16" s="49" t="s">
        <v>226</v>
      </c>
      <c r="C16" s="49"/>
      <c r="D16" s="49"/>
      <c r="E16" s="49"/>
    </row>
    <row r="17" spans="1:5" customFormat="1" x14ac:dyDescent="0.2">
      <c r="A17" s="45" t="s">
        <v>399</v>
      </c>
      <c r="B17" s="49"/>
      <c r="C17" s="49"/>
      <c r="D17" s="49"/>
      <c r="E17" s="49"/>
    </row>
    <row r="18" spans="1:5" customFormat="1" x14ac:dyDescent="0.2">
      <c r="A18" s="44" t="s">
        <v>175</v>
      </c>
      <c r="B18" s="51">
        <v>46216</v>
      </c>
      <c r="C18" s="51"/>
      <c r="D18" s="51"/>
      <c r="E18" s="51"/>
    </row>
    <row r="19" spans="1:5" customFormat="1" x14ac:dyDescent="0.2">
      <c r="A19" s="44" t="s">
        <v>176</v>
      </c>
      <c r="B19" s="51"/>
      <c r="C19" s="51"/>
      <c r="D19" s="51"/>
      <c r="E19" s="51"/>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25.5" x14ac:dyDescent="0.2">
      <c r="A26" s="58" t="s">
        <v>401</v>
      </c>
      <c r="B26" s="58" t="s">
        <v>408</v>
      </c>
      <c r="C26" s="58" t="s">
        <v>409</v>
      </c>
      <c r="D26" s="58" t="s">
        <v>410</v>
      </c>
      <c r="E26" s="58" t="s">
        <v>411</v>
      </c>
    </row>
    <row r="27" spans="1:5" x14ac:dyDescent="0.2">
      <c r="A27" s="42">
        <v>16</v>
      </c>
      <c r="B27" s="43">
        <v>6.84</v>
      </c>
      <c r="C27" s="43">
        <v>1.1100000000000001</v>
      </c>
      <c r="D27" s="43">
        <v>0</v>
      </c>
      <c r="E27" s="43">
        <v>0</v>
      </c>
    </row>
    <row r="28" spans="1:5" x14ac:dyDescent="0.2">
      <c r="A28" s="42">
        <v>17</v>
      </c>
      <c r="B28" s="43">
        <v>6.96</v>
      </c>
      <c r="C28" s="43">
        <v>1.18</v>
      </c>
      <c r="D28" s="43">
        <v>0</v>
      </c>
      <c r="E28" s="43">
        <v>0</v>
      </c>
    </row>
    <row r="29" spans="1:5" x14ac:dyDescent="0.2">
      <c r="A29" s="42">
        <v>18</v>
      </c>
      <c r="B29" s="43">
        <v>7.09</v>
      </c>
      <c r="C29" s="43">
        <v>1.21</v>
      </c>
      <c r="D29" s="43">
        <v>0</v>
      </c>
      <c r="E29" s="43">
        <v>0</v>
      </c>
    </row>
    <row r="30" spans="1:5" x14ac:dyDescent="0.2">
      <c r="A30" s="42">
        <v>19</v>
      </c>
      <c r="B30" s="43">
        <v>7.22</v>
      </c>
      <c r="C30" s="43">
        <v>1.27</v>
      </c>
      <c r="D30" s="43">
        <v>0</v>
      </c>
      <c r="E30" s="43">
        <v>0</v>
      </c>
    </row>
    <row r="31" spans="1:5" x14ac:dyDescent="0.2">
      <c r="A31" s="42">
        <v>20</v>
      </c>
      <c r="B31" s="43">
        <v>7.35</v>
      </c>
      <c r="C31" s="43">
        <v>1.31</v>
      </c>
      <c r="D31" s="43">
        <v>0</v>
      </c>
      <c r="E31" s="43">
        <v>0</v>
      </c>
    </row>
    <row r="32" spans="1:5" x14ac:dyDescent="0.2">
      <c r="A32" s="42">
        <v>21</v>
      </c>
      <c r="B32" s="43">
        <v>7.48</v>
      </c>
      <c r="C32" s="43">
        <v>1.31</v>
      </c>
      <c r="D32" s="43">
        <v>0</v>
      </c>
      <c r="E32" s="43">
        <v>0</v>
      </c>
    </row>
    <row r="33" spans="1:5" x14ac:dyDescent="0.2">
      <c r="A33" s="42">
        <v>22</v>
      </c>
      <c r="B33" s="43">
        <v>7.61</v>
      </c>
      <c r="C33" s="43">
        <v>1.37</v>
      </c>
      <c r="D33" s="43">
        <v>0</v>
      </c>
      <c r="E33" s="43">
        <v>0</v>
      </c>
    </row>
    <row r="34" spans="1:5" x14ac:dyDescent="0.2">
      <c r="A34" s="42">
        <v>23</v>
      </c>
      <c r="B34" s="43">
        <v>7.75</v>
      </c>
      <c r="C34" s="43">
        <v>1.37</v>
      </c>
      <c r="D34" s="43">
        <v>0</v>
      </c>
      <c r="E34" s="43">
        <v>0</v>
      </c>
    </row>
    <row r="35" spans="1:5" x14ac:dyDescent="0.2">
      <c r="A35" s="42">
        <v>24</v>
      </c>
      <c r="B35" s="43">
        <v>7.89</v>
      </c>
      <c r="C35" s="43">
        <v>1.4</v>
      </c>
      <c r="D35" s="43">
        <v>0</v>
      </c>
      <c r="E35" s="43">
        <v>0</v>
      </c>
    </row>
    <row r="36" spans="1:5" x14ac:dyDescent="0.2">
      <c r="A36" s="42">
        <v>25</v>
      </c>
      <c r="B36" s="43">
        <v>8.0299999999999994</v>
      </c>
      <c r="C36" s="43">
        <v>1.44</v>
      </c>
      <c r="D36" s="43">
        <v>0</v>
      </c>
      <c r="E36" s="43">
        <v>0</v>
      </c>
    </row>
    <row r="37" spans="1:5" x14ac:dyDescent="0.2">
      <c r="A37" s="42">
        <v>26</v>
      </c>
      <c r="B37" s="43">
        <v>8.18</v>
      </c>
      <c r="C37" s="43">
        <v>1.44</v>
      </c>
      <c r="D37" s="43">
        <v>0</v>
      </c>
      <c r="E37" s="43">
        <v>0</v>
      </c>
    </row>
    <row r="38" spans="1:5" x14ac:dyDescent="0.2">
      <c r="A38" s="42">
        <v>27</v>
      </c>
      <c r="B38" s="43">
        <v>8.32</v>
      </c>
      <c r="C38" s="43">
        <v>1.47</v>
      </c>
      <c r="D38" s="43">
        <v>0</v>
      </c>
      <c r="E38" s="43">
        <v>0</v>
      </c>
    </row>
    <row r="39" spans="1:5" x14ac:dyDescent="0.2">
      <c r="A39" s="42">
        <v>28</v>
      </c>
      <c r="B39" s="43">
        <v>8.4700000000000006</v>
      </c>
      <c r="C39" s="43">
        <v>1.5</v>
      </c>
      <c r="D39" s="43">
        <v>0</v>
      </c>
      <c r="E39" s="43">
        <v>0</v>
      </c>
    </row>
    <row r="40" spans="1:5" x14ac:dyDescent="0.2">
      <c r="A40" s="42">
        <v>29</v>
      </c>
      <c r="B40" s="43">
        <v>8.6199999999999992</v>
      </c>
      <c r="C40" s="43">
        <v>1.53</v>
      </c>
      <c r="D40" s="43">
        <v>0</v>
      </c>
      <c r="E40" s="43">
        <v>0</v>
      </c>
    </row>
    <row r="41" spans="1:5" x14ac:dyDescent="0.2">
      <c r="A41" s="42">
        <v>30</v>
      </c>
      <c r="B41" s="43">
        <v>8.7799999999999994</v>
      </c>
      <c r="C41" s="43">
        <v>1.53</v>
      </c>
      <c r="D41" s="43">
        <v>0</v>
      </c>
      <c r="E41" s="43">
        <v>0</v>
      </c>
    </row>
    <row r="42" spans="1:5" x14ac:dyDescent="0.2">
      <c r="A42" s="42">
        <v>31</v>
      </c>
      <c r="B42" s="43">
        <v>8.94</v>
      </c>
      <c r="C42" s="43">
        <v>1.57</v>
      </c>
      <c r="D42" s="43">
        <v>0</v>
      </c>
      <c r="E42" s="43">
        <v>0</v>
      </c>
    </row>
    <row r="43" spans="1:5" x14ac:dyDescent="0.2">
      <c r="A43" s="42">
        <v>32</v>
      </c>
      <c r="B43" s="43">
        <v>9.1</v>
      </c>
      <c r="C43" s="43">
        <v>1.57</v>
      </c>
      <c r="D43" s="43">
        <v>0</v>
      </c>
      <c r="E43" s="43">
        <v>0</v>
      </c>
    </row>
    <row r="44" spans="1:5" x14ac:dyDescent="0.2">
      <c r="A44" s="42">
        <v>33</v>
      </c>
      <c r="B44" s="43">
        <v>9.26</v>
      </c>
      <c r="C44" s="43">
        <v>1.6</v>
      </c>
      <c r="D44" s="43">
        <v>0</v>
      </c>
      <c r="E44" s="43">
        <v>0</v>
      </c>
    </row>
    <row r="45" spans="1:5" x14ac:dyDescent="0.2">
      <c r="A45" s="42">
        <v>34</v>
      </c>
      <c r="B45" s="43">
        <v>9.42</v>
      </c>
      <c r="C45" s="43">
        <v>1.67</v>
      </c>
      <c r="D45" s="43">
        <v>0</v>
      </c>
      <c r="E45" s="43">
        <v>0</v>
      </c>
    </row>
    <row r="46" spans="1:5" x14ac:dyDescent="0.2">
      <c r="A46" s="42">
        <v>35</v>
      </c>
      <c r="B46" s="43">
        <v>9.59</v>
      </c>
      <c r="C46" s="43">
        <v>1.67</v>
      </c>
      <c r="D46" s="43">
        <v>0</v>
      </c>
      <c r="E46" s="43">
        <v>0</v>
      </c>
    </row>
    <row r="47" spans="1:5" x14ac:dyDescent="0.2">
      <c r="A47" s="42">
        <v>36</v>
      </c>
      <c r="B47" s="43">
        <v>9.76</v>
      </c>
      <c r="C47" s="43">
        <v>1.7</v>
      </c>
      <c r="D47" s="43">
        <v>0</v>
      </c>
      <c r="E47" s="43">
        <v>0</v>
      </c>
    </row>
    <row r="48" spans="1:5" x14ac:dyDescent="0.2">
      <c r="A48" s="42">
        <v>37</v>
      </c>
      <c r="B48" s="43">
        <v>9.93</v>
      </c>
      <c r="C48" s="43">
        <v>1.73</v>
      </c>
      <c r="D48" s="43">
        <v>0</v>
      </c>
      <c r="E48" s="43">
        <v>0</v>
      </c>
    </row>
    <row r="49" spans="1:5" x14ac:dyDescent="0.2">
      <c r="A49" s="42">
        <v>38</v>
      </c>
      <c r="B49" s="43">
        <v>10.11</v>
      </c>
      <c r="C49" s="43">
        <v>1.76</v>
      </c>
      <c r="D49" s="43">
        <v>0</v>
      </c>
      <c r="E49" s="43">
        <v>0</v>
      </c>
    </row>
    <row r="50" spans="1:5" x14ac:dyDescent="0.2">
      <c r="A50" s="42">
        <v>39</v>
      </c>
      <c r="B50" s="43">
        <v>10.29</v>
      </c>
      <c r="C50" s="43">
        <v>1.76</v>
      </c>
      <c r="D50" s="43">
        <v>0</v>
      </c>
      <c r="E50" s="43">
        <v>0</v>
      </c>
    </row>
    <row r="51" spans="1:5" x14ac:dyDescent="0.2">
      <c r="A51" s="42">
        <v>40</v>
      </c>
      <c r="B51" s="43">
        <v>10.47</v>
      </c>
      <c r="C51" s="43">
        <v>1.8</v>
      </c>
      <c r="D51" s="43">
        <v>0</v>
      </c>
      <c r="E51" s="43">
        <v>0</v>
      </c>
    </row>
    <row r="52" spans="1:5" x14ac:dyDescent="0.2">
      <c r="A52" s="42">
        <v>41</v>
      </c>
      <c r="B52" s="43">
        <v>10.66</v>
      </c>
      <c r="C52" s="43">
        <v>1.83</v>
      </c>
      <c r="D52" s="43">
        <v>0</v>
      </c>
      <c r="E52" s="43">
        <v>0</v>
      </c>
    </row>
    <row r="53" spans="1:5" x14ac:dyDescent="0.2">
      <c r="A53" s="42">
        <v>42</v>
      </c>
      <c r="B53" s="43">
        <v>10.84</v>
      </c>
      <c r="C53" s="43">
        <v>1.86</v>
      </c>
      <c r="D53" s="43">
        <v>0</v>
      </c>
      <c r="E53" s="43">
        <v>0</v>
      </c>
    </row>
    <row r="54" spans="1:5" x14ac:dyDescent="0.2">
      <c r="A54" s="42">
        <v>43</v>
      </c>
      <c r="B54" s="43">
        <v>11.04</v>
      </c>
      <c r="C54" s="43">
        <v>1.86</v>
      </c>
      <c r="D54" s="43">
        <v>0</v>
      </c>
      <c r="E54" s="43">
        <v>0</v>
      </c>
    </row>
    <row r="55" spans="1:5" x14ac:dyDescent="0.2">
      <c r="A55" s="42">
        <v>44</v>
      </c>
      <c r="B55" s="43">
        <v>11.23</v>
      </c>
      <c r="C55" s="43">
        <v>1.89</v>
      </c>
      <c r="D55" s="43">
        <v>0</v>
      </c>
      <c r="E55" s="43">
        <v>0</v>
      </c>
    </row>
    <row r="56" spans="1:5" x14ac:dyDescent="0.2">
      <c r="A56" s="42">
        <v>45</v>
      </c>
      <c r="B56" s="43">
        <v>11.43</v>
      </c>
      <c r="C56" s="43">
        <v>1.93</v>
      </c>
      <c r="D56" s="43">
        <v>0</v>
      </c>
      <c r="E56" s="43">
        <v>0</v>
      </c>
    </row>
    <row r="57" spans="1:5" x14ac:dyDescent="0.2">
      <c r="A57" s="42">
        <v>46</v>
      </c>
      <c r="B57" s="43">
        <v>11.63</v>
      </c>
      <c r="C57" s="43">
        <v>1.96</v>
      </c>
      <c r="D57" s="43">
        <v>0</v>
      </c>
      <c r="E57" s="43">
        <v>0</v>
      </c>
    </row>
    <row r="58" spans="1:5" x14ac:dyDescent="0.2">
      <c r="A58" s="42">
        <v>47</v>
      </c>
      <c r="B58" s="43">
        <v>11.83</v>
      </c>
      <c r="C58" s="43">
        <v>1.99</v>
      </c>
      <c r="D58" s="43">
        <v>0</v>
      </c>
      <c r="E58" s="43">
        <v>0</v>
      </c>
    </row>
    <row r="59" spans="1:5" x14ac:dyDescent="0.2">
      <c r="A59" s="42">
        <v>48</v>
      </c>
      <c r="B59" s="43">
        <v>12.04</v>
      </c>
      <c r="C59" s="43">
        <v>1.99</v>
      </c>
      <c r="D59" s="43">
        <v>0</v>
      </c>
      <c r="E59" s="43">
        <v>0</v>
      </c>
    </row>
    <row r="60" spans="1:5" x14ac:dyDescent="0.2">
      <c r="A60" s="42">
        <v>49</v>
      </c>
      <c r="B60" s="43">
        <v>12.25</v>
      </c>
      <c r="C60" s="43">
        <v>2.02</v>
      </c>
      <c r="D60" s="43">
        <v>0</v>
      </c>
      <c r="E60" s="43">
        <v>0</v>
      </c>
    </row>
    <row r="61" spans="1:5" x14ac:dyDescent="0.2">
      <c r="A61" s="42">
        <v>50</v>
      </c>
      <c r="B61" s="43">
        <v>12.46</v>
      </c>
      <c r="C61" s="43">
        <v>2.06</v>
      </c>
      <c r="D61" s="43">
        <v>0</v>
      </c>
      <c r="E61" s="43">
        <v>0</v>
      </c>
    </row>
    <row r="62" spans="1:5" x14ac:dyDescent="0.2">
      <c r="A62" s="42">
        <v>51</v>
      </c>
      <c r="B62" s="43">
        <v>12.68</v>
      </c>
      <c r="C62" s="43">
        <v>2.06</v>
      </c>
      <c r="D62" s="43">
        <v>0</v>
      </c>
      <c r="E62" s="43">
        <v>0</v>
      </c>
    </row>
    <row r="63" spans="1:5" x14ac:dyDescent="0.2">
      <c r="A63" s="42">
        <v>52</v>
      </c>
      <c r="B63" s="43">
        <v>12.9</v>
      </c>
      <c r="C63" s="43">
        <v>2.09</v>
      </c>
      <c r="D63" s="43">
        <v>0</v>
      </c>
      <c r="E63" s="43">
        <v>0</v>
      </c>
    </row>
    <row r="64" spans="1:5" x14ac:dyDescent="0.2">
      <c r="A64" s="42">
        <v>53</v>
      </c>
      <c r="B64" s="43">
        <v>13.12</v>
      </c>
      <c r="C64" s="43">
        <v>2.12</v>
      </c>
      <c r="D64" s="43">
        <v>0</v>
      </c>
      <c r="E64" s="43">
        <v>0</v>
      </c>
    </row>
    <row r="65" spans="1:5" x14ac:dyDescent="0.2">
      <c r="A65" s="42">
        <v>54</v>
      </c>
      <c r="B65" s="43">
        <v>13.35</v>
      </c>
      <c r="C65" s="43">
        <v>2.12</v>
      </c>
      <c r="D65" s="43">
        <v>0</v>
      </c>
      <c r="E65" s="43">
        <v>0</v>
      </c>
    </row>
    <row r="66" spans="1:5" x14ac:dyDescent="0.2">
      <c r="A66" s="42">
        <v>55</v>
      </c>
      <c r="B66" s="43">
        <v>13.58</v>
      </c>
      <c r="C66" s="43">
        <v>2.16</v>
      </c>
      <c r="D66" s="43">
        <v>0</v>
      </c>
      <c r="E66" s="43">
        <v>0</v>
      </c>
    </row>
    <row r="67" spans="1:5" x14ac:dyDescent="0.2">
      <c r="A67" s="42">
        <v>56</v>
      </c>
      <c r="B67" s="43">
        <v>13.82</v>
      </c>
      <c r="C67" s="43">
        <v>2.16</v>
      </c>
      <c r="D67" s="43">
        <v>0</v>
      </c>
      <c r="E67" s="43">
        <v>0</v>
      </c>
    </row>
    <row r="68" spans="1:5" x14ac:dyDescent="0.2">
      <c r="A68" s="42">
        <v>57</v>
      </c>
      <c r="B68" s="43">
        <v>14.06</v>
      </c>
      <c r="C68" s="43">
        <v>2.16</v>
      </c>
      <c r="D68" s="43">
        <v>0</v>
      </c>
      <c r="E68" s="43">
        <v>0</v>
      </c>
    </row>
    <row r="69" spans="1:5" x14ac:dyDescent="0.2">
      <c r="A69" s="42">
        <v>58</v>
      </c>
      <c r="B69" s="43">
        <v>14.31</v>
      </c>
      <c r="C69" s="43">
        <v>2.19</v>
      </c>
      <c r="D69" s="43">
        <v>0</v>
      </c>
      <c r="E69" s="43">
        <v>0</v>
      </c>
    </row>
    <row r="70" spans="1:5" x14ac:dyDescent="0.2">
      <c r="A70" s="42">
        <v>59</v>
      </c>
      <c r="B70" s="43">
        <v>14.57</v>
      </c>
      <c r="C70" s="43">
        <v>2.16</v>
      </c>
      <c r="D70" s="43">
        <v>0</v>
      </c>
      <c r="E70" s="43">
        <v>0</v>
      </c>
    </row>
    <row r="71" spans="1:5" x14ac:dyDescent="0.2">
      <c r="A71" s="42">
        <v>60</v>
      </c>
      <c r="B71" s="43">
        <v>14.83</v>
      </c>
      <c r="C71" s="43">
        <v>2.19</v>
      </c>
      <c r="D71" s="43">
        <v>0</v>
      </c>
      <c r="E71" s="43">
        <v>0</v>
      </c>
    </row>
    <row r="72" spans="1:5" x14ac:dyDescent="0.2">
      <c r="A72" s="42">
        <v>61</v>
      </c>
      <c r="B72" s="43">
        <v>15.1</v>
      </c>
      <c r="C72" s="43">
        <v>2.19</v>
      </c>
      <c r="D72" s="43">
        <v>0</v>
      </c>
      <c r="E72" s="43">
        <v>0</v>
      </c>
    </row>
    <row r="73" spans="1:5" x14ac:dyDescent="0.2">
      <c r="A73" s="42">
        <v>62</v>
      </c>
      <c r="B73" s="43">
        <v>15.38</v>
      </c>
      <c r="C73" s="43">
        <v>2.19</v>
      </c>
      <c r="D73" s="43">
        <v>0</v>
      </c>
      <c r="E73" s="43">
        <v>0</v>
      </c>
    </row>
    <row r="74" spans="1:5" x14ac:dyDescent="0.2">
      <c r="A74" s="42">
        <v>63</v>
      </c>
      <c r="B74" s="43">
        <v>15.68</v>
      </c>
      <c r="C74" s="43">
        <v>2.19</v>
      </c>
      <c r="D74" s="43">
        <v>0</v>
      </c>
      <c r="E74" s="43">
        <v>0</v>
      </c>
    </row>
    <row r="75" spans="1:5" x14ac:dyDescent="0.2">
      <c r="A75" s="42">
        <v>64</v>
      </c>
      <c r="B75" s="43">
        <v>15.99</v>
      </c>
      <c r="C75" s="43">
        <v>2.19</v>
      </c>
      <c r="D75" s="43">
        <v>0</v>
      </c>
      <c r="E75" s="43">
        <v>0</v>
      </c>
    </row>
    <row r="76" spans="1:5" x14ac:dyDescent="0.2">
      <c r="A76" s="42">
        <v>65</v>
      </c>
      <c r="B76" s="43">
        <v>16.32</v>
      </c>
      <c r="C76" s="43">
        <v>2.19</v>
      </c>
      <c r="D76" s="43">
        <v>0</v>
      </c>
      <c r="E76" s="43">
        <v>0</v>
      </c>
    </row>
    <row r="77" spans="1:5" x14ac:dyDescent="0.2">
      <c r="A77" s="42">
        <v>66</v>
      </c>
      <c r="B77" s="43">
        <v>16.68</v>
      </c>
      <c r="C77" s="43">
        <v>2.16</v>
      </c>
      <c r="D77" s="43">
        <v>0</v>
      </c>
      <c r="E77" s="43">
        <v>0</v>
      </c>
    </row>
    <row r="78" spans="1:5" x14ac:dyDescent="0.2">
      <c r="A78" s="42">
        <v>67</v>
      </c>
      <c r="B78" s="43">
        <v>17.059999999999999</v>
      </c>
      <c r="C78" s="43">
        <v>2.16</v>
      </c>
      <c r="D78" s="43">
        <v>0</v>
      </c>
      <c r="E78" s="43">
        <v>0</v>
      </c>
    </row>
    <row r="79" spans="1:5" x14ac:dyDescent="0.2">
      <c r="A79" s="42">
        <v>68</v>
      </c>
      <c r="B79" s="43">
        <v>16.72</v>
      </c>
      <c r="C79" s="43">
        <v>2.12</v>
      </c>
      <c r="D79" s="43">
        <v>0</v>
      </c>
      <c r="E79" s="43">
        <v>0</v>
      </c>
    </row>
    <row r="80" spans="1:5" x14ac:dyDescent="0.2">
      <c r="A80" s="42">
        <v>69</v>
      </c>
      <c r="B80" s="43">
        <v>16.079999999999998</v>
      </c>
      <c r="C80" s="43">
        <v>2.0099999999999998</v>
      </c>
      <c r="D80" s="43">
        <v>0</v>
      </c>
      <c r="E80" s="43">
        <v>0</v>
      </c>
    </row>
    <row r="81" spans="1:5" x14ac:dyDescent="0.2">
      <c r="A81" s="42">
        <v>70</v>
      </c>
      <c r="B81" s="43">
        <v>15.44</v>
      </c>
      <c r="C81" s="43">
        <v>1.89</v>
      </c>
      <c r="D81" s="43">
        <v>0</v>
      </c>
      <c r="E81" s="43">
        <v>0</v>
      </c>
    </row>
    <row r="82" spans="1:5" x14ac:dyDescent="0.2">
      <c r="A82" s="42">
        <v>71</v>
      </c>
      <c r="B82" s="43">
        <v>14.8</v>
      </c>
      <c r="C82" s="43">
        <v>1.88</v>
      </c>
      <c r="D82" s="43">
        <v>0</v>
      </c>
      <c r="E82" s="43">
        <v>0</v>
      </c>
    </row>
    <row r="83" spans="1:5" x14ac:dyDescent="0.2">
      <c r="A83" s="42">
        <v>72</v>
      </c>
      <c r="B83" s="43">
        <v>14.16</v>
      </c>
      <c r="C83" s="43">
        <v>1.86</v>
      </c>
      <c r="D83" s="43">
        <v>0</v>
      </c>
      <c r="E83" s="43">
        <v>0</v>
      </c>
    </row>
    <row r="84" spans="1:5" x14ac:dyDescent="0.2">
      <c r="A84" s="42">
        <v>73</v>
      </c>
      <c r="B84" s="43">
        <v>13.53</v>
      </c>
      <c r="C84" s="43">
        <v>1.85</v>
      </c>
      <c r="D84" s="43">
        <v>0</v>
      </c>
      <c r="E84" s="43">
        <v>0</v>
      </c>
    </row>
    <row r="85" spans="1:5" x14ac:dyDescent="0.2">
      <c r="A85" s="42">
        <v>74</v>
      </c>
      <c r="B85" s="43">
        <v>12.91</v>
      </c>
      <c r="C85" s="43">
        <v>1.71</v>
      </c>
      <c r="D85" s="43">
        <v>0</v>
      </c>
      <c r="E85" s="43">
        <v>0</v>
      </c>
    </row>
  </sheetData>
  <sheetProtection algorithmName="SHA-512" hashValue="wd0rbTKR2chZijF/5/1EBujrK2ghKJM14TxVCFODL6iiTHCua+S7SVBKBhkQ/GdWpxUzqfoAYDfJw3Hmzmj5OA==" saltValue="uCM0uJNi5Rx/CCGetgeMbQ==" spinCount="100000" sheet="1" objects="1" scenarios="1"/>
  <conditionalFormatting sqref="A6:A21">
    <cfRule type="expression" dxfId="465" priority="13" stopIfTrue="1">
      <formula>MOD(ROW(),2)=0</formula>
    </cfRule>
    <cfRule type="expression" dxfId="464" priority="14" stopIfTrue="1">
      <formula>MOD(ROW(),2)&lt;&gt;0</formula>
    </cfRule>
  </conditionalFormatting>
  <conditionalFormatting sqref="A26:A85">
    <cfRule type="expression" dxfId="463" priority="9" stopIfTrue="1">
      <formula>MOD(ROW(),2)=0</formula>
    </cfRule>
    <cfRule type="expression" dxfId="462" priority="10" stopIfTrue="1">
      <formula>MOD(ROW(),2)&lt;&gt;0</formula>
    </cfRule>
  </conditionalFormatting>
  <conditionalFormatting sqref="B6:E21">
    <cfRule type="expression" dxfId="461" priority="15" stopIfTrue="1">
      <formula>MOD(ROW(),2)=0</formula>
    </cfRule>
    <cfRule type="expression" dxfId="460" priority="16" stopIfTrue="1">
      <formula>MOD(ROW(),2)&lt;&gt;0</formula>
    </cfRule>
  </conditionalFormatting>
  <conditionalFormatting sqref="B26:E85">
    <cfRule type="expression" dxfId="459" priority="11" stopIfTrue="1">
      <formula>MOD(ROW(),2)=0</formula>
    </cfRule>
    <cfRule type="expression" dxfId="458" priority="12"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4890F-E903-49D9-9CCF-86D47AD61B69}">
  <sheetPr codeName="Sheet23"/>
  <dimension ref="A1:E85"/>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TV In (non-club) - x-216</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205</v>
      </c>
      <c r="C9" s="49"/>
      <c r="D9" s="49"/>
      <c r="E9" s="49"/>
    </row>
    <row r="10" spans="1:5" customFormat="1" x14ac:dyDescent="0.2">
      <c r="A10" s="44" t="s">
        <v>6</v>
      </c>
      <c r="B10" s="49" t="s">
        <v>227</v>
      </c>
      <c r="C10" s="49"/>
      <c r="D10" s="49"/>
      <c r="E10" s="49"/>
    </row>
    <row r="11" spans="1:5" customFormat="1" x14ac:dyDescent="0.2">
      <c r="A11" s="44" t="s">
        <v>168</v>
      </c>
      <c r="B11" s="49" t="s">
        <v>187</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216</v>
      </c>
      <c r="C14" s="49"/>
      <c r="D14" s="49"/>
      <c r="E14" s="49"/>
    </row>
    <row r="15" spans="1:5" customFormat="1" x14ac:dyDescent="0.2">
      <c r="A15" s="44" t="s">
        <v>398</v>
      </c>
      <c r="B15" s="49" t="s">
        <v>228</v>
      </c>
      <c r="C15" s="49"/>
      <c r="D15" s="49"/>
      <c r="E15" s="49"/>
    </row>
    <row r="16" spans="1:5" customFormat="1" x14ac:dyDescent="0.2">
      <c r="A16" s="44" t="s">
        <v>173</v>
      </c>
      <c r="B16" s="49" t="s">
        <v>229</v>
      </c>
      <c r="C16" s="49"/>
      <c r="D16" s="49"/>
      <c r="E16" s="49"/>
    </row>
    <row r="17" spans="1:5" customFormat="1" x14ac:dyDescent="0.2">
      <c r="A17" s="45" t="s">
        <v>399</v>
      </c>
      <c r="B17" s="49"/>
      <c r="C17" s="49"/>
      <c r="D17" s="49"/>
      <c r="E17" s="49"/>
    </row>
    <row r="18" spans="1:5" customFormat="1" x14ac:dyDescent="0.2">
      <c r="A18" s="44" t="s">
        <v>175</v>
      </c>
      <c r="B18" s="51">
        <v>46216</v>
      </c>
      <c r="C18" s="51"/>
      <c r="D18" s="51"/>
      <c r="E18" s="51"/>
    </row>
    <row r="19" spans="1:5" customFormat="1" x14ac:dyDescent="0.2">
      <c r="A19" s="44" t="s">
        <v>176</v>
      </c>
      <c r="B19" s="51"/>
      <c r="C19" s="51"/>
      <c r="D19" s="51"/>
      <c r="E19" s="51"/>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25.5" x14ac:dyDescent="0.2">
      <c r="A26" s="58" t="s">
        <v>401</v>
      </c>
      <c r="B26" s="58" t="s">
        <v>408</v>
      </c>
      <c r="C26" s="58" t="s">
        <v>409</v>
      </c>
      <c r="D26" s="58" t="s">
        <v>410</v>
      </c>
      <c r="E26" s="58" t="s">
        <v>411</v>
      </c>
    </row>
    <row r="27" spans="1:5" x14ac:dyDescent="0.2">
      <c r="A27" s="42">
        <v>16</v>
      </c>
      <c r="B27" s="43">
        <v>6.84</v>
      </c>
      <c r="C27" s="43">
        <v>1.1100000000000001</v>
      </c>
      <c r="D27" s="43">
        <v>0</v>
      </c>
      <c r="E27" s="43">
        <v>0</v>
      </c>
    </row>
    <row r="28" spans="1:5" x14ac:dyDescent="0.2">
      <c r="A28" s="42">
        <v>17</v>
      </c>
      <c r="B28" s="43">
        <v>6.96</v>
      </c>
      <c r="C28" s="43">
        <v>1.18</v>
      </c>
      <c r="D28" s="43">
        <v>0</v>
      </c>
      <c r="E28" s="43">
        <v>0</v>
      </c>
    </row>
    <row r="29" spans="1:5" x14ac:dyDescent="0.2">
      <c r="A29" s="42">
        <v>18</v>
      </c>
      <c r="B29" s="43">
        <v>7.09</v>
      </c>
      <c r="C29" s="43">
        <v>1.21</v>
      </c>
      <c r="D29" s="43">
        <v>0</v>
      </c>
      <c r="E29" s="43">
        <v>0</v>
      </c>
    </row>
    <row r="30" spans="1:5" x14ac:dyDescent="0.2">
      <c r="A30" s="42">
        <v>19</v>
      </c>
      <c r="B30" s="43">
        <v>7.22</v>
      </c>
      <c r="C30" s="43">
        <v>1.27</v>
      </c>
      <c r="D30" s="43">
        <v>0</v>
      </c>
      <c r="E30" s="43">
        <v>0</v>
      </c>
    </row>
    <row r="31" spans="1:5" x14ac:dyDescent="0.2">
      <c r="A31" s="42">
        <v>20</v>
      </c>
      <c r="B31" s="43">
        <v>7.35</v>
      </c>
      <c r="C31" s="43">
        <v>1.31</v>
      </c>
      <c r="D31" s="43">
        <v>0</v>
      </c>
      <c r="E31" s="43">
        <v>0</v>
      </c>
    </row>
    <row r="32" spans="1:5" x14ac:dyDescent="0.2">
      <c r="A32" s="42">
        <v>21</v>
      </c>
      <c r="B32" s="43">
        <v>7.48</v>
      </c>
      <c r="C32" s="43">
        <v>1.31</v>
      </c>
      <c r="D32" s="43">
        <v>0</v>
      </c>
      <c r="E32" s="43">
        <v>0</v>
      </c>
    </row>
    <row r="33" spans="1:5" x14ac:dyDescent="0.2">
      <c r="A33" s="42">
        <v>22</v>
      </c>
      <c r="B33" s="43">
        <v>7.61</v>
      </c>
      <c r="C33" s="43">
        <v>1.37</v>
      </c>
      <c r="D33" s="43">
        <v>0</v>
      </c>
      <c r="E33" s="43">
        <v>0</v>
      </c>
    </row>
    <row r="34" spans="1:5" x14ac:dyDescent="0.2">
      <c r="A34" s="42">
        <v>23</v>
      </c>
      <c r="B34" s="43">
        <v>7.75</v>
      </c>
      <c r="C34" s="43">
        <v>1.37</v>
      </c>
      <c r="D34" s="43">
        <v>0</v>
      </c>
      <c r="E34" s="43">
        <v>0</v>
      </c>
    </row>
    <row r="35" spans="1:5" x14ac:dyDescent="0.2">
      <c r="A35" s="42">
        <v>24</v>
      </c>
      <c r="B35" s="43">
        <v>7.89</v>
      </c>
      <c r="C35" s="43">
        <v>1.4</v>
      </c>
      <c r="D35" s="43">
        <v>0</v>
      </c>
      <c r="E35" s="43">
        <v>0</v>
      </c>
    </row>
    <row r="36" spans="1:5" x14ac:dyDescent="0.2">
      <c r="A36" s="42">
        <v>25</v>
      </c>
      <c r="B36" s="43">
        <v>8.0299999999999994</v>
      </c>
      <c r="C36" s="43">
        <v>1.44</v>
      </c>
      <c r="D36" s="43">
        <v>0</v>
      </c>
      <c r="E36" s="43">
        <v>0</v>
      </c>
    </row>
    <row r="37" spans="1:5" x14ac:dyDescent="0.2">
      <c r="A37" s="42">
        <v>26</v>
      </c>
      <c r="B37" s="43">
        <v>8.18</v>
      </c>
      <c r="C37" s="43">
        <v>1.44</v>
      </c>
      <c r="D37" s="43">
        <v>0</v>
      </c>
      <c r="E37" s="43">
        <v>0</v>
      </c>
    </row>
    <row r="38" spans="1:5" x14ac:dyDescent="0.2">
      <c r="A38" s="42">
        <v>27</v>
      </c>
      <c r="B38" s="43">
        <v>8.32</v>
      </c>
      <c r="C38" s="43">
        <v>1.47</v>
      </c>
      <c r="D38" s="43">
        <v>0</v>
      </c>
      <c r="E38" s="43">
        <v>0</v>
      </c>
    </row>
    <row r="39" spans="1:5" x14ac:dyDescent="0.2">
      <c r="A39" s="42">
        <v>28</v>
      </c>
      <c r="B39" s="43">
        <v>8.4700000000000006</v>
      </c>
      <c r="C39" s="43">
        <v>1.5</v>
      </c>
      <c r="D39" s="43">
        <v>0</v>
      </c>
      <c r="E39" s="43">
        <v>0</v>
      </c>
    </row>
    <row r="40" spans="1:5" x14ac:dyDescent="0.2">
      <c r="A40" s="42">
        <v>29</v>
      </c>
      <c r="B40" s="43">
        <v>8.6199999999999992</v>
      </c>
      <c r="C40" s="43">
        <v>1.53</v>
      </c>
      <c r="D40" s="43">
        <v>0</v>
      </c>
      <c r="E40" s="43">
        <v>0</v>
      </c>
    </row>
    <row r="41" spans="1:5" x14ac:dyDescent="0.2">
      <c r="A41" s="42">
        <v>30</v>
      </c>
      <c r="B41" s="43">
        <v>8.7799999999999994</v>
      </c>
      <c r="C41" s="43">
        <v>1.53</v>
      </c>
      <c r="D41" s="43">
        <v>0</v>
      </c>
      <c r="E41" s="43">
        <v>0</v>
      </c>
    </row>
    <row r="42" spans="1:5" x14ac:dyDescent="0.2">
      <c r="A42" s="42">
        <v>31</v>
      </c>
      <c r="B42" s="43">
        <v>8.94</v>
      </c>
      <c r="C42" s="43">
        <v>1.57</v>
      </c>
      <c r="D42" s="43">
        <v>0</v>
      </c>
      <c r="E42" s="43">
        <v>0</v>
      </c>
    </row>
    <row r="43" spans="1:5" x14ac:dyDescent="0.2">
      <c r="A43" s="42">
        <v>32</v>
      </c>
      <c r="B43" s="43">
        <v>9.1</v>
      </c>
      <c r="C43" s="43">
        <v>1.57</v>
      </c>
      <c r="D43" s="43">
        <v>0</v>
      </c>
      <c r="E43" s="43">
        <v>0</v>
      </c>
    </row>
    <row r="44" spans="1:5" x14ac:dyDescent="0.2">
      <c r="A44" s="42">
        <v>33</v>
      </c>
      <c r="B44" s="43">
        <v>9.26</v>
      </c>
      <c r="C44" s="43">
        <v>1.6</v>
      </c>
      <c r="D44" s="43">
        <v>0</v>
      </c>
      <c r="E44" s="43">
        <v>0</v>
      </c>
    </row>
    <row r="45" spans="1:5" x14ac:dyDescent="0.2">
      <c r="A45" s="42">
        <v>34</v>
      </c>
      <c r="B45" s="43">
        <v>9.42</v>
      </c>
      <c r="C45" s="43">
        <v>1.67</v>
      </c>
      <c r="D45" s="43">
        <v>0</v>
      </c>
      <c r="E45" s="43">
        <v>0</v>
      </c>
    </row>
    <row r="46" spans="1:5" x14ac:dyDescent="0.2">
      <c r="A46" s="42">
        <v>35</v>
      </c>
      <c r="B46" s="43">
        <v>9.59</v>
      </c>
      <c r="C46" s="43">
        <v>1.67</v>
      </c>
      <c r="D46" s="43">
        <v>0</v>
      </c>
      <c r="E46" s="43">
        <v>0</v>
      </c>
    </row>
    <row r="47" spans="1:5" x14ac:dyDescent="0.2">
      <c r="A47" s="42">
        <v>36</v>
      </c>
      <c r="B47" s="43">
        <v>9.76</v>
      </c>
      <c r="C47" s="43">
        <v>1.7</v>
      </c>
      <c r="D47" s="43">
        <v>0</v>
      </c>
      <c r="E47" s="43">
        <v>0</v>
      </c>
    </row>
    <row r="48" spans="1:5" x14ac:dyDescent="0.2">
      <c r="A48" s="42">
        <v>37</v>
      </c>
      <c r="B48" s="43">
        <v>9.93</v>
      </c>
      <c r="C48" s="43">
        <v>1.73</v>
      </c>
      <c r="D48" s="43">
        <v>0</v>
      </c>
      <c r="E48" s="43">
        <v>0</v>
      </c>
    </row>
    <row r="49" spans="1:5" x14ac:dyDescent="0.2">
      <c r="A49" s="42">
        <v>38</v>
      </c>
      <c r="B49" s="43">
        <v>10.11</v>
      </c>
      <c r="C49" s="43">
        <v>1.76</v>
      </c>
      <c r="D49" s="43">
        <v>0</v>
      </c>
      <c r="E49" s="43">
        <v>0</v>
      </c>
    </row>
    <row r="50" spans="1:5" x14ac:dyDescent="0.2">
      <c r="A50" s="42">
        <v>39</v>
      </c>
      <c r="B50" s="43">
        <v>10.29</v>
      </c>
      <c r="C50" s="43">
        <v>1.76</v>
      </c>
      <c r="D50" s="43">
        <v>0</v>
      </c>
      <c r="E50" s="43">
        <v>0</v>
      </c>
    </row>
    <row r="51" spans="1:5" x14ac:dyDescent="0.2">
      <c r="A51" s="42">
        <v>40</v>
      </c>
      <c r="B51" s="43">
        <v>10.47</v>
      </c>
      <c r="C51" s="43">
        <v>1.8</v>
      </c>
      <c r="D51" s="43">
        <v>0</v>
      </c>
      <c r="E51" s="43">
        <v>0</v>
      </c>
    </row>
    <row r="52" spans="1:5" x14ac:dyDescent="0.2">
      <c r="A52" s="42">
        <v>41</v>
      </c>
      <c r="B52" s="43">
        <v>10.66</v>
      </c>
      <c r="C52" s="43">
        <v>1.83</v>
      </c>
      <c r="D52" s="43">
        <v>0</v>
      </c>
      <c r="E52" s="43">
        <v>0</v>
      </c>
    </row>
    <row r="53" spans="1:5" x14ac:dyDescent="0.2">
      <c r="A53" s="42">
        <v>42</v>
      </c>
      <c r="B53" s="43">
        <v>10.84</v>
      </c>
      <c r="C53" s="43">
        <v>1.86</v>
      </c>
      <c r="D53" s="43">
        <v>0</v>
      </c>
      <c r="E53" s="43">
        <v>0</v>
      </c>
    </row>
    <row r="54" spans="1:5" x14ac:dyDescent="0.2">
      <c r="A54" s="42">
        <v>43</v>
      </c>
      <c r="B54" s="43">
        <v>11.04</v>
      </c>
      <c r="C54" s="43">
        <v>1.86</v>
      </c>
      <c r="D54" s="43">
        <v>0</v>
      </c>
      <c r="E54" s="43">
        <v>0</v>
      </c>
    </row>
    <row r="55" spans="1:5" x14ac:dyDescent="0.2">
      <c r="A55" s="42">
        <v>44</v>
      </c>
      <c r="B55" s="43">
        <v>11.23</v>
      </c>
      <c r="C55" s="43">
        <v>1.89</v>
      </c>
      <c r="D55" s="43">
        <v>0</v>
      </c>
      <c r="E55" s="43">
        <v>0</v>
      </c>
    </row>
    <row r="56" spans="1:5" x14ac:dyDescent="0.2">
      <c r="A56" s="42">
        <v>45</v>
      </c>
      <c r="B56" s="43">
        <v>11.43</v>
      </c>
      <c r="C56" s="43">
        <v>1.93</v>
      </c>
      <c r="D56" s="43">
        <v>0</v>
      </c>
      <c r="E56" s="43">
        <v>0</v>
      </c>
    </row>
    <row r="57" spans="1:5" x14ac:dyDescent="0.2">
      <c r="A57" s="42">
        <v>46</v>
      </c>
      <c r="B57" s="43">
        <v>11.63</v>
      </c>
      <c r="C57" s="43">
        <v>1.96</v>
      </c>
      <c r="D57" s="43">
        <v>0</v>
      </c>
      <c r="E57" s="43">
        <v>0</v>
      </c>
    </row>
    <row r="58" spans="1:5" x14ac:dyDescent="0.2">
      <c r="A58" s="42">
        <v>47</v>
      </c>
      <c r="B58" s="43">
        <v>11.83</v>
      </c>
      <c r="C58" s="43">
        <v>1.99</v>
      </c>
      <c r="D58" s="43">
        <v>0</v>
      </c>
      <c r="E58" s="43">
        <v>0</v>
      </c>
    </row>
    <row r="59" spans="1:5" x14ac:dyDescent="0.2">
      <c r="A59" s="42">
        <v>48</v>
      </c>
      <c r="B59" s="43">
        <v>12.04</v>
      </c>
      <c r="C59" s="43">
        <v>1.99</v>
      </c>
      <c r="D59" s="43">
        <v>0</v>
      </c>
      <c r="E59" s="43">
        <v>0</v>
      </c>
    </row>
    <row r="60" spans="1:5" x14ac:dyDescent="0.2">
      <c r="A60" s="42">
        <v>49</v>
      </c>
      <c r="B60" s="43">
        <v>12.25</v>
      </c>
      <c r="C60" s="43">
        <v>2.02</v>
      </c>
      <c r="D60" s="43">
        <v>0</v>
      </c>
      <c r="E60" s="43">
        <v>0</v>
      </c>
    </row>
    <row r="61" spans="1:5" x14ac:dyDescent="0.2">
      <c r="A61" s="42">
        <v>50</v>
      </c>
      <c r="B61" s="43">
        <v>12.46</v>
      </c>
      <c r="C61" s="43">
        <v>2.06</v>
      </c>
      <c r="D61" s="43">
        <v>0</v>
      </c>
      <c r="E61" s="43">
        <v>0</v>
      </c>
    </row>
    <row r="62" spans="1:5" x14ac:dyDescent="0.2">
      <c r="A62" s="42">
        <v>51</v>
      </c>
      <c r="B62" s="43">
        <v>12.68</v>
      </c>
      <c r="C62" s="43">
        <v>2.06</v>
      </c>
      <c r="D62" s="43">
        <v>0</v>
      </c>
      <c r="E62" s="43">
        <v>0</v>
      </c>
    </row>
    <row r="63" spans="1:5" x14ac:dyDescent="0.2">
      <c r="A63" s="42">
        <v>52</v>
      </c>
      <c r="B63" s="43">
        <v>12.9</v>
      </c>
      <c r="C63" s="43">
        <v>2.09</v>
      </c>
      <c r="D63" s="43">
        <v>0</v>
      </c>
      <c r="E63" s="43">
        <v>0</v>
      </c>
    </row>
    <row r="64" spans="1:5" x14ac:dyDescent="0.2">
      <c r="A64" s="42">
        <v>53</v>
      </c>
      <c r="B64" s="43">
        <v>13.12</v>
      </c>
      <c r="C64" s="43">
        <v>2.12</v>
      </c>
      <c r="D64" s="43">
        <v>0</v>
      </c>
      <c r="E64" s="43">
        <v>0</v>
      </c>
    </row>
    <row r="65" spans="1:5" x14ac:dyDescent="0.2">
      <c r="A65" s="42">
        <v>54</v>
      </c>
      <c r="B65" s="43">
        <v>13.35</v>
      </c>
      <c r="C65" s="43">
        <v>2.12</v>
      </c>
      <c r="D65" s="43">
        <v>0</v>
      </c>
      <c r="E65" s="43">
        <v>0</v>
      </c>
    </row>
    <row r="66" spans="1:5" x14ac:dyDescent="0.2">
      <c r="A66" s="42">
        <v>55</v>
      </c>
      <c r="B66" s="43">
        <v>13.58</v>
      </c>
      <c r="C66" s="43">
        <v>2.16</v>
      </c>
      <c r="D66" s="43">
        <v>0</v>
      </c>
      <c r="E66" s="43">
        <v>0</v>
      </c>
    </row>
    <row r="67" spans="1:5" x14ac:dyDescent="0.2">
      <c r="A67" s="42">
        <v>56</v>
      </c>
      <c r="B67" s="43">
        <v>13.82</v>
      </c>
      <c r="C67" s="43">
        <v>2.16</v>
      </c>
      <c r="D67" s="43">
        <v>0</v>
      </c>
      <c r="E67" s="43">
        <v>0</v>
      </c>
    </row>
    <row r="68" spans="1:5" x14ac:dyDescent="0.2">
      <c r="A68" s="42">
        <v>57</v>
      </c>
      <c r="B68" s="43">
        <v>14.06</v>
      </c>
      <c r="C68" s="43">
        <v>2.16</v>
      </c>
      <c r="D68" s="43">
        <v>0</v>
      </c>
      <c r="E68" s="43">
        <v>0</v>
      </c>
    </row>
    <row r="69" spans="1:5" x14ac:dyDescent="0.2">
      <c r="A69" s="42">
        <v>58</v>
      </c>
      <c r="B69" s="43">
        <v>14.31</v>
      </c>
      <c r="C69" s="43">
        <v>2.19</v>
      </c>
      <c r="D69" s="43">
        <v>0</v>
      </c>
      <c r="E69" s="43">
        <v>0</v>
      </c>
    </row>
    <row r="70" spans="1:5" x14ac:dyDescent="0.2">
      <c r="A70" s="42">
        <v>59</v>
      </c>
      <c r="B70" s="43">
        <v>14.57</v>
      </c>
      <c r="C70" s="43">
        <v>2.16</v>
      </c>
      <c r="D70" s="43">
        <v>0</v>
      </c>
      <c r="E70" s="43">
        <v>0</v>
      </c>
    </row>
    <row r="71" spans="1:5" x14ac:dyDescent="0.2">
      <c r="A71" s="42">
        <v>60</v>
      </c>
      <c r="B71" s="43">
        <v>14.83</v>
      </c>
      <c r="C71" s="43">
        <v>2.19</v>
      </c>
      <c r="D71" s="43">
        <v>0</v>
      </c>
      <c r="E71" s="43">
        <v>0</v>
      </c>
    </row>
    <row r="72" spans="1:5" x14ac:dyDescent="0.2">
      <c r="A72" s="42">
        <v>61</v>
      </c>
      <c r="B72" s="43">
        <v>15.1</v>
      </c>
      <c r="C72" s="43">
        <v>2.19</v>
      </c>
      <c r="D72" s="43">
        <v>0</v>
      </c>
      <c r="E72" s="43">
        <v>0</v>
      </c>
    </row>
    <row r="73" spans="1:5" x14ac:dyDescent="0.2">
      <c r="A73" s="42">
        <v>62</v>
      </c>
      <c r="B73" s="43">
        <v>15.38</v>
      </c>
      <c r="C73" s="43">
        <v>2.19</v>
      </c>
      <c r="D73" s="43">
        <v>0</v>
      </c>
      <c r="E73" s="43">
        <v>0</v>
      </c>
    </row>
    <row r="74" spans="1:5" x14ac:dyDescent="0.2">
      <c r="A74" s="42">
        <v>63</v>
      </c>
      <c r="B74" s="43">
        <v>15.68</v>
      </c>
      <c r="C74" s="43">
        <v>2.19</v>
      </c>
      <c r="D74" s="43">
        <v>0</v>
      </c>
      <c r="E74" s="43">
        <v>0</v>
      </c>
    </row>
    <row r="75" spans="1:5" x14ac:dyDescent="0.2">
      <c r="A75" s="42">
        <v>64</v>
      </c>
      <c r="B75" s="43">
        <v>15.99</v>
      </c>
      <c r="C75" s="43">
        <v>2.19</v>
      </c>
      <c r="D75" s="43">
        <v>0</v>
      </c>
      <c r="E75" s="43">
        <v>0</v>
      </c>
    </row>
    <row r="76" spans="1:5" x14ac:dyDescent="0.2">
      <c r="A76" s="42">
        <v>65</v>
      </c>
      <c r="B76" s="43">
        <v>16.32</v>
      </c>
      <c r="C76" s="43">
        <v>2.19</v>
      </c>
      <c r="D76" s="43">
        <v>0</v>
      </c>
      <c r="E76" s="43">
        <v>0</v>
      </c>
    </row>
    <row r="77" spans="1:5" x14ac:dyDescent="0.2">
      <c r="A77" s="42">
        <v>66</v>
      </c>
      <c r="B77" s="43">
        <v>16.68</v>
      </c>
      <c r="C77" s="43">
        <v>2.16</v>
      </c>
      <c r="D77" s="43">
        <v>0</v>
      </c>
      <c r="E77" s="43">
        <v>0</v>
      </c>
    </row>
    <row r="78" spans="1:5" x14ac:dyDescent="0.2">
      <c r="A78" s="42">
        <v>67</v>
      </c>
      <c r="B78" s="43">
        <v>17.059999999999999</v>
      </c>
      <c r="C78" s="43">
        <v>2.16</v>
      </c>
      <c r="D78" s="43">
        <v>0</v>
      </c>
      <c r="E78" s="43">
        <v>0</v>
      </c>
    </row>
    <row r="79" spans="1:5" x14ac:dyDescent="0.2">
      <c r="A79" s="42">
        <v>68</v>
      </c>
      <c r="B79" s="43">
        <v>16.72</v>
      </c>
      <c r="C79" s="43">
        <v>2.12</v>
      </c>
      <c r="D79" s="43">
        <v>0</v>
      </c>
      <c r="E79" s="43">
        <v>0</v>
      </c>
    </row>
    <row r="80" spans="1:5" x14ac:dyDescent="0.2">
      <c r="A80" s="42">
        <v>69</v>
      </c>
      <c r="B80" s="43">
        <v>16.079999999999998</v>
      </c>
      <c r="C80" s="43">
        <v>2.0099999999999998</v>
      </c>
      <c r="D80" s="43">
        <v>0</v>
      </c>
      <c r="E80" s="43">
        <v>0</v>
      </c>
    </row>
    <row r="81" spans="1:5" x14ac:dyDescent="0.2">
      <c r="A81" s="42">
        <v>70</v>
      </c>
      <c r="B81" s="43">
        <v>15.44</v>
      </c>
      <c r="C81" s="43">
        <v>1.89</v>
      </c>
      <c r="D81" s="43">
        <v>0</v>
      </c>
      <c r="E81" s="43">
        <v>0</v>
      </c>
    </row>
    <row r="82" spans="1:5" x14ac:dyDescent="0.2">
      <c r="A82" s="42">
        <v>71</v>
      </c>
      <c r="B82" s="43">
        <v>14.8</v>
      </c>
      <c r="C82" s="43">
        <v>1.88</v>
      </c>
      <c r="D82" s="43">
        <v>0</v>
      </c>
      <c r="E82" s="43">
        <v>0</v>
      </c>
    </row>
    <row r="83" spans="1:5" x14ac:dyDescent="0.2">
      <c r="A83" s="42">
        <v>72</v>
      </c>
      <c r="B83" s="43">
        <v>14.16</v>
      </c>
      <c r="C83" s="43">
        <v>1.86</v>
      </c>
      <c r="D83" s="43">
        <v>0</v>
      </c>
      <c r="E83" s="43">
        <v>0</v>
      </c>
    </row>
    <row r="84" spans="1:5" x14ac:dyDescent="0.2">
      <c r="A84" s="42">
        <v>73</v>
      </c>
      <c r="B84" s="43">
        <v>13.53</v>
      </c>
      <c r="C84" s="43">
        <v>1.85</v>
      </c>
      <c r="D84" s="43">
        <v>0</v>
      </c>
      <c r="E84" s="43">
        <v>0</v>
      </c>
    </row>
    <row r="85" spans="1:5" x14ac:dyDescent="0.2">
      <c r="A85" s="42">
        <v>74</v>
      </c>
      <c r="B85" s="43">
        <v>12.91</v>
      </c>
      <c r="C85" s="43">
        <v>1.71</v>
      </c>
      <c r="D85" s="43">
        <v>0</v>
      </c>
      <c r="E85" s="43">
        <v>0</v>
      </c>
    </row>
  </sheetData>
  <sheetProtection algorithmName="SHA-512" hashValue="brtt8o47H/8aKOJcu2+a8BNgDcsmcv+kPEXquEPIuSaBR6QzKaDcj5mlmqGPQioUcV9xn5MjMSmluxPtvC9XLg==" saltValue="nD9yMGvWieNjN2lL2VtxBA==" spinCount="100000" sheet="1" objects="1" scenarios="1"/>
  <conditionalFormatting sqref="A6:A21">
    <cfRule type="expression" dxfId="457" priority="13" stopIfTrue="1">
      <formula>MOD(ROW(),2)=0</formula>
    </cfRule>
    <cfRule type="expression" dxfId="456" priority="14" stopIfTrue="1">
      <formula>MOD(ROW(),2)&lt;&gt;0</formula>
    </cfRule>
  </conditionalFormatting>
  <conditionalFormatting sqref="A26:A85">
    <cfRule type="expression" dxfId="455" priority="9" stopIfTrue="1">
      <formula>MOD(ROW(),2)=0</formula>
    </cfRule>
    <cfRule type="expression" dxfId="454" priority="10" stopIfTrue="1">
      <formula>MOD(ROW(),2)&lt;&gt;0</formula>
    </cfRule>
  </conditionalFormatting>
  <conditionalFormatting sqref="B6:E21">
    <cfRule type="expression" dxfId="453" priority="15" stopIfTrue="1">
      <formula>MOD(ROW(),2)=0</formula>
    </cfRule>
    <cfRule type="expression" dxfId="452" priority="16" stopIfTrue="1">
      <formula>MOD(ROW(),2)&lt;&gt;0</formula>
    </cfRule>
  </conditionalFormatting>
  <conditionalFormatting sqref="B26:E85">
    <cfRule type="expression" dxfId="451" priority="11" stopIfTrue="1">
      <formula>MOD(ROW(),2)=0</formula>
    </cfRule>
    <cfRule type="expression" dxfId="450" priority="12"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D3C88-B8BB-4A15-8910-3CC13A2DB38D}">
  <sheetPr codeName="Sheet24"/>
  <dimension ref="A1:E85"/>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TV In (non-club) - x-217</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205</v>
      </c>
      <c r="C9" s="49"/>
      <c r="D9" s="49"/>
      <c r="E9" s="49"/>
    </row>
    <row r="10" spans="1:5" customFormat="1" x14ac:dyDescent="0.2">
      <c r="A10" s="44" t="s">
        <v>6</v>
      </c>
      <c r="B10" s="49" t="s">
        <v>230</v>
      </c>
      <c r="C10" s="49"/>
      <c r="D10" s="49"/>
      <c r="E10" s="49"/>
    </row>
    <row r="11" spans="1:5" customFormat="1" x14ac:dyDescent="0.2">
      <c r="A11" s="44" t="s">
        <v>168</v>
      </c>
      <c r="B11" s="49" t="s">
        <v>231</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217</v>
      </c>
      <c r="C14" s="49"/>
      <c r="D14" s="49"/>
      <c r="E14" s="49"/>
    </row>
    <row r="15" spans="1:5" customFormat="1" x14ac:dyDescent="0.2">
      <c r="A15" s="44" t="s">
        <v>398</v>
      </c>
      <c r="B15" s="49" t="s">
        <v>232</v>
      </c>
      <c r="C15" s="49"/>
      <c r="D15" s="49"/>
      <c r="E15" s="49"/>
    </row>
    <row r="16" spans="1:5" customFormat="1" x14ac:dyDescent="0.2">
      <c r="A16" s="44" t="s">
        <v>173</v>
      </c>
      <c r="B16" s="49" t="s">
        <v>233</v>
      </c>
      <c r="C16" s="49"/>
      <c r="D16" s="49"/>
      <c r="E16" s="49"/>
    </row>
    <row r="17" spans="1:5" customFormat="1" x14ac:dyDescent="0.2">
      <c r="A17" s="45" t="s">
        <v>399</v>
      </c>
      <c r="B17" s="49"/>
      <c r="C17" s="49"/>
      <c r="D17" s="49"/>
      <c r="E17" s="49"/>
    </row>
    <row r="18" spans="1:5" customFormat="1" x14ac:dyDescent="0.2">
      <c r="A18" s="44" t="s">
        <v>175</v>
      </c>
      <c r="B18" s="51">
        <v>46216</v>
      </c>
      <c r="C18" s="51"/>
      <c r="D18" s="51"/>
      <c r="E18" s="51"/>
    </row>
    <row r="19" spans="1:5" customFormat="1" x14ac:dyDescent="0.2">
      <c r="A19" s="44" t="s">
        <v>176</v>
      </c>
      <c r="B19" s="51"/>
      <c r="C19" s="51"/>
      <c r="D19" s="51"/>
      <c r="E19" s="51"/>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25.5" x14ac:dyDescent="0.2">
      <c r="A26" s="58" t="s">
        <v>401</v>
      </c>
      <c r="B26" s="58" t="s">
        <v>408</v>
      </c>
      <c r="C26" s="58" t="s">
        <v>409</v>
      </c>
      <c r="D26" s="58" t="s">
        <v>410</v>
      </c>
      <c r="E26" s="58" t="s">
        <v>411</v>
      </c>
    </row>
    <row r="27" spans="1:5" x14ac:dyDescent="0.2">
      <c r="A27" s="42">
        <v>16</v>
      </c>
      <c r="B27" s="43">
        <v>21.18</v>
      </c>
      <c r="C27" s="43">
        <v>2.75</v>
      </c>
      <c r="D27" s="43">
        <v>0</v>
      </c>
      <c r="E27" s="43">
        <v>0</v>
      </c>
    </row>
    <row r="28" spans="1:5" x14ac:dyDescent="0.2">
      <c r="A28" s="42">
        <v>17</v>
      </c>
      <c r="B28" s="43">
        <v>21.19</v>
      </c>
      <c r="C28" s="43">
        <v>2.84</v>
      </c>
      <c r="D28" s="43">
        <v>0</v>
      </c>
      <c r="E28" s="43">
        <v>0</v>
      </c>
    </row>
    <row r="29" spans="1:5" x14ac:dyDescent="0.2">
      <c r="A29" s="42">
        <v>18</v>
      </c>
      <c r="B29" s="43">
        <v>21.2</v>
      </c>
      <c r="C29" s="43">
        <v>2.97</v>
      </c>
      <c r="D29" s="43">
        <v>0</v>
      </c>
      <c r="E29" s="43">
        <v>0</v>
      </c>
    </row>
    <row r="30" spans="1:5" x14ac:dyDescent="0.2">
      <c r="A30" s="42">
        <v>19</v>
      </c>
      <c r="B30" s="43">
        <v>21.18</v>
      </c>
      <c r="C30" s="43">
        <v>3.05</v>
      </c>
      <c r="D30" s="43">
        <v>0</v>
      </c>
      <c r="E30" s="43">
        <v>0</v>
      </c>
    </row>
    <row r="31" spans="1:5" x14ac:dyDescent="0.2">
      <c r="A31" s="42">
        <v>20</v>
      </c>
      <c r="B31" s="43">
        <v>21.14</v>
      </c>
      <c r="C31" s="43">
        <v>3.04</v>
      </c>
      <c r="D31" s="43">
        <v>0</v>
      </c>
      <c r="E31" s="43">
        <v>0</v>
      </c>
    </row>
    <row r="32" spans="1:5" x14ac:dyDescent="0.2">
      <c r="A32" s="42">
        <v>21</v>
      </c>
      <c r="B32" s="43">
        <v>21.1</v>
      </c>
      <c r="C32" s="43">
        <v>3.03</v>
      </c>
      <c r="D32" s="43">
        <v>0</v>
      </c>
      <c r="E32" s="43">
        <v>0</v>
      </c>
    </row>
    <row r="33" spans="1:5" x14ac:dyDescent="0.2">
      <c r="A33" s="42">
        <v>22</v>
      </c>
      <c r="B33" s="43">
        <v>21.05</v>
      </c>
      <c r="C33" s="43">
        <v>3.04</v>
      </c>
      <c r="D33" s="43">
        <v>0</v>
      </c>
      <c r="E33" s="43">
        <v>0</v>
      </c>
    </row>
    <row r="34" spans="1:5" x14ac:dyDescent="0.2">
      <c r="A34" s="42">
        <v>23</v>
      </c>
      <c r="B34" s="43">
        <v>21.01</v>
      </c>
      <c r="C34" s="43">
        <v>3.03</v>
      </c>
      <c r="D34" s="43">
        <v>0</v>
      </c>
      <c r="E34" s="43">
        <v>0</v>
      </c>
    </row>
    <row r="35" spans="1:5" x14ac:dyDescent="0.2">
      <c r="A35" s="42">
        <v>24</v>
      </c>
      <c r="B35" s="43">
        <v>20.87</v>
      </c>
      <c r="C35" s="43">
        <v>3.02</v>
      </c>
      <c r="D35" s="43">
        <v>0</v>
      </c>
      <c r="E35" s="43">
        <v>0</v>
      </c>
    </row>
    <row r="36" spans="1:5" x14ac:dyDescent="0.2">
      <c r="A36" s="42">
        <v>25</v>
      </c>
      <c r="B36" s="43">
        <v>20.65</v>
      </c>
      <c r="C36" s="43">
        <v>2.98</v>
      </c>
      <c r="D36" s="43">
        <v>0</v>
      </c>
      <c r="E36" s="43">
        <v>0</v>
      </c>
    </row>
    <row r="37" spans="1:5" x14ac:dyDescent="0.2">
      <c r="A37" s="42">
        <v>26</v>
      </c>
      <c r="B37" s="43">
        <v>20.43</v>
      </c>
      <c r="C37" s="43">
        <v>2.95</v>
      </c>
      <c r="D37" s="43">
        <v>0</v>
      </c>
      <c r="E37" s="43">
        <v>0</v>
      </c>
    </row>
    <row r="38" spans="1:5" x14ac:dyDescent="0.2">
      <c r="A38" s="42">
        <v>27</v>
      </c>
      <c r="B38" s="43">
        <v>20.22</v>
      </c>
      <c r="C38" s="43">
        <v>2.92</v>
      </c>
      <c r="D38" s="43">
        <v>0</v>
      </c>
      <c r="E38" s="43">
        <v>0</v>
      </c>
    </row>
    <row r="39" spans="1:5" x14ac:dyDescent="0.2">
      <c r="A39" s="42">
        <v>28</v>
      </c>
      <c r="B39" s="43">
        <v>20.02</v>
      </c>
      <c r="C39" s="43">
        <v>2.88</v>
      </c>
      <c r="D39" s="43">
        <v>0</v>
      </c>
      <c r="E39" s="43">
        <v>0</v>
      </c>
    </row>
    <row r="40" spans="1:5" x14ac:dyDescent="0.2">
      <c r="A40" s="42">
        <v>29</v>
      </c>
      <c r="B40" s="43">
        <v>19.850000000000001</v>
      </c>
      <c r="C40" s="43">
        <v>2.85</v>
      </c>
      <c r="D40" s="43">
        <v>0</v>
      </c>
      <c r="E40" s="43">
        <v>0</v>
      </c>
    </row>
    <row r="41" spans="1:5" x14ac:dyDescent="0.2">
      <c r="A41" s="42">
        <v>30</v>
      </c>
      <c r="B41" s="43">
        <v>19.72</v>
      </c>
      <c r="C41" s="43">
        <v>2.83</v>
      </c>
      <c r="D41" s="43">
        <v>0</v>
      </c>
      <c r="E41" s="43">
        <v>0</v>
      </c>
    </row>
    <row r="42" spans="1:5" x14ac:dyDescent="0.2">
      <c r="A42" s="42">
        <v>31</v>
      </c>
      <c r="B42" s="43">
        <v>19.59</v>
      </c>
      <c r="C42" s="43">
        <v>2.81</v>
      </c>
      <c r="D42" s="43">
        <v>0</v>
      </c>
      <c r="E42" s="43">
        <v>0</v>
      </c>
    </row>
    <row r="43" spans="1:5" x14ac:dyDescent="0.2">
      <c r="A43" s="42">
        <v>32</v>
      </c>
      <c r="B43" s="43">
        <v>19.46</v>
      </c>
      <c r="C43" s="43">
        <v>2.79</v>
      </c>
      <c r="D43" s="43">
        <v>0</v>
      </c>
      <c r="E43" s="43">
        <v>0</v>
      </c>
    </row>
    <row r="44" spans="1:5" x14ac:dyDescent="0.2">
      <c r="A44" s="42">
        <v>33</v>
      </c>
      <c r="B44" s="43">
        <v>19.329999999999998</v>
      </c>
      <c r="C44" s="43">
        <v>2.77</v>
      </c>
      <c r="D44" s="43">
        <v>0</v>
      </c>
      <c r="E44" s="43">
        <v>0</v>
      </c>
    </row>
    <row r="45" spans="1:5" x14ac:dyDescent="0.2">
      <c r="A45" s="42">
        <v>34</v>
      </c>
      <c r="B45" s="43">
        <v>19.23</v>
      </c>
      <c r="C45" s="43">
        <v>2.75</v>
      </c>
      <c r="D45" s="43">
        <v>0</v>
      </c>
      <c r="E45" s="43">
        <v>0</v>
      </c>
    </row>
    <row r="46" spans="1:5" x14ac:dyDescent="0.2">
      <c r="A46" s="42">
        <v>35</v>
      </c>
      <c r="B46" s="43">
        <v>19.149999999999999</v>
      </c>
      <c r="C46" s="43">
        <v>2.74</v>
      </c>
      <c r="D46" s="43">
        <v>0</v>
      </c>
      <c r="E46" s="43">
        <v>0</v>
      </c>
    </row>
    <row r="47" spans="1:5" x14ac:dyDescent="0.2">
      <c r="A47" s="42">
        <v>36</v>
      </c>
      <c r="B47" s="43">
        <v>19.07</v>
      </c>
      <c r="C47" s="43">
        <v>2.73</v>
      </c>
      <c r="D47" s="43">
        <v>0</v>
      </c>
      <c r="E47" s="43">
        <v>0</v>
      </c>
    </row>
    <row r="48" spans="1:5" x14ac:dyDescent="0.2">
      <c r="A48" s="42">
        <v>37</v>
      </c>
      <c r="B48" s="43">
        <v>18.989999999999998</v>
      </c>
      <c r="C48" s="43">
        <v>2.72</v>
      </c>
      <c r="D48" s="43">
        <v>0</v>
      </c>
      <c r="E48" s="43">
        <v>0</v>
      </c>
    </row>
    <row r="49" spans="1:5" x14ac:dyDescent="0.2">
      <c r="A49" s="42">
        <v>38</v>
      </c>
      <c r="B49" s="43">
        <v>18.920000000000002</v>
      </c>
      <c r="C49" s="43">
        <v>2.69</v>
      </c>
      <c r="D49" s="43">
        <v>0</v>
      </c>
      <c r="E49" s="43">
        <v>0</v>
      </c>
    </row>
    <row r="50" spans="1:5" x14ac:dyDescent="0.2">
      <c r="A50" s="42">
        <v>39</v>
      </c>
      <c r="B50" s="43">
        <v>18.850000000000001</v>
      </c>
      <c r="C50" s="43">
        <v>2.68</v>
      </c>
      <c r="D50" s="43">
        <v>0</v>
      </c>
      <c r="E50" s="43">
        <v>0</v>
      </c>
    </row>
    <row r="51" spans="1:5" x14ac:dyDescent="0.2">
      <c r="A51" s="42">
        <v>40</v>
      </c>
      <c r="B51" s="43">
        <v>18.79</v>
      </c>
      <c r="C51" s="43">
        <v>2.67</v>
      </c>
      <c r="D51" s="43">
        <v>0</v>
      </c>
      <c r="E51" s="43">
        <v>0</v>
      </c>
    </row>
    <row r="52" spans="1:5" x14ac:dyDescent="0.2">
      <c r="A52" s="42">
        <v>41</v>
      </c>
      <c r="B52" s="43">
        <v>18.73</v>
      </c>
      <c r="C52" s="43">
        <v>2.65</v>
      </c>
      <c r="D52" s="43">
        <v>0</v>
      </c>
      <c r="E52" s="43">
        <v>0</v>
      </c>
    </row>
    <row r="53" spans="1:5" x14ac:dyDescent="0.2">
      <c r="A53" s="42">
        <v>42</v>
      </c>
      <c r="B53" s="43">
        <v>18.670000000000002</v>
      </c>
      <c r="C53" s="43">
        <v>2.64</v>
      </c>
      <c r="D53" s="43">
        <v>0</v>
      </c>
      <c r="E53" s="43">
        <v>0</v>
      </c>
    </row>
    <row r="54" spans="1:5" x14ac:dyDescent="0.2">
      <c r="A54" s="42">
        <v>43</v>
      </c>
      <c r="B54" s="43">
        <v>18.61</v>
      </c>
      <c r="C54" s="43">
        <v>2.63</v>
      </c>
      <c r="D54" s="43">
        <v>0</v>
      </c>
      <c r="E54" s="43">
        <v>0</v>
      </c>
    </row>
    <row r="55" spans="1:5" x14ac:dyDescent="0.2">
      <c r="A55" s="42">
        <v>44</v>
      </c>
      <c r="B55" s="43">
        <v>18.559999999999999</v>
      </c>
      <c r="C55" s="43">
        <v>2.61</v>
      </c>
      <c r="D55" s="43">
        <v>0</v>
      </c>
      <c r="E55" s="43">
        <v>0</v>
      </c>
    </row>
    <row r="56" spans="1:5" x14ac:dyDescent="0.2">
      <c r="A56" s="42">
        <v>45</v>
      </c>
      <c r="B56" s="43">
        <v>18.510000000000002</v>
      </c>
      <c r="C56" s="43">
        <v>2.59</v>
      </c>
      <c r="D56" s="43">
        <v>0</v>
      </c>
      <c r="E56" s="43">
        <v>0</v>
      </c>
    </row>
    <row r="57" spans="1:5" x14ac:dyDescent="0.2">
      <c r="A57" s="42">
        <v>46</v>
      </c>
      <c r="B57" s="43">
        <v>18.46</v>
      </c>
      <c r="C57" s="43">
        <v>2.58</v>
      </c>
      <c r="D57" s="43">
        <v>0</v>
      </c>
      <c r="E57" s="43">
        <v>0</v>
      </c>
    </row>
    <row r="58" spans="1:5" x14ac:dyDescent="0.2">
      <c r="A58" s="42">
        <v>47</v>
      </c>
      <c r="B58" s="43">
        <v>18.41</v>
      </c>
      <c r="C58" s="43">
        <v>2.57</v>
      </c>
      <c r="D58" s="43">
        <v>0</v>
      </c>
      <c r="E58" s="43">
        <v>0</v>
      </c>
    </row>
    <row r="59" spans="1:5" x14ac:dyDescent="0.2">
      <c r="A59" s="42">
        <v>48</v>
      </c>
      <c r="B59" s="43">
        <v>18.36</v>
      </c>
      <c r="C59" s="43">
        <v>2.5499999999999998</v>
      </c>
      <c r="D59" s="43">
        <v>0</v>
      </c>
      <c r="E59" s="43">
        <v>0</v>
      </c>
    </row>
    <row r="60" spans="1:5" x14ac:dyDescent="0.2">
      <c r="A60" s="42">
        <v>49</v>
      </c>
      <c r="B60" s="43">
        <v>18.350000000000001</v>
      </c>
      <c r="C60" s="43">
        <v>2.5299999999999998</v>
      </c>
      <c r="D60" s="43">
        <v>0</v>
      </c>
      <c r="E60" s="43">
        <v>0</v>
      </c>
    </row>
    <row r="61" spans="1:5" x14ac:dyDescent="0.2">
      <c r="A61" s="42">
        <v>50</v>
      </c>
      <c r="B61" s="43">
        <v>18.36</v>
      </c>
      <c r="C61" s="43">
        <v>2.52</v>
      </c>
      <c r="D61" s="43">
        <v>0</v>
      </c>
      <c r="E61" s="43">
        <v>0</v>
      </c>
    </row>
    <row r="62" spans="1:5" x14ac:dyDescent="0.2">
      <c r="A62" s="42">
        <v>51</v>
      </c>
      <c r="B62" s="43">
        <v>18.38</v>
      </c>
      <c r="C62" s="43">
        <v>2.5</v>
      </c>
      <c r="D62" s="43">
        <v>0</v>
      </c>
      <c r="E62" s="43">
        <v>0</v>
      </c>
    </row>
    <row r="63" spans="1:5" x14ac:dyDescent="0.2">
      <c r="A63" s="42">
        <v>52</v>
      </c>
      <c r="B63" s="43">
        <v>18.39</v>
      </c>
      <c r="C63" s="43">
        <v>2.5</v>
      </c>
      <c r="D63" s="43">
        <v>0</v>
      </c>
      <c r="E63" s="43">
        <v>0</v>
      </c>
    </row>
    <row r="64" spans="1:5" x14ac:dyDescent="0.2">
      <c r="A64" s="42">
        <v>53</v>
      </c>
      <c r="B64" s="43">
        <v>18.41</v>
      </c>
      <c r="C64" s="43">
        <v>2.48</v>
      </c>
      <c r="D64" s="43">
        <v>0</v>
      </c>
      <c r="E64" s="43">
        <v>0</v>
      </c>
    </row>
    <row r="65" spans="1:5" x14ac:dyDescent="0.2">
      <c r="A65" s="42">
        <v>54</v>
      </c>
      <c r="B65" s="43">
        <v>18.43</v>
      </c>
      <c r="C65" s="43">
        <v>2.46</v>
      </c>
      <c r="D65" s="43">
        <v>0</v>
      </c>
      <c r="E65" s="43">
        <v>0</v>
      </c>
    </row>
    <row r="66" spans="1:5" x14ac:dyDescent="0.2">
      <c r="A66" s="42">
        <v>55</v>
      </c>
      <c r="B66" s="43">
        <v>18.45</v>
      </c>
      <c r="C66" s="43">
        <v>2.44</v>
      </c>
      <c r="D66" s="43">
        <v>0</v>
      </c>
      <c r="E66" s="43">
        <v>0</v>
      </c>
    </row>
    <row r="67" spans="1:5" x14ac:dyDescent="0.2">
      <c r="A67" s="42">
        <v>56</v>
      </c>
      <c r="B67" s="43">
        <v>18.47</v>
      </c>
      <c r="C67" s="43">
        <v>2.42</v>
      </c>
      <c r="D67" s="43">
        <v>0</v>
      </c>
      <c r="E67" s="43">
        <v>0</v>
      </c>
    </row>
    <row r="68" spans="1:5" x14ac:dyDescent="0.2">
      <c r="A68" s="42">
        <v>57</v>
      </c>
      <c r="B68" s="43">
        <v>18.5</v>
      </c>
      <c r="C68" s="43">
        <v>2.4</v>
      </c>
      <c r="D68" s="43">
        <v>0</v>
      </c>
      <c r="E68" s="43">
        <v>0</v>
      </c>
    </row>
    <row r="69" spans="1:5" x14ac:dyDescent="0.2">
      <c r="A69" s="42">
        <v>58</v>
      </c>
      <c r="B69" s="43">
        <v>18.53</v>
      </c>
      <c r="C69" s="43">
        <v>2.37</v>
      </c>
      <c r="D69" s="43">
        <v>0</v>
      </c>
      <c r="E69" s="43">
        <v>0</v>
      </c>
    </row>
    <row r="70" spans="1:5" x14ac:dyDescent="0.2">
      <c r="A70" s="42">
        <v>59</v>
      </c>
      <c r="B70" s="43">
        <v>18.57</v>
      </c>
      <c r="C70" s="43">
        <v>2.34</v>
      </c>
      <c r="D70" s="43">
        <v>0</v>
      </c>
      <c r="E70" s="43">
        <v>0</v>
      </c>
    </row>
    <row r="71" spans="1:5" x14ac:dyDescent="0.2">
      <c r="A71" s="42">
        <v>60</v>
      </c>
      <c r="B71" s="43">
        <v>18.61</v>
      </c>
      <c r="C71" s="43">
        <v>2.31</v>
      </c>
      <c r="D71" s="43">
        <v>0</v>
      </c>
      <c r="E71" s="43">
        <v>0</v>
      </c>
    </row>
    <row r="72" spans="1:5" x14ac:dyDescent="0.2">
      <c r="A72" s="42">
        <v>61</v>
      </c>
      <c r="B72" s="43">
        <v>18.66</v>
      </c>
      <c r="C72" s="43">
        <v>2.2799999999999998</v>
      </c>
      <c r="D72" s="43">
        <v>0</v>
      </c>
      <c r="E72" s="43">
        <v>0</v>
      </c>
    </row>
    <row r="73" spans="1:5" x14ac:dyDescent="0.2">
      <c r="A73" s="42">
        <v>62</v>
      </c>
      <c r="B73" s="43">
        <v>18.71</v>
      </c>
      <c r="C73" s="43">
        <v>2.25</v>
      </c>
      <c r="D73" s="43">
        <v>0</v>
      </c>
      <c r="E73" s="43">
        <v>0</v>
      </c>
    </row>
    <row r="74" spans="1:5" x14ac:dyDescent="0.2">
      <c r="A74" s="42">
        <v>63</v>
      </c>
      <c r="B74" s="43">
        <v>18.78</v>
      </c>
      <c r="C74" s="43">
        <v>2.21</v>
      </c>
      <c r="D74" s="43">
        <v>0</v>
      </c>
      <c r="E74" s="43">
        <v>0</v>
      </c>
    </row>
    <row r="75" spans="1:5" x14ac:dyDescent="0.2">
      <c r="A75" s="42">
        <v>64</v>
      </c>
      <c r="B75" s="43">
        <v>18.86</v>
      </c>
      <c r="C75" s="43">
        <v>2.16</v>
      </c>
      <c r="D75" s="43">
        <v>0</v>
      </c>
      <c r="E75" s="43">
        <v>0</v>
      </c>
    </row>
    <row r="76" spans="1:5" x14ac:dyDescent="0.2">
      <c r="A76" s="42">
        <v>65</v>
      </c>
      <c r="B76" s="43">
        <v>18.63</v>
      </c>
      <c r="C76" s="43">
        <v>2.14</v>
      </c>
      <c r="D76" s="43">
        <v>0</v>
      </c>
      <c r="E76" s="43">
        <v>0</v>
      </c>
    </row>
    <row r="77" spans="1:5" x14ac:dyDescent="0.2">
      <c r="A77" s="42">
        <v>66</v>
      </c>
      <c r="B77" s="43">
        <v>18.079999999999998</v>
      </c>
      <c r="C77" s="43">
        <v>2.14</v>
      </c>
      <c r="D77" s="43">
        <v>0</v>
      </c>
      <c r="E77" s="43">
        <v>0</v>
      </c>
    </row>
    <row r="78" spans="1:5" x14ac:dyDescent="0.2">
      <c r="A78" s="42">
        <v>67</v>
      </c>
      <c r="B78" s="43">
        <v>17.53</v>
      </c>
      <c r="C78" s="43">
        <v>2.14</v>
      </c>
      <c r="D78" s="43">
        <v>0</v>
      </c>
      <c r="E78" s="43">
        <v>0</v>
      </c>
    </row>
    <row r="79" spans="1:5" x14ac:dyDescent="0.2">
      <c r="A79" s="42">
        <v>68</v>
      </c>
      <c r="B79" s="43">
        <v>16.98</v>
      </c>
      <c r="C79" s="43">
        <v>2.13</v>
      </c>
      <c r="D79" s="43">
        <v>0</v>
      </c>
      <c r="E79" s="43">
        <v>0</v>
      </c>
    </row>
    <row r="80" spans="1:5" x14ac:dyDescent="0.2">
      <c r="A80" s="42">
        <v>69</v>
      </c>
      <c r="B80" s="43">
        <v>16.440000000000001</v>
      </c>
      <c r="C80" s="43">
        <v>2</v>
      </c>
      <c r="D80" s="43">
        <v>0</v>
      </c>
      <c r="E80" s="43">
        <v>0</v>
      </c>
    </row>
    <row r="81" spans="1:5" x14ac:dyDescent="0.2">
      <c r="A81" s="42">
        <v>70</v>
      </c>
      <c r="B81" s="43">
        <v>15.89</v>
      </c>
      <c r="C81" s="43">
        <v>1.89</v>
      </c>
      <c r="D81" s="43">
        <v>0</v>
      </c>
      <c r="E81" s="43">
        <v>0</v>
      </c>
    </row>
    <row r="82" spans="1:5" x14ac:dyDescent="0.2">
      <c r="A82" s="42">
        <v>71</v>
      </c>
      <c r="B82" s="43">
        <v>15.35</v>
      </c>
      <c r="C82" s="43">
        <v>1.87</v>
      </c>
      <c r="D82" s="43">
        <v>0</v>
      </c>
      <c r="E82" s="43">
        <v>0</v>
      </c>
    </row>
    <row r="83" spans="1:5" x14ac:dyDescent="0.2">
      <c r="A83" s="42">
        <v>72</v>
      </c>
      <c r="B83" s="43">
        <v>14.81</v>
      </c>
      <c r="C83" s="43">
        <v>1.87</v>
      </c>
      <c r="D83" s="43">
        <v>0</v>
      </c>
      <c r="E83" s="43">
        <v>0</v>
      </c>
    </row>
    <row r="84" spans="1:5" x14ac:dyDescent="0.2">
      <c r="A84" s="42">
        <v>73</v>
      </c>
      <c r="B84" s="43">
        <v>14.29</v>
      </c>
      <c r="C84" s="43">
        <v>1.84</v>
      </c>
      <c r="D84" s="43">
        <v>0</v>
      </c>
      <c r="E84" s="43">
        <v>0</v>
      </c>
    </row>
    <row r="85" spans="1:5" x14ac:dyDescent="0.2">
      <c r="A85" s="42">
        <v>74</v>
      </c>
      <c r="B85" s="43">
        <v>13.78</v>
      </c>
      <c r="C85" s="43">
        <v>1.71</v>
      </c>
      <c r="D85" s="43">
        <v>0</v>
      </c>
      <c r="E85" s="43">
        <v>0</v>
      </c>
    </row>
  </sheetData>
  <sheetProtection algorithmName="SHA-512" hashValue="WtZ98v+xEdzAtyzREUygeJDnzgfwZF7ggFxcdRW7nXMiVjl8LZQNyKp64njV9Kv4lqbgRFml7Z+u26c6GyxGtg==" saltValue="bg/BrZVOla40OJ0QNaWu0g==" spinCount="100000" sheet="1" objects="1" scenarios="1"/>
  <conditionalFormatting sqref="A6:A21">
    <cfRule type="expression" dxfId="449" priority="13" stopIfTrue="1">
      <formula>MOD(ROW(),2)=0</formula>
    </cfRule>
    <cfRule type="expression" dxfId="448" priority="14" stopIfTrue="1">
      <formula>MOD(ROW(),2)&lt;&gt;0</formula>
    </cfRule>
  </conditionalFormatting>
  <conditionalFormatting sqref="A26:A85">
    <cfRule type="expression" dxfId="447" priority="9" stopIfTrue="1">
      <formula>MOD(ROW(),2)=0</formula>
    </cfRule>
    <cfRule type="expression" dxfId="446" priority="10" stopIfTrue="1">
      <formula>MOD(ROW(),2)&lt;&gt;0</formula>
    </cfRule>
  </conditionalFormatting>
  <conditionalFormatting sqref="B6:E21">
    <cfRule type="expression" dxfId="445" priority="15" stopIfTrue="1">
      <formula>MOD(ROW(),2)=0</formula>
    </cfRule>
    <cfRule type="expression" dxfId="444" priority="16" stopIfTrue="1">
      <formula>MOD(ROW(),2)&lt;&gt;0</formula>
    </cfRule>
  </conditionalFormatting>
  <conditionalFormatting sqref="B26:E85">
    <cfRule type="expression" dxfId="443" priority="11" stopIfTrue="1">
      <formula>MOD(ROW(),2)=0</formula>
    </cfRule>
    <cfRule type="expression" dxfId="442" priority="12"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6B85-C713-441C-B895-E6D847F5B264}">
  <sheetPr codeName="Sheet25"/>
  <dimension ref="A1:D32"/>
  <sheetViews>
    <sheetView showGridLines="0" workbookViewId="0">
      <selection activeCell="A6" sqref="A6"/>
    </sheetView>
  </sheetViews>
  <sheetFormatPr defaultColWidth="8.5703125" defaultRowHeight="12.75" x14ac:dyDescent="0.2"/>
  <cols>
    <col min="1" max="1" width="31.5703125" style="41" customWidth="1"/>
    <col min="2" max="4" width="22.5703125" style="41" customWidth="1"/>
    <col min="5" max="16384" width="8.5703125" style="41"/>
  </cols>
  <sheetData>
    <row r="1" spans="1:4" s="1" customFormat="1" ht="20.25" x14ac:dyDescent="0.3">
      <c r="A1" s="2" t="s">
        <v>0</v>
      </c>
    </row>
    <row r="2" spans="1:4" s="1" customFormat="1" ht="15.75" x14ac:dyDescent="0.25">
      <c r="A2" s="30" t="s">
        <v>1</v>
      </c>
      <c r="B2" s="3" t="str">
        <f>wb_title</f>
        <v>LGPS_EW - Consolidated Factor Spreadsheet</v>
      </c>
    </row>
    <row r="3" spans="1:4" s="1" customFormat="1" ht="15.75" x14ac:dyDescent="0.25">
      <c r="A3" s="30" t="s">
        <v>2</v>
      </c>
      <c r="B3" s="3" t="str">
        <f>TABLE_FACTOR_TYPE_1 &amp; " - x-" &amp; TABLE_SERIES_NUMBER_1</f>
        <v>CETV - x-219</v>
      </c>
    </row>
    <row r="4" spans="1:4" customFormat="1" x14ac:dyDescent="0.2"/>
    <row r="5" spans="1:4" customFormat="1" x14ac:dyDescent="0.2"/>
    <row r="6" spans="1:4" customFormat="1" x14ac:dyDescent="0.2">
      <c r="A6" s="44" t="s">
        <v>394</v>
      </c>
      <c r="B6" s="49" t="s">
        <v>395</v>
      </c>
      <c r="C6" s="49"/>
      <c r="D6" s="49"/>
    </row>
    <row r="7" spans="1:4" customFormat="1" x14ac:dyDescent="0.2">
      <c r="A7" s="44" t="s">
        <v>396</v>
      </c>
      <c r="B7" s="49" t="s">
        <v>31</v>
      </c>
      <c r="C7" s="49"/>
      <c r="D7" s="49"/>
    </row>
    <row r="8" spans="1:4" customFormat="1" x14ac:dyDescent="0.2">
      <c r="A8" s="44" t="s">
        <v>166</v>
      </c>
      <c r="B8" s="49" t="s">
        <v>179</v>
      </c>
      <c r="C8" s="49"/>
      <c r="D8" s="49"/>
    </row>
    <row r="9" spans="1:4" customFormat="1" x14ac:dyDescent="0.2">
      <c r="A9" s="44" t="s">
        <v>167</v>
      </c>
      <c r="B9" s="49" t="s">
        <v>180</v>
      </c>
      <c r="C9" s="49"/>
      <c r="D9" s="49"/>
    </row>
    <row r="10" spans="1:4" customFormat="1" x14ac:dyDescent="0.2">
      <c r="A10" s="44" t="s">
        <v>6</v>
      </c>
      <c r="B10" s="49" t="s">
        <v>234</v>
      </c>
      <c r="C10" s="49"/>
      <c r="D10" s="49"/>
    </row>
    <row r="11" spans="1:4" customFormat="1" x14ac:dyDescent="0.2">
      <c r="A11" s="44" t="s">
        <v>168</v>
      </c>
      <c r="B11" s="49" t="s">
        <v>235</v>
      </c>
      <c r="C11" s="49"/>
      <c r="D11" s="49"/>
    </row>
    <row r="12" spans="1:4" customFormat="1" x14ac:dyDescent="0.2">
      <c r="A12" s="44" t="s">
        <v>169</v>
      </c>
      <c r="B12" s="49" t="s">
        <v>236</v>
      </c>
      <c r="C12" s="49"/>
      <c r="D12" s="49"/>
    </row>
    <row r="13" spans="1:4" customFormat="1" x14ac:dyDescent="0.2">
      <c r="A13" s="44" t="s">
        <v>397</v>
      </c>
      <c r="B13" s="49">
        <v>0</v>
      </c>
      <c r="C13" s="49"/>
      <c r="D13" s="49"/>
    </row>
    <row r="14" spans="1:4" customFormat="1" x14ac:dyDescent="0.2">
      <c r="A14" s="44" t="s">
        <v>171</v>
      </c>
      <c r="B14" s="49">
        <v>219</v>
      </c>
      <c r="C14" s="49"/>
      <c r="D14" s="49"/>
    </row>
    <row r="15" spans="1:4" customFormat="1" x14ac:dyDescent="0.2">
      <c r="A15" s="44" t="s">
        <v>398</v>
      </c>
      <c r="B15" s="49" t="s">
        <v>237</v>
      </c>
      <c r="C15" s="49"/>
      <c r="D15" s="49"/>
    </row>
    <row r="16" spans="1:4" customFormat="1" x14ac:dyDescent="0.2">
      <c r="A16" s="44" t="s">
        <v>173</v>
      </c>
      <c r="B16" s="49" t="s">
        <v>238</v>
      </c>
      <c r="C16" s="49"/>
      <c r="D16" s="49"/>
    </row>
    <row r="17" spans="1:4" customFormat="1" x14ac:dyDescent="0.2">
      <c r="A17" s="45" t="s">
        <v>399</v>
      </c>
      <c r="B17" s="49"/>
      <c r="C17" s="49"/>
      <c r="D17" s="49"/>
    </row>
    <row r="18" spans="1:4" customFormat="1" x14ac:dyDescent="0.2">
      <c r="A18" s="44" t="s">
        <v>175</v>
      </c>
      <c r="B18" s="51">
        <v>46175</v>
      </c>
      <c r="C18" s="51"/>
      <c r="D18" s="51"/>
    </row>
    <row r="19" spans="1:4" customFormat="1" x14ac:dyDescent="0.2">
      <c r="A19" s="44" t="s">
        <v>176</v>
      </c>
      <c r="B19" s="51">
        <v>46161</v>
      </c>
      <c r="C19" s="49"/>
      <c r="D19" s="49"/>
    </row>
    <row r="20" spans="1:4" customFormat="1" x14ac:dyDescent="0.2">
      <c r="A20" s="44" t="s">
        <v>177</v>
      </c>
      <c r="B20" s="49" t="s">
        <v>186</v>
      </c>
      <c r="C20" s="49"/>
      <c r="D20" s="49"/>
    </row>
    <row r="21" spans="1:4" customFormat="1" x14ac:dyDescent="0.2">
      <c r="A21" s="44" t="s">
        <v>400</v>
      </c>
      <c r="B21" s="49" t="s">
        <v>103</v>
      </c>
      <c r="C21" s="49"/>
      <c r="D21" s="49"/>
    </row>
    <row r="22" spans="1:4" customFormat="1" x14ac:dyDescent="0.2"/>
    <row r="23" spans="1:4" customFormat="1" x14ac:dyDescent="0.2">
      <c r="A23" s="23" t="str">
        <f>HYPERLINK("#'Factor List'!A1", "Back to Factor List")</f>
        <v>Back to Factor List</v>
      </c>
      <c r="B23" s="23" t="str">
        <f>HYPERLINK("#'Assumptions'!A1", "Assumptions")</f>
        <v>Assumptions</v>
      </c>
    </row>
    <row r="26" spans="1:4" s="59" customFormat="1" ht="25.5" x14ac:dyDescent="0.2">
      <c r="A26" s="58" t="s">
        <v>269</v>
      </c>
      <c r="B26" s="58" t="s">
        <v>412</v>
      </c>
      <c r="C26" s="58" t="s">
        <v>413</v>
      </c>
      <c r="D26" s="58" t="s">
        <v>414</v>
      </c>
    </row>
    <row r="27" spans="1:4" x14ac:dyDescent="0.2">
      <c r="A27" s="42">
        <v>0</v>
      </c>
      <c r="B27" s="43">
        <v>1</v>
      </c>
      <c r="C27" s="43">
        <v>1</v>
      </c>
      <c r="D27" s="43">
        <v>1</v>
      </c>
    </row>
    <row r="28" spans="1:4" x14ac:dyDescent="0.2">
      <c r="A28" s="42">
        <v>1</v>
      </c>
      <c r="B28" s="43">
        <v>1.05</v>
      </c>
      <c r="C28" s="43">
        <v>1.05</v>
      </c>
      <c r="D28" s="43">
        <v>1.02</v>
      </c>
    </row>
    <row r="29" spans="1:4" x14ac:dyDescent="0.2">
      <c r="A29" s="42">
        <v>2</v>
      </c>
      <c r="B29" s="43">
        <v>1.1100000000000001</v>
      </c>
      <c r="C29" s="43">
        <v>1.1100000000000001</v>
      </c>
      <c r="D29" s="43">
        <v>1.04</v>
      </c>
    </row>
    <row r="30" spans="1:4" x14ac:dyDescent="0.2">
      <c r="A30" s="42">
        <v>3</v>
      </c>
      <c r="B30" s="43">
        <v>1.1599999999999999</v>
      </c>
      <c r="C30" s="43">
        <v>1.1599999999999999</v>
      </c>
      <c r="D30" s="43">
        <v>1.06</v>
      </c>
    </row>
    <row r="31" spans="1:4" x14ac:dyDescent="0.2">
      <c r="A31" s="42">
        <v>4</v>
      </c>
      <c r="B31" s="43">
        <v>1.22</v>
      </c>
      <c r="C31" s="43">
        <v>1.22</v>
      </c>
      <c r="D31" s="43">
        <v>1.08</v>
      </c>
    </row>
    <row r="32" spans="1:4" x14ac:dyDescent="0.2">
      <c r="A32" s="42">
        <v>5</v>
      </c>
      <c r="B32" s="43">
        <v>1.27</v>
      </c>
      <c r="C32" s="43">
        <v>1.27</v>
      </c>
      <c r="D32" s="43">
        <v>1.1000000000000001</v>
      </c>
    </row>
  </sheetData>
  <sheetProtection algorithmName="SHA-512" hashValue="+mnH1i3F/gT+VdTtTC6i4txwgldioLqJC4XXWelJENmMjx+ClxGIXt3GldJqhZqC9oYS82BAOaiEyidP9o6pcw==" saltValue="VWn8dxRKJCwA84EYsdAVng==" spinCount="100000" sheet="1" objects="1" scenarios="1"/>
  <conditionalFormatting sqref="A6:A21">
    <cfRule type="expression" dxfId="441" priority="5" stopIfTrue="1">
      <formula>MOD(ROW(),2)=0</formula>
    </cfRule>
    <cfRule type="expression" dxfId="440" priority="6" stopIfTrue="1">
      <formula>MOD(ROW(),2)&lt;&gt;0</formula>
    </cfRule>
  </conditionalFormatting>
  <conditionalFormatting sqref="A26:A32">
    <cfRule type="expression" dxfId="439" priority="1" stopIfTrue="1">
      <formula>MOD(ROW(),2)=0</formula>
    </cfRule>
    <cfRule type="expression" dxfId="438" priority="2" stopIfTrue="1">
      <formula>MOD(ROW(),2)&lt;&gt;0</formula>
    </cfRule>
  </conditionalFormatting>
  <conditionalFormatting sqref="B6:D21">
    <cfRule type="expression" dxfId="437" priority="7" stopIfTrue="1">
      <formula>MOD(ROW(),2)=0</formula>
    </cfRule>
    <cfRule type="expression" dxfId="436" priority="8" stopIfTrue="1">
      <formula>MOD(ROW(),2)&lt;&gt;0</formula>
    </cfRule>
  </conditionalFormatting>
  <conditionalFormatting sqref="B26:D32">
    <cfRule type="expression" dxfId="435" priority="3" stopIfTrue="1">
      <formula>MOD(ROW(),2)=0</formula>
    </cfRule>
    <cfRule type="expression" dxfId="434" priority="4"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683C0-0E8C-4984-9121-86C03C9870C8}">
  <sheetPr codeName="Sheet26"/>
  <dimension ref="A1:E72"/>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Pensioner CE - x-301</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239</v>
      </c>
      <c r="C9" s="49"/>
      <c r="D9" s="49"/>
      <c r="E9" s="49"/>
    </row>
    <row r="10" spans="1:5" customFormat="1" x14ac:dyDescent="0.2">
      <c r="A10" s="44" t="s">
        <v>6</v>
      </c>
      <c r="B10" s="49" t="s">
        <v>240</v>
      </c>
      <c r="C10" s="49"/>
      <c r="D10" s="49"/>
      <c r="E10" s="49"/>
    </row>
    <row r="11" spans="1:5" customFormat="1" x14ac:dyDescent="0.2">
      <c r="A11" s="44" t="s">
        <v>168</v>
      </c>
      <c r="B11" s="49" t="s">
        <v>182</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301</v>
      </c>
      <c r="C14" s="49"/>
      <c r="D14" s="49"/>
      <c r="E14" s="49"/>
    </row>
    <row r="15" spans="1:5" customFormat="1" x14ac:dyDescent="0.2">
      <c r="A15" s="44" t="s">
        <v>398</v>
      </c>
      <c r="B15" s="49" t="s">
        <v>241</v>
      </c>
      <c r="C15" s="49"/>
      <c r="D15" s="49"/>
      <c r="E15" s="49"/>
    </row>
    <row r="16" spans="1:5" customFormat="1" x14ac:dyDescent="0.2">
      <c r="A16" s="44" t="s">
        <v>173</v>
      </c>
      <c r="B16" s="49" t="s">
        <v>242</v>
      </c>
      <c r="C16" s="49"/>
      <c r="D16" s="49"/>
      <c r="E16" s="49"/>
    </row>
    <row r="17" spans="1:5" customFormat="1" x14ac:dyDescent="0.2">
      <c r="A17" s="45" t="s">
        <v>399</v>
      </c>
      <c r="B17" s="49"/>
      <c r="C17" s="49"/>
      <c r="D17" s="49"/>
      <c r="E17" s="49"/>
    </row>
    <row r="18" spans="1:5" customFormat="1" x14ac:dyDescent="0.2">
      <c r="A18" s="44" t="s">
        <v>175</v>
      </c>
      <c r="B18" s="51">
        <v>46175</v>
      </c>
      <c r="C18" s="51"/>
      <c r="D18" s="51"/>
      <c r="E18" s="51"/>
    </row>
    <row r="19" spans="1:5" customFormat="1" x14ac:dyDescent="0.2">
      <c r="A19" s="44" t="s">
        <v>176</v>
      </c>
      <c r="B19" s="51">
        <v>46161</v>
      </c>
      <c r="C19" s="49"/>
      <c r="D19" s="49"/>
      <c r="E19" s="49"/>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38.25" x14ac:dyDescent="0.2">
      <c r="A26" s="58" t="s">
        <v>401</v>
      </c>
      <c r="B26" s="58" t="s">
        <v>415</v>
      </c>
      <c r="C26" s="58" t="s">
        <v>416</v>
      </c>
      <c r="D26" s="58" t="s">
        <v>417</v>
      </c>
      <c r="E26" s="58" t="s">
        <v>418</v>
      </c>
    </row>
    <row r="27" spans="1:5" x14ac:dyDescent="0.2">
      <c r="A27" s="42">
        <v>55</v>
      </c>
      <c r="B27" s="43">
        <v>23.92</v>
      </c>
      <c r="C27" s="43">
        <v>2.0499999999999998</v>
      </c>
      <c r="D27" s="43"/>
      <c r="E27" s="43">
        <v>0</v>
      </c>
    </row>
    <row r="28" spans="1:5" x14ac:dyDescent="0.2">
      <c r="A28" s="42">
        <v>56</v>
      </c>
      <c r="B28" s="43">
        <v>23.38</v>
      </c>
      <c r="C28" s="43">
        <v>2.06</v>
      </c>
      <c r="D28" s="43"/>
      <c r="E28" s="43">
        <v>0</v>
      </c>
    </row>
    <row r="29" spans="1:5" x14ac:dyDescent="0.2">
      <c r="A29" s="42">
        <v>57</v>
      </c>
      <c r="B29" s="43">
        <v>22.84</v>
      </c>
      <c r="C29" s="43">
        <v>2.08</v>
      </c>
      <c r="D29" s="43"/>
      <c r="E29" s="43">
        <v>0</v>
      </c>
    </row>
    <row r="30" spans="1:5" x14ac:dyDescent="0.2">
      <c r="A30" s="42">
        <v>58</v>
      </c>
      <c r="B30" s="43">
        <v>22.29</v>
      </c>
      <c r="C30" s="43">
        <v>2.09</v>
      </c>
      <c r="D30" s="43"/>
      <c r="E30" s="43">
        <v>0</v>
      </c>
    </row>
    <row r="31" spans="1:5" x14ac:dyDescent="0.2">
      <c r="A31" s="42">
        <v>59</v>
      </c>
      <c r="B31" s="43">
        <v>21.73</v>
      </c>
      <c r="C31" s="43">
        <v>2.11</v>
      </c>
      <c r="D31" s="43"/>
      <c r="E31" s="43">
        <v>0</v>
      </c>
    </row>
    <row r="32" spans="1:5" x14ac:dyDescent="0.2">
      <c r="A32" s="42">
        <v>60</v>
      </c>
      <c r="B32" s="43">
        <v>21.16</v>
      </c>
      <c r="C32" s="43">
        <v>2.12</v>
      </c>
      <c r="D32" s="43"/>
      <c r="E32" s="43">
        <v>0</v>
      </c>
    </row>
    <row r="33" spans="1:5" x14ac:dyDescent="0.2">
      <c r="A33" s="42">
        <v>61</v>
      </c>
      <c r="B33" s="43">
        <v>20.6</v>
      </c>
      <c r="C33" s="43">
        <v>2.13</v>
      </c>
      <c r="D33" s="43"/>
      <c r="E33" s="43">
        <v>0</v>
      </c>
    </row>
    <row r="34" spans="1:5" x14ac:dyDescent="0.2">
      <c r="A34" s="42">
        <v>62</v>
      </c>
      <c r="B34" s="43">
        <v>20.03</v>
      </c>
      <c r="C34" s="43">
        <v>2.13</v>
      </c>
      <c r="D34" s="43"/>
      <c r="E34" s="43">
        <v>0</v>
      </c>
    </row>
    <row r="35" spans="1:5" x14ac:dyDescent="0.2">
      <c r="A35" s="42">
        <v>63</v>
      </c>
      <c r="B35" s="43">
        <v>19.45</v>
      </c>
      <c r="C35" s="43">
        <v>2.14</v>
      </c>
      <c r="D35" s="43"/>
      <c r="E35" s="43">
        <v>0</v>
      </c>
    </row>
    <row r="36" spans="1:5" x14ac:dyDescent="0.2">
      <c r="A36" s="42">
        <v>64</v>
      </c>
      <c r="B36" s="43">
        <v>18.88</v>
      </c>
      <c r="C36" s="43">
        <v>2.14</v>
      </c>
      <c r="D36" s="43"/>
      <c r="E36" s="43">
        <v>0</v>
      </c>
    </row>
    <row r="37" spans="1:5" x14ac:dyDescent="0.2">
      <c r="A37" s="42">
        <v>65</v>
      </c>
      <c r="B37" s="43">
        <v>18.3</v>
      </c>
      <c r="C37" s="43">
        <v>2.14</v>
      </c>
      <c r="D37" s="43"/>
      <c r="E37" s="43">
        <v>0</v>
      </c>
    </row>
    <row r="38" spans="1:5" x14ac:dyDescent="0.2">
      <c r="A38" s="42">
        <v>66</v>
      </c>
      <c r="B38" s="43">
        <v>17.72</v>
      </c>
      <c r="C38" s="43">
        <v>2.14</v>
      </c>
      <c r="D38" s="43"/>
      <c r="E38" s="43">
        <v>0</v>
      </c>
    </row>
    <row r="39" spans="1:5" x14ac:dyDescent="0.2">
      <c r="A39" s="42">
        <v>67</v>
      </c>
      <c r="B39" s="43">
        <v>17.13</v>
      </c>
      <c r="C39" s="43">
        <v>2.13</v>
      </c>
      <c r="D39" s="43"/>
      <c r="E39" s="43">
        <v>0</v>
      </c>
    </row>
    <row r="40" spans="1:5" x14ac:dyDescent="0.2">
      <c r="A40" s="42">
        <v>68</v>
      </c>
      <c r="B40" s="43">
        <v>16.54</v>
      </c>
      <c r="C40" s="43">
        <v>2.12</v>
      </c>
      <c r="D40" s="43"/>
      <c r="E40" s="43">
        <v>0</v>
      </c>
    </row>
    <row r="41" spans="1:5" x14ac:dyDescent="0.2">
      <c r="A41" s="42">
        <v>69</v>
      </c>
      <c r="B41" s="43">
        <v>15.94</v>
      </c>
      <c r="C41" s="43">
        <v>2.0099999999999998</v>
      </c>
      <c r="D41" s="43"/>
      <c r="E41" s="43"/>
    </row>
    <row r="42" spans="1:5" x14ac:dyDescent="0.2">
      <c r="A42" s="42">
        <v>70</v>
      </c>
      <c r="B42" s="43">
        <v>15.34</v>
      </c>
      <c r="C42" s="43">
        <v>1.89</v>
      </c>
      <c r="D42" s="43"/>
      <c r="E42" s="43"/>
    </row>
    <row r="43" spans="1:5" x14ac:dyDescent="0.2">
      <c r="A43" s="42">
        <v>71</v>
      </c>
      <c r="B43" s="43">
        <v>14.73</v>
      </c>
      <c r="C43" s="43">
        <v>1.88</v>
      </c>
      <c r="D43" s="43"/>
      <c r="E43" s="43"/>
    </row>
    <row r="44" spans="1:5" x14ac:dyDescent="0.2">
      <c r="A44" s="42">
        <v>72</v>
      </c>
      <c r="B44" s="43">
        <v>14.12</v>
      </c>
      <c r="C44" s="43">
        <v>1.86</v>
      </c>
      <c r="D44" s="43"/>
      <c r="E44" s="43"/>
    </row>
    <row r="45" spans="1:5" x14ac:dyDescent="0.2">
      <c r="A45" s="42">
        <v>73</v>
      </c>
      <c r="B45" s="43">
        <v>13.51</v>
      </c>
      <c r="C45" s="43">
        <v>1.85</v>
      </c>
      <c r="D45" s="43">
        <v>2.3199999999999998</v>
      </c>
      <c r="E45" s="43"/>
    </row>
    <row r="46" spans="1:5" x14ac:dyDescent="0.2">
      <c r="A46" s="42">
        <v>74</v>
      </c>
      <c r="B46" s="43">
        <v>12.9</v>
      </c>
      <c r="C46" s="43">
        <v>1.71</v>
      </c>
      <c r="D46" s="43">
        <v>2.13</v>
      </c>
      <c r="E46" s="43"/>
    </row>
    <row r="47" spans="1:5" x14ac:dyDescent="0.2">
      <c r="A47" s="42">
        <v>75</v>
      </c>
      <c r="B47" s="43">
        <v>12.3</v>
      </c>
      <c r="C47" s="43">
        <v>1.58</v>
      </c>
      <c r="D47" s="43">
        <v>1.94</v>
      </c>
      <c r="E47" s="43"/>
    </row>
    <row r="48" spans="1:5" x14ac:dyDescent="0.2">
      <c r="A48" s="42">
        <v>76</v>
      </c>
      <c r="B48" s="43">
        <v>11.71</v>
      </c>
      <c r="C48" s="43">
        <v>1.56</v>
      </c>
      <c r="D48" s="43">
        <v>1.78</v>
      </c>
      <c r="E48" s="43"/>
    </row>
    <row r="49" spans="1:5" x14ac:dyDescent="0.2">
      <c r="A49" s="42">
        <v>77</v>
      </c>
      <c r="B49" s="43">
        <v>11.12</v>
      </c>
      <c r="C49" s="43">
        <v>1.53</v>
      </c>
      <c r="D49" s="43">
        <v>1.63</v>
      </c>
      <c r="E49" s="43"/>
    </row>
    <row r="50" spans="1:5" x14ac:dyDescent="0.2">
      <c r="A50" s="42">
        <v>78</v>
      </c>
      <c r="B50" s="43">
        <v>10.53</v>
      </c>
      <c r="C50" s="43">
        <v>1.5</v>
      </c>
      <c r="D50" s="43">
        <v>1.48</v>
      </c>
      <c r="E50" s="43"/>
    </row>
    <row r="51" spans="1:5" x14ac:dyDescent="0.2">
      <c r="A51" s="42">
        <v>79</v>
      </c>
      <c r="B51" s="43">
        <v>9.9499999999999993</v>
      </c>
      <c r="C51" s="43">
        <v>1.33</v>
      </c>
      <c r="D51" s="43">
        <v>1.33</v>
      </c>
      <c r="E51" s="43"/>
    </row>
    <row r="52" spans="1:5" x14ac:dyDescent="0.2">
      <c r="A52" s="42">
        <v>80</v>
      </c>
      <c r="B52" s="43">
        <v>9.3699999999999992</v>
      </c>
      <c r="C52" s="43">
        <v>1.17</v>
      </c>
      <c r="D52" s="43">
        <v>1.18</v>
      </c>
      <c r="E52" s="43"/>
    </row>
    <row r="53" spans="1:5" x14ac:dyDescent="0.2">
      <c r="A53" s="42">
        <v>81</v>
      </c>
      <c r="B53" s="43">
        <v>8.7899999999999991</v>
      </c>
      <c r="C53" s="43">
        <v>1.1399999999999999</v>
      </c>
      <c r="D53" s="43">
        <v>1.06</v>
      </c>
      <c r="E53" s="43"/>
    </row>
    <row r="54" spans="1:5" x14ac:dyDescent="0.2">
      <c r="A54" s="42">
        <v>82</v>
      </c>
      <c r="B54" s="43">
        <v>8.2200000000000006</v>
      </c>
      <c r="C54" s="43">
        <v>1.1100000000000001</v>
      </c>
      <c r="D54" s="43">
        <v>0.94</v>
      </c>
      <c r="E54" s="43"/>
    </row>
    <row r="55" spans="1:5" x14ac:dyDescent="0.2">
      <c r="A55" s="42">
        <v>83</v>
      </c>
      <c r="B55" s="43">
        <v>7.65</v>
      </c>
      <c r="C55" s="43">
        <v>1.08</v>
      </c>
      <c r="D55" s="43">
        <v>0.83</v>
      </c>
      <c r="E55" s="43"/>
    </row>
    <row r="56" spans="1:5" x14ac:dyDescent="0.2">
      <c r="A56" s="42">
        <v>84</v>
      </c>
      <c r="B56" s="43">
        <v>7.1</v>
      </c>
      <c r="C56" s="43">
        <v>0.92</v>
      </c>
      <c r="D56" s="43">
        <v>0.72</v>
      </c>
      <c r="E56" s="43"/>
    </row>
    <row r="57" spans="1:5" x14ac:dyDescent="0.2">
      <c r="A57" s="42">
        <v>85</v>
      </c>
      <c r="B57" s="43">
        <v>6.57</v>
      </c>
      <c r="C57" s="43">
        <v>0.77</v>
      </c>
      <c r="D57" s="43">
        <v>0.62</v>
      </c>
      <c r="E57" s="43"/>
    </row>
    <row r="58" spans="1:5" x14ac:dyDescent="0.2">
      <c r="A58" s="42">
        <v>86</v>
      </c>
      <c r="B58" s="43">
        <v>6.06</v>
      </c>
      <c r="C58" s="43">
        <v>0.74</v>
      </c>
      <c r="D58" s="43">
        <v>0.54</v>
      </c>
      <c r="E58" s="43"/>
    </row>
    <row r="59" spans="1:5" x14ac:dyDescent="0.2">
      <c r="A59" s="42">
        <v>87</v>
      </c>
      <c r="B59" s="43">
        <v>5.58</v>
      </c>
      <c r="C59" s="43">
        <v>0.71</v>
      </c>
      <c r="D59" s="43">
        <v>0.47</v>
      </c>
      <c r="E59" s="43"/>
    </row>
    <row r="60" spans="1:5" x14ac:dyDescent="0.2">
      <c r="A60" s="42">
        <v>88</v>
      </c>
      <c r="B60" s="43">
        <v>5.13</v>
      </c>
      <c r="C60" s="43">
        <v>0.67</v>
      </c>
      <c r="D60" s="43">
        <v>0.4</v>
      </c>
      <c r="E60" s="43"/>
    </row>
    <row r="61" spans="1:5" x14ac:dyDescent="0.2">
      <c r="A61" s="42">
        <v>89</v>
      </c>
      <c r="B61" s="43">
        <v>4.7</v>
      </c>
      <c r="C61" s="43">
        <v>0.54</v>
      </c>
      <c r="D61" s="43">
        <v>0.34</v>
      </c>
      <c r="E61" s="43"/>
    </row>
    <row r="62" spans="1:5" x14ac:dyDescent="0.2">
      <c r="A62" s="42">
        <v>90</v>
      </c>
      <c r="B62" s="43">
        <v>4.3</v>
      </c>
      <c r="C62" s="43">
        <v>0.4</v>
      </c>
      <c r="D62" s="43">
        <v>0.28999999999999998</v>
      </c>
      <c r="E62" s="43"/>
    </row>
    <row r="63" spans="1:5" x14ac:dyDescent="0.2">
      <c r="A63" s="42">
        <v>91</v>
      </c>
      <c r="B63" s="43">
        <v>3.93</v>
      </c>
      <c r="C63" s="43">
        <v>0.38</v>
      </c>
      <c r="D63" s="43">
        <v>0.24</v>
      </c>
      <c r="E63" s="43"/>
    </row>
    <row r="64" spans="1:5" x14ac:dyDescent="0.2">
      <c r="A64" s="42">
        <v>92</v>
      </c>
      <c r="B64" s="43">
        <v>3.58</v>
      </c>
      <c r="C64" s="43">
        <v>0.36</v>
      </c>
      <c r="D64" s="43">
        <v>0.21</v>
      </c>
      <c r="E64" s="43"/>
    </row>
    <row r="65" spans="1:5" x14ac:dyDescent="0.2">
      <c r="A65" s="42">
        <v>93</v>
      </c>
      <c r="B65" s="43">
        <v>3.25</v>
      </c>
      <c r="C65" s="43">
        <v>0.33</v>
      </c>
      <c r="D65" s="43">
        <v>0.17</v>
      </c>
      <c r="E65" s="43"/>
    </row>
    <row r="66" spans="1:5" x14ac:dyDescent="0.2">
      <c r="A66" s="42">
        <v>94</v>
      </c>
      <c r="B66" s="43">
        <v>2.96</v>
      </c>
      <c r="C66" s="43">
        <v>0.31</v>
      </c>
      <c r="D66" s="43">
        <v>0.15</v>
      </c>
      <c r="E66" s="43"/>
    </row>
    <row r="67" spans="1:5" x14ac:dyDescent="0.2">
      <c r="A67" s="42">
        <v>95</v>
      </c>
      <c r="B67" s="43">
        <v>2.7</v>
      </c>
      <c r="C67" s="43">
        <v>0.28000000000000003</v>
      </c>
      <c r="D67" s="43">
        <v>0.12</v>
      </c>
      <c r="E67" s="43"/>
    </row>
    <row r="68" spans="1:5" x14ac:dyDescent="0.2">
      <c r="A68" s="42">
        <v>96</v>
      </c>
      <c r="B68" s="43">
        <v>2.46</v>
      </c>
      <c r="C68" s="43">
        <v>0.26</v>
      </c>
      <c r="D68" s="43">
        <v>0.1</v>
      </c>
      <c r="E68" s="43"/>
    </row>
    <row r="69" spans="1:5" x14ac:dyDescent="0.2">
      <c r="A69" s="42">
        <v>97</v>
      </c>
      <c r="B69" s="43">
        <v>2.25</v>
      </c>
      <c r="C69" s="43">
        <v>0.24</v>
      </c>
      <c r="D69" s="43">
        <v>0.09</v>
      </c>
      <c r="E69" s="43"/>
    </row>
    <row r="70" spans="1:5" x14ac:dyDescent="0.2">
      <c r="A70" s="42">
        <v>98</v>
      </c>
      <c r="B70" s="43">
        <v>2.06</v>
      </c>
      <c r="C70" s="43">
        <v>0.22</v>
      </c>
      <c r="D70" s="43">
        <v>7.0000000000000007E-2</v>
      </c>
      <c r="E70" s="43"/>
    </row>
    <row r="71" spans="1:5" x14ac:dyDescent="0.2">
      <c r="A71" s="42">
        <v>99</v>
      </c>
      <c r="B71" s="43">
        <v>1.9</v>
      </c>
      <c r="C71" s="43">
        <v>0.2</v>
      </c>
      <c r="D71" s="43">
        <v>0.06</v>
      </c>
      <c r="E71" s="43"/>
    </row>
    <row r="72" spans="1:5" x14ac:dyDescent="0.2">
      <c r="A72" s="42">
        <v>100</v>
      </c>
      <c r="B72" s="43">
        <v>1.76</v>
      </c>
      <c r="C72" s="43">
        <v>0.19</v>
      </c>
      <c r="D72" s="43">
        <v>0.05</v>
      </c>
      <c r="E72" s="43"/>
    </row>
  </sheetData>
  <sheetProtection algorithmName="SHA-512" hashValue="UVWdX4Znq0agdFjjlSanjoFI8fPMxA7tGBLhTt+tMBX10RtZ4+E021nX6CndEYMOhzX6uZZjrfOOUvULA6l1BA==" saltValue="VadYdLwSr/ezw69W8sPeNg==" spinCount="100000" sheet="1" objects="1" scenarios="1"/>
  <conditionalFormatting sqref="A6:A21">
    <cfRule type="expression" dxfId="433" priority="5" stopIfTrue="1">
      <formula>MOD(ROW(),2)=0</formula>
    </cfRule>
    <cfRule type="expression" dxfId="432" priority="6" stopIfTrue="1">
      <formula>MOD(ROW(),2)&lt;&gt;0</formula>
    </cfRule>
  </conditionalFormatting>
  <conditionalFormatting sqref="A26:A72">
    <cfRule type="expression" dxfId="431" priority="1" stopIfTrue="1">
      <formula>MOD(ROW(),2)=0</formula>
    </cfRule>
    <cfRule type="expression" dxfId="430" priority="2" stopIfTrue="1">
      <formula>MOD(ROW(),2)&lt;&gt;0</formula>
    </cfRule>
  </conditionalFormatting>
  <conditionalFormatting sqref="B6:E21">
    <cfRule type="expression" dxfId="429" priority="7" stopIfTrue="1">
      <formula>MOD(ROW(),2)=0</formula>
    </cfRule>
    <cfRule type="expression" dxfId="428" priority="8" stopIfTrue="1">
      <formula>MOD(ROW(),2)&lt;&gt;0</formula>
    </cfRule>
  </conditionalFormatting>
  <conditionalFormatting sqref="B26:E72">
    <cfRule type="expression" dxfId="427" priority="3" stopIfTrue="1">
      <formula>MOD(ROW(),2)=0</formula>
    </cfRule>
    <cfRule type="expression" dxfId="426" priority="4"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4B035-61D1-4B83-9520-E5B73E0ABF17}">
  <sheetPr codeName="Sheet27"/>
  <dimension ref="A1:E72"/>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Pensioner CE - x-302</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239</v>
      </c>
      <c r="C9" s="49"/>
      <c r="D9" s="49"/>
      <c r="E9" s="49"/>
    </row>
    <row r="10" spans="1:5" customFormat="1" x14ac:dyDescent="0.2">
      <c r="A10" s="44" t="s">
        <v>6</v>
      </c>
      <c r="B10" s="49" t="s">
        <v>240</v>
      </c>
      <c r="C10" s="49"/>
      <c r="D10" s="49"/>
      <c r="E10" s="49"/>
    </row>
    <row r="11" spans="1:5" customFormat="1" x14ac:dyDescent="0.2">
      <c r="A11" s="44" t="s">
        <v>168</v>
      </c>
      <c r="B11" s="49" t="s">
        <v>187</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302</v>
      </c>
      <c r="C14" s="49"/>
      <c r="D14" s="49"/>
      <c r="E14" s="49"/>
    </row>
    <row r="15" spans="1:5" customFormat="1" x14ac:dyDescent="0.2">
      <c r="A15" s="44" t="s">
        <v>398</v>
      </c>
      <c r="B15" s="49" t="s">
        <v>243</v>
      </c>
      <c r="C15" s="49"/>
      <c r="D15" s="49"/>
      <c r="E15" s="49"/>
    </row>
    <row r="16" spans="1:5" customFormat="1" x14ac:dyDescent="0.2">
      <c r="A16" s="44" t="s">
        <v>173</v>
      </c>
      <c r="B16" s="49" t="s">
        <v>244</v>
      </c>
      <c r="C16" s="49"/>
      <c r="D16" s="49"/>
      <c r="E16" s="49"/>
    </row>
    <row r="17" spans="1:5" customFormat="1" x14ac:dyDescent="0.2">
      <c r="A17" s="45" t="s">
        <v>399</v>
      </c>
      <c r="B17" s="49"/>
      <c r="C17" s="49"/>
      <c r="D17" s="49"/>
      <c r="E17" s="49"/>
    </row>
    <row r="18" spans="1:5" customFormat="1" x14ac:dyDescent="0.2">
      <c r="A18" s="44" t="s">
        <v>175</v>
      </c>
      <c r="B18" s="51">
        <v>46175</v>
      </c>
      <c r="C18" s="51"/>
      <c r="D18" s="51"/>
      <c r="E18" s="51"/>
    </row>
    <row r="19" spans="1:5" customFormat="1" x14ac:dyDescent="0.2">
      <c r="A19" s="44" t="s">
        <v>176</v>
      </c>
      <c r="B19" s="51">
        <v>46161</v>
      </c>
      <c r="C19" s="49"/>
      <c r="D19" s="49"/>
      <c r="E19" s="49"/>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38.25" x14ac:dyDescent="0.2">
      <c r="A26" s="58" t="s">
        <v>401</v>
      </c>
      <c r="B26" s="58" t="s">
        <v>415</v>
      </c>
      <c r="C26" s="58" t="s">
        <v>416</v>
      </c>
      <c r="D26" s="58" t="s">
        <v>417</v>
      </c>
      <c r="E26" s="58" t="s">
        <v>418</v>
      </c>
    </row>
    <row r="27" spans="1:5" x14ac:dyDescent="0.2">
      <c r="A27" s="42">
        <v>55</v>
      </c>
      <c r="B27" s="43">
        <v>23.92</v>
      </c>
      <c r="C27" s="43">
        <v>2.0499999999999998</v>
      </c>
      <c r="D27" s="43"/>
      <c r="E27" s="43">
        <v>0</v>
      </c>
    </row>
    <row r="28" spans="1:5" x14ac:dyDescent="0.2">
      <c r="A28" s="42">
        <v>56</v>
      </c>
      <c r="B28" s="43">
        <v>23.38</v>
      </c>
      <c r="C28" s="43">
        <v>2.06</v>
      </c>
      <c r="D28" s="43"/>
      <c r="E28" s="43">
        <v>0</v>
      </c>
    </row>
    <row r="29" spans="1:5" x14ac:dyDescent="0.2">
      <c r="A29" s="42">
        <v>57</v>
      </c>
      <c r="B29" s="43">
        <v>22.84</v>
      </c>
      <c r="C29" s="43">
        <v>2.08</v>
      </c>
      <c r="D29" s="43"/>
      <c r="E29" s="43">
        <v>0</v>
      </c>
    </row>
    <row r="30" spans="1:5" x14ac:dyDescent="0.2">
      <c r="A30" s="42">
        <v>58</v>
      </c>
      <c r="B30" s="43">
        <v>22.29</v>
      </c>
      <c r="C30" s="43">
        <v>2.09</v>
      </c>
      <c r="D30" s="43"/>
      <c r="E30" s="43">
        <v>0</v>
      </c>
    </row>
    <row r="31" spans="1:5" x14ac:dyDescent="0.2">
      <c r="A31" s="42">
        <v>59</v>
      </c>
      <c r="B31" s="43">
        <v>21.73</v>
      </c>
      <c r="C31" s="43">
        <v>2.11</v>
      </c>
      <c r="D31" s="43"/>
      <c r="E31" s="43">
        <v>0</v>
      </c>
    </row>
    <row r="32" spans="1:5" x14ac:dyDescent="0.2">
      <c r="A32" s="42">
        <v>60</v>
      </c>
      <c r="B32" s="43">
        <v>21.16</v>
      </c>
      <c r="C32" s="43">
        <v>2.12</v>
      </c>
      <c r="D32" s="43"/>
      <c r="E32" s="43">
        <v>0</v>
      </c>
    </row>
    <row r="33" spans="1:5" x14ac:dyDescent="0.2">
      <c r="A33" s="42">
        <v>61</v>
      </c>
      <c r="B33" s="43">
        <v>20.6</v>
      </c>
      <c r="C33" s="43">
        <v>2.13</v>
      </c>
      <c r="D33" s="43"/>
      <c r="E33" s="43">
        <v>0</v>
      </c>
    </row>
    <row r="34" spans="1:5" x14ac:dyDescent="0.2">
      <c r="A34" s="42">
        <v>62</v>
      </c>
      <c r="B34" s="43">
        <v>20.03</v>
      </c>
      <c r="C34" s="43">
        <v>2.13</v>
      </c>
      <c r="D34" s="43"/>
      <c r="E34" s="43">
        <v>0</v>
      </c>
    </row>
    <row r="35" spans="1:5" x14ac:dyDescent="0.2">
      <c r="A35" s="42">
        <v>63</v>
      </c>
      <c r="B35" s="43">
        <v>19.45</v>
      </c>
      <c r="C35" s="43">
        <v>2.14</v>
      </c>
      <c r="D35" s="43"/>
      <c r="E35" s="43">
        <v>0</v>
      </c>
    </row>
    <row r="36" spans="1:5" x14ac:dyDescent="0.2">
      <c r="A36" s="42">
        <v>64</v>
      </c>
      <c r="B36" s="43">
        <v>18.88</v>
      </c>
      <c r="C36" s="43">
        <v>2.14</v>
      </c>
      <c r="D36" s="43"/>
      <c r="E36" s="43">
        <v>0</v>
      </c>
    </row>
    <row r="37" spans="1:5" x14ac:dyDescent="0.2">
      <c r="A37" s="42">
        <v>65</v>
      </c>
      <c r="B37" s="43">
        <v>18.3</v>
      </c>
      <c r="C37" s="43">
        <v>2.14</v>
      </c>
      <c r="D37" s="43"/>
      <c r="E37" s="43">
        <v>0</v>
      </c>
    </row>
    <row r="38" spans="1:5" x14ac:dyDescent="0.2">
      <c r="A38" s="42">
        <v>66</v>
      </c>
      <c r="B38" s="43">
        <v>17.72</v>
      </c>
      <c r="C38" s="43">
        <v>2.14</v>
      </c>
      <c r="D38" s="43"/>
      <c r="E38" s="43">
        <v>0</v>
      </c>
    </row>
    <row r="39" spans="1:5" x14ac:dyDescent="0.2">
      <c r="A39" s="42">
        <v>67</v>
      </c>
      <c r="B39" s="43">
        <v>17.13</v>
      </c>
      <c r="C39" s="43">
        <v>2.13</v>
      </c>
      <c r="D39" s="43"/>
      <c r="E39" s="43">
        <v>0</v>
      </c>
    </row>
    <row r="40" spans="1:5" x14ac:dyDescent="0.2">
      <c r="A40" s="42">
        <v>68</v>
      </c>
      <c r="B40" s="43">
        <v>16.54</v>
      </c>
      <c r="C40" s="43">
        <v>2.12</v>
      </c>
      <c r="D40" s="43"/>
      <c r="E40" s="43">
        <v>0</v>
      </c>
    </row>
    <row r="41" spans="1:5" x14ac:dyDescent="0.2">
      <c r="A41" s="42">
        <v>69</v>
      </c>
      <c r="B41" s="43">
        <v>15.94</v>
      </c>
      <c r="C41" s="43">
        <v>2.0099999999999998</v>
      </c>
      <c r="D41" s="43"/>
      <c r="E41" s="43"/>
    </row>
    <row r="42" spans="1:5" x14ac:dyDescent="0.2">
      <c r="A42" s="42">
        <v>70</v>
      </c>
      <c r="B42" s="43">
        <v>15.34</v>
      </c>
      <c r="C42" s="43">
        <v>1.89</v>
      </c>
      <c r="D42" s="43"/>
      <c r="E42" s="43"/>
    </row>
    <row r="43" spans="1:5" x14ac:dyDescent="0.2">
      <c r="A43" s="42">
        <v>71</v>
      </c>
      <c r="B43" s="43">
        <v>14.73</v>
      </c>
      <c r="C43" s="43">
        <v>1.88</v>
      </c>
      <c r="D43" s="43"/>
      <c r="E43" s="43"/>
    </row>
    <row r="44" spans="1:5" x14ac:dyDescent="0.2">
      <c r="A44" s="42">
        <v>72</v>
      </c>
      <c r="B44" s="43">
        <v>14.12</v>
      </c>
      <c r="C44" s="43">
        <v>1.86</v>
      </c>
      <c r="D44" s="43"/>
      <c r="E44" s="43"/>
    </row>
    <row r="45" spans="1:5" x14ac:dyDescent="0.2">
      <c r="A45" s="42">
        <v>73</v>
      </c>
      <c r="B45" s="43">
        <v>13.51</v>
      </c>
      <c r="C45" s="43">
        <v>1.85</v>
      </c>
      <c r="D45" s="43">
        <v>2.08</v>
      </c>
      <c r="E45" s="43"/>
    </row>
    <row r="46" spans="1:5" x14ac:dyDescent="0.2">
      <c r="A46" s="42">
        <v>74</v>
      </c>
      <c r="B46" s="43">
        <v>12.9</v>
      </c>
      <c r="C46" s="43">
        <v>1.71</v>
      </c>
      <c r="D46" s="43">
        <v>1.92</v>
      </c>
      <c r="E46" s="43"/>
    </row>
    <row r="47" spans="1:5" x14ac:dyDescent="0.2">
      <c r="A47" s="42">
        <v>75</v>
      </c>
      <c r="B47" s="43">
        <v>12.3</v>
      </c>
      <c r="C47" s="43">
        <v>1.58</v>
      </c>
      <c r="D47" s="43">
        <v>1.76</v>
      </c>
      <c r="E47" s="43"/>
    </row>
    <row r="48" spans="1:5" x14ac:dyDescent="0.2">
      <c r="A48" s="42">
        <v>76</v>
      </c>
      <c r="B48" s="43">
        <v>11.71</v>
      </c>
      <c r="C48" s="43">
        <v>1.56</v>
      </c>
      <c r="D48" s="43">
        <v>1.6</v>
      </c>
      <c r="E48" s="43"/>
    </row>
    <row r="49" spans="1:5" x14ac:dyDescent="0.2">
      <c r="A49" s="42">
        <v>77</v>
      </c>
      <c r="B49" s="43">
        <v>11.12</v>
      </c>
      <c r="C49" s="43">
        <v>1.53</v>
      </c>
      <c r="D49" s="43">
        <v>1.46</v>
      </c>
      <c r="E49" s="43"/>
    </row>
    <row r="50" spans="1:5" x14ac:dyDescent="0.2">
      <c r="A50" s="42">
        <v>78</v>
      </c>
      <c r="B50" s="43">
        <v>10.53</v>
      </c>
      <c r="C50" s="43">
        <v>1.5</v>
      </c>
      <c r="D50" s="43">
        <v>1.32</v>
      </c>
      <c r="E50" s="43"/>
    </row>
    <row r="51" spans="1:5" x14ac:dyDescent="0.2">
      <c r="A51" s="42">
        <v>79</v>
      </c>
      <c r="B51" s="43">
        <v>9.9499999999999993</v>
      </c>
      <c r="C51" s="43">
        <v>1.33</v>
      </c>
      <c r="D51" s="43">
        <v>1.19</v>
      </c>
      <c r="E51" s="43"/>
    </row>
    <row r="52" spans="1:5" x14ac:dyDescent="0.2">
      <c r="A52" s="42">
        <v>80</v>
      </c>
      <c r="B52" s="43">
        <v>9.3699999999999992</v>
      </c>
      <c r="C52" s="43">
        <v>1.17</v>
      </c>
      <c r="D52" s="43">
        <v>1.07</v>
      </c>
      <c r="E52" s="43"/>
    </row>
    <row r="53" spans="1:5" x14ac:dyDescent="0.2">
      <c r="A53" s="42">
        <v>81</v>
      </c>
      <c r="B53" s="43">
        <v>8.7899999999999991</v>
      </c>
      <c r="C53" s="43">
        <v>1.1399999999999999</v>
      </c>
      <c r="D53" s="43">
        <v>0.95</v>
      </c>
      <c r="E53" s="43"/>
    </row>
    <row r="54" spans="1:5" x14ac:dyDescent="0.2">
      <c r="A54" s="42">
        <v>82</v>
      </c>
      <c r="B54" s="43">
        <v>8.2200000000000006</v>
      </c>
      <c r="C54" s="43">
        <v>1.1100000000000001</v>
      </c>
      <c r="D54" s="43">
        <v>0.85</v>
      </c>
      <c r="E54" s="43"/>
    </row>
    <row r="55" spans="1:5" x14ac:dyDescent="0.2">
      <c r="A55" s="42">
        <v>83</v>
      </c>
      <c r="B55" s="43">
        <v>7.65</v>
      </c>
      <c r="C55" s="43">
        <v>1.08</v>
      </c>
      <c r="D55" s="43">
        <v>0.74</v>
      </c>
      <c r="E55" s="43"/>
    </row>
    <row r="56" spans="1:5" x14ac:dyDescent="0.2">
      <c r="A56" s="42">
        <v>84</v>
      </c>
      <c r="B56" s="43">
        <v>7.1</v>
      </c>
      <c r="C56" s="43">
        <v>0.92</v>
      </c>
      <c r="D56" s="43">
        <v>0.65</v>
      </c>
      <c r="E56" s="43"/>
    </row>
    <row r="57" spans="1:5" x14ac:dyDescent="0.2">
      <c r="A57" s="42">
        <v>85</v>
      </c>
      <c r="B57" s="43">
        <v>6.57</v>
      </c>
      <c r="C57" s="43">
        <v>0.77</v>
      </c>
      <c r="D57" s="43">
        <v>0.56999999999999995</v>
      </c>
      <c r="E57" s="43"/>
    </row>
    <row r="58" spans="1:5" x14ac:dyDescent="0.2">
      <c r="A58" s="42">
        <v>86</v>
      </c>
      <c r="B58" s="43">
        <v>6.06</v>
      </c>
      <c r="C58" s="43">
        <v>0.74</v>
      </c>
      <c r="D58" s="43">
        <v>0.49</v>
      </c>
      <c r="E58" s="43"/>
    </row>
    <row r="59" spans="1:5" x14ac:dyDescent="0.2">
      <c r="A59" s="42">
        <v>87</v>
      </c>
      <c r="B59" s="43">
        <v>5.58</v>
      </c>
      <c r="C59" s="43">
        <v>0.71</v>
      </c>
      <c r="D59" s="43">
        <v>0.42</v>
      </c>
      <c r="E59" s="43"/>
    </row>
    <row r="60" spans="1:5" x14ac:dyDescent="0.2">
      <c r="A60" s="42">
        <v>88</v>
      </c>
      <c r="B60" s="43">
        <v>5.13</v>
      </c>
      <c r="C60" s="43">
        <v>0.67</v>
      </c>
      <c r="D60" s="43">
        <v>0.36</v>
      </c>
      <c r="E60" s="43"/>
    </row>
    <row r="61" spans="1:5" x14ac:dyDescent="0.2">
      <c r="A61" s="42">
        <v>89</v>
      </c>
      <c r="B61" s="43">
        <v>4.7</v>
      </c>
      <c r="C61" s="43">
        <v>0.54</v>
      </c>
      <c r="D61" s="43">
        <v>0.31</v>
      </c>
      <c r="E61" s="43"/>
    </row>
    <row r="62" spans="1:5" x14ac:dyDescent="0.2">
      <c r="A62" s="42">
        <v>90</v>
      </c>
      <c r="B62" s="43">
        <v>4.3</v>
      </c>
      <c r="C62" s="43">
        <v>0.4</v>
      </c>
      <c r="D62" s="43">
        <v>0.26</v>
      </c>
      <c r="E62" s="43"/>
    </row>
    <row r="63" spans="1:5" x14ac:dyDescent="0.2">
      <c r="A63" s="42">
        <v>91</v>
      </c>
      <c r="B63" s="43">
        <v>3.93</v>
      </c>
      <c r="C63" s="43">
        <v>0.38</v>
      </c>
      <c r="D63" s="43">
        <v>0.22</v>
      </c>
      <c r="E63" s="43"/>
    </row>
    <row r="64" spans="1:5" x14ac:dyDescent="0.2">
      <c r="A64" s="42">
        <v>92</v>
      </c>
      <c r="B64" s="43">
        <v>3.58</v>
      </c>
      <c r="C64" s="43">
        <v>0.36</v>
      </c>
      <c r="D64" s="43">
        <v>0.19</v>
      </c>
      <c r="E64" s="43"/>
    </row>
    <row r="65" spans="1:5" x14ac:dyDescent="0.2">
      <c r="A65" s="42">
        <v>93</v>
      </c>
      <c r="B65" s="43">
        <v>3.25</v>
      </c>
      <c r="C65" s="43">
        <v>0.33</v>
      </c>
      <c r="D65" s="43">
        <v>0.16</v>
      </c>
      <c r="E65" s="43"/>
    </row>
    <row r="66" spans="1:5" x14ac:dyDescent="0.2">
      <c r="A66" s="42">
        <v>94</v>
      </c>
      <c r="B66" s="43">
        <v>2.96</v>
      </c>
      <c r="C66" s="43">
        <v>0.31</v>
      </c>
      <c r="D66" s="43">
        <v>0.13</v>
      </c>
      <c r="E66" s="43"/>
    </row>
    <row r="67" spans="1:5" x14ac:dyDescent="0.2">
      <c r="A67" s="42">
        <v>95</v>
      </c>
      <c r="B67" s="43">
        <v>2.7</v>
      </c>
      <c r="C67" s="43">
        <v>0.28000000000000003</v>
      </c>
      <c r="D67" s="43">
        <v>0.11</v>
      </c>
      <c r="E67" s="43"/>
    </row>
    <row r="68" spans="1:5" x14ac:dyDescent="0.2">
      <c r="A68" s="42">
        <v>96</v>
      </c>
      <c r="B68" s="43">
        <v>2.46</v>
      </c>
      <c r="C68" s="43">
        <v>0.26</v>
      </c>
      <c r="D68" s="43">
        <v>0.1</v>
      </c>
      <c r="E68" s="43"/>
    </row>
    <row r="69" spans="1:5" x14ac:dyDescent="0.2">
      <c r="A69" s="42">
        <v>97</v>
      </c>
      <c r="B69" s="43">
        <v>2.25</v>
      </c>
      <c r="C69" s="43">
        <v>0.24</v>
      </c>
      <c r="D69" s="43">
        <v>0.08</v>
      </c>
      <c r="E69" s="43"/>
    </row>
    <row r="70" spans="1:5" x14ac:dyDescent="0.2">
      <c r="A70" s="42">
        <v>98</v>
      </c>
      <c r="B70" s="43">
        <v>2.06</v>
      </c>
      <c r="C70" s="43">
        <v>0.22</v>
      </c>
      <c r="D70" s="43">
        <v>7.0000000000000007E-2</v>
      </c>
      <c r="E70" s="43"/>
    </row>
    <row r="71" spans="1:5" x14ac:dyDescent="0.2">
      <c r="A71" s="42">
        <v>99</v>
      </c>
      <c r="B71" s="43">
        <v>1.9</v>
      </c>
      <c r="C71" s="43">
        <v>0.2</v>
      </c>
      <c r="D71" s="43">
        <v>0.06</v>
      </c>
      <c r="E71" s="43"/>
    </row>
    <row r="72" spans="1:5" x14ac:dyDescent="0.2">
      <c r="A72" s="42">
        <v>100</v>
      </c>
      <c r="B72" s="43">
        <v>1.76</v>
      </c>
      <c r="C72" s="43">
        <v>0.19</v>
      </c>
      <c r="D72" s="43">
        <v>0.05</v>
      </c>
      <c r="E72" s="43"/>
    </row>
  </sheetData>
  <sheetProtection algorithmName="SHA-512" hashValue="HDJWcUpqxbCkVUhAWu0vurHXACu7FcaAenYefzx/1VCmoTfHLwF6bKT5cRE0T9vYSMb4hYXsiBUTYIwk7dVg0w==" saltValue="seyhPdzng9bNT/yQe9gnEQ==" spinCount="100000" sheet="1" objects="1" scenarios="1"/>
  <conditionalFormatting sqref="A6:A21">
    <cfRule type="expression" dxfId="425" priority="5" stopIfTrue="1">
      <formula>MOD(ROW(),2)=0</formula>
    </cfRule>
    <cfRule type="expression" dxfId="424" priority="6" stopIfTrue="1">
      <formula>MOD(ROW(),2)&lt;&gt;0</formula>
    </cfRule>
  </conditionalFormatting>
  <conditionalFormatting sqref="A26:A72">
    <cfRule type="expression" dxfId="423" priority="1" stopIfTrue="1">
      <formula>MOD(ROW(),2)=0</formula>
    </cfRule>
    <cfRule type="expression" dxfId="422" priority="2" stopIfTrue="1">
      <formula>MOD(ROW(),2)&lt;&gt;0</formula>
    </cfRule>
  </conditionalFormatting>
  <conditionalFormatting sqref="B6:E21">
    <cfRule type="expression" dxfId="421" priority="7" stopIfTrue="1">
      <formula>MOD(ROW(),2)=0</formula>
    </cfRule>
    <cfRule type="expression" dxfId="420" priority="8" stopIfTrue="1">
      <formula>MOD(ROW(),2)&lt;&gt;0</formula>
    </cfRule>
  </conditionalFormatting>
  <conditionalFormatting sqref="B26:E72">
    <cfRule type="expression" dxfId="419" priority="3" stopIfTrue="1">
      <formula>MOD(ROW(),2)=0</formula>
    </cfRule>
    <cfRule type="expression" dxfId="418" priority="4"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F1D83-2C12-485D-8EE2-E4D31233CCCA}">
  <sheetPr codeName="Sheet28"/>
  <dimension ref="A1:E102"/>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Pensioner CE - x-303</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239</v>
      </c>
      <c r="C9" s="49"/>
      <c r="D9" s="49"/>
      <c r="E9" s="49"/>
    </row>
    <row r="10" spans="1:5" customFormat="1" x14ac:dyDescent="0.2">
      <c r="A10" s="44" t="s">
        <v>6</v>
      </c>
      <c r="B10" s="49" t="s">
        <v>245</v>
      </c>
      <c r="C10" s="49"/>
      <c r="D10" s="49"/>
      <c r="E10" s="49"/>
    </row>
    <row r="11" spans="1:5" customFormat="1" x14ac:dyDescent="0.2">
      <c r="A11" s="44" t="s">
        <v>168</v>
      </c>
      <c r="B11" s="49" t="s">
        <v>182</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303</v>
      </c>
      <c r="C14" s="49"/>
      <c r="D14" s="49"/>
      <c r="E14" s="49"/>
    </row>
    <row r="15" spans="1:5" customFormat="1" x14ac:dyDescent="0.2">
      <c r="A15" s="44" t="s">
        <v>398</v>
      </c>
      <c r="B15" s="49" t="s">
        <v>246</v>
      </c>
      <c r="C15" s="49"/>
      <c r="D15" s="49"/>
      <c r="E15" s="49"/>
    </row>
    <row r="16" spans="1:5" customFormat="1" x14ac:dyDescent="0.2">
      <c r="A16" s="44" t="s">
        <v>173</v>
      </c>
      <c r="B16" s="49" t="s">
        <v>247</v>
      </c>
      <c r="C16" s="49"/>
      <c r="D16" s="49"/>
      <c r="E16" s="49"/>
    </row>
    <row r="17" spans="1:5" customFormat="1" x14ac:dyDescent="0.2">
      <c r="A17" s="45" t="s">
        <v>399</v>
      </c>
      <c r="B17" s="49"/>
      <c r="C17" s="49"/>
      <c r="D17" s="49"/>
      <c r="E17" s="49"/>
    </row>
    <row r="18" spans="1:5" customFormat="1" x14ac:dyDescent="0.2">
      <c r="A18" s="44" t="s">
        <v>175</v>
      </c>
      <c r="B18" s="51">
        <v>46175</v>
      </c>
      <c r="C18" s="51"/>
      <c r="D18" s="51"/>
      <c r="E18" s="51"/>
    </row>
    <row r="19" spans="1:5" customFormat="1" x14ac:dyDescent="0.2">
      <c r="A19" s="44" t="s">
        <v>176</v>
      </c>
      <c r="B19" s="51">
        <v>46161</v>
      </c>
      <c r="C19" s="49"/>
      <c r="D19" s="49"/>
      <c r="E19" s="49"/>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38.25" x14ac:dyDescent="0.2">
      <c r="A26" s="58" t="s">
        <v>401</v>
      </c>
      <c r="B26" s="58" t="s">
        <v>415</v>
      </c>
      <c r="C26" s="58" t="s">
        <v>416</v>
      </c>
      <c r="D26" s="58" t="s">
        <v>417</v>
      </c>
      <c r="E26" s="58" t="s">
        <v>418</v>
      </c>
    </row>
    <row r="27" spans="1:5" x14ac:dyDescent="0.2">
      <c r="A27" s="42">
        <v>20</v>
      </c>
      <c r="B27" s="43">
        <v>28.77</v>
      </c>
      <c r="C27" s="43">
        <v>7.01</v>
      </c>
      <c r="D27" s="43"/>
      <c r="E27" s="43">
        <v>0</v>
      </c>
    </row>
    <row r="28" spans="1:5" x14ac:dyDescent="0.2">
      <c r="A28" s="42">
        <v>21</v>
      </c>
      <c r="B28" s="43">
        <v>28.63</v>
      </c>
      <c r="C28" s="43">
        <v>6.92</v>
      </c>
      <c r="D28" s="43"/>
      <c r="E28" s="43">
        <v>0</v>
      </c>
    </row>
    <row r="29" spans="1:5" x14ac:dyDescent="0.2">
      <c r="A29" s="42">
        <v>22</v>
      </c>
      <c r="B29" s="43">
        <v>28.49</v>
      </c>
      <c r="C29" s="43">
        <v>6.83</v>
      </c>
      <c r="D29" s="43"/>
      <c r="E29" s="43">
        <v>0</v>
      </c>
    </row>
    <row r="30" spans="1:5" x14ac:dyDescent="0.2">
      <c r="A30" s="42">
        <v>23</v>
      </c>
      <c r="B30" s="43">
        <v>28.35</v>
      </c>
      <c r="C30" s="43">
        <v>6.73</v>
      </c>
      <c r="D30" s="43"/>
      <c r="E30" s="43">
        <v>0</v>
      </c>
    </row>
    <row r="31" spans="1:5" x14ac:dyDescent="0.2">
      <c r="A31" s="42">
        <v>24</v>
      </c>
      <c r="B31" s="43">
        <v>28.2</v>
      </c>
      <c r="C31" s="43">
        <v>6.63</v>
      </c>
      <c r="D31" s="43"/>
      <c r="E31" s="43">
        <v>0</v>
      </c>
    </row>
    <row r="32" spans="1:5" x14ac:dyDescent="0.2">
      <c r="A32" s="42">
        <v>25</v>
      </c>
      <c r="B32" s="43">
        <v>28.05</v>
      </c>
      <c r="C32" s="43">
        <v>6.53</v>
      </c>
      <c r="D32" s="43"/>
      <c r="E32" s="43">
        <v>0</v>
      </c>
    </row>
    <row r="33" spans="1:5" x14ac:dyDescent="0.2">
      <c r="A33" s="42">
        <v>26</v>
      </c>
      <c r="B33" s="43">
        <v>27.89</v>
      </c>
      <c r="C33" s="43">
        <v>6.43</v>
      </c>
      <c r="D33" s="43"/>
      <c r="E33" s="43">
        <v>0</v>
      </c>
    </row>
    <row r="34" spans="1:5" x14ac:dyDescent="0.2">
      <c r="A34" s="42">
        <v>27</v>
      </c>
      <c r="B34" s="43">
        <v>27.73</v>
      </c>
      <c r="C34" s="43">
        <v>6.33</v>
      </c>
      <c r="D34" s="43"/>
      <c r="E34" s="43">
        <v>0</v>
      </c>
    </row>
    <row r="35" spans="1:5" x14ac:dyDescent="0.2">
      <c r="A35" s="42">
        <v>28</v>
      </c>
      <c r="B35" s="43">
        <v>27.56</v>
      </c>
      <c r="C35" s="43">
        <v>6.24</v>
      </c>
      <c r="D35" s="43"/>
      <c r="E35" s="43">
        <v>0</v>
      </c>
    </row>
    <row r="36" spans="1:5" x14ac:dyDescent="0.2">
      <c r="A36" s="42">
        <v>29</v>
      </c>
      <c r="B36" s="43">
        <v>27.38</v>
      </c>
      <c r="C36" s="43">
        <v>6.14</v>
      </c>
      <c r="D36" s="43"/>
      <c r="E36" s="43">
        <v>0</v>
      </c>
    </row>
    <row r="37" spans="1:5" x14ac:dyDescent="0.2">
      <c r="A37" s="42">
        <v>30</v>
      </c>
      <c r="B37" s="43">
        <v>27.19</v>
      </c>
      <c r="C37" s="43">
        <v>6.05</v>
      </c>
      <c r="D37" s="43"/>
      <c r="E37" s="43">
        <v>0</v>
      </c>
    </row>
    <row r="38" spans="1:5" x14ac:dyDescent="0.2">
      <c r="A38" s="42">
        <v>31</v>
      </c>
      <c r="B38" s="43">
        <v>26.99</v>
      </c>
      <c r="C38" s="43">
        <v>5.96</v>
      </c>
      <c r="D38" s="43"/>
      <c r="E38" s="43">
        <v>0</v>
      </c>
    </row>
    <row r="39" spans="1:5" x14ac:dyDescent="0.2">
      <c r="A39" s="42">
        <v>32</v>
      </c>
      <c r="B39" s="43">
        <v>26.78</v>
      </c>
      <c r="C39" s="43">
        <v>5.88</v>
      </c>
      <c r="D39" s="43"/>
      <c r="E39" s="43">
        <v>0</v>
      </c>
    </row>
    <row r="40" spans="1:5" x14ac:dyDescent="0.2">
      <c r="A40" s="42">
        <v>33</v>
      </c>
      <c r="B40" s="43">
        <v>26.56</v>
      </c>
      <c r="C40" s="43">
        <v>5.79</v>
      </c>
      <c r="D40" s="43"/>
      <c r="E40" s="43">
        <v>0</v>
      </c>
    </row>
    <row r="41" spans="1:5" x14ac:dyDescent="0.2">
      <c r="A41" s="42">
        <v>34</v>
      </c>
      <c r="B41" s="43">
        <v>26.34</v>
      </c>
      <c r="C41" s="43">
        <v>5.71</v>
      </c>
      <c r="D41" s="43"/>
      <c r="E41" s="43">
        <v>0</v>
      </c>
    </row>
    <row r="42" spans="1:5" x14ac:dyDescent="0.2">
      <c r="A42" s="42">
        <v>35</v>
      </c>
      <c r="B42" s="43">
        <v>26.11</v>
      </c>
      <c r="C42" s="43">
        <v>5.62</v>
      </c>
      <c r="D42" s="43"/>
      <c r="E42" s="43">
        <v>0</v>
      </c>
    </row>
    <row r="43" spans="1:5" x14ac:dyDescent="0.2">
      <c r="A43" s="42">
        <v>36</v>
      </c>
      <c r="B43" s="43">
        <v>25.87</v>
      </c>
      <c r="C43" s="43">
        <v>5.54</v>
      </c>
      <c r="D43" s="43"/>
      <c r="E43" s="43">
        <v>0</v>
      </c>
    </row>
    <row r="44" spans="1:5" x14ac:dyDescent="0.2">
      <c r="A44" s="42">
        <v>37</v>
      </c>
      <c r="B44" s="43">
        <v>25.62</v>
      </c>
      <c r="C44" s="43">
        <v>5.46</v>
      </c>
      <c r="D44" s="43"/>
      <c r="E44" s="43">
        <v>0</v>
      </c>
    </row>
    <row r="45" spans="1:5" x14ac:dyDescent="0.2">
      <c r="A45" s="42">
        <v>38</v>
      </c>
      <c r="B45" s="43">
        <v>25.37</v>
      </c>
      <c r="C45" s="43">
        <v>5.37</v>
      </c>
      <c r="D45" s="43"/>
      <c r="E45" s="43">
        <v>0</v>
      </c>
    </row>
    <row r="46" spans="1:5" x14ac:dyDescent="0.2">
      <c r="A46" s="42">
        <v>39</v>
      </c>
      <c r="B46" s="43">
        <v>25.12</v>
      </c>
      <c r="C46" s="43">
        <v>5.29</v>
      </c>
      <c r="D46" s="43"/>
      <c r="E46" s="43">
        <v>0</v>
      </c>
    </row>
    <row r="47" spans="1:5" x14ac:dyDescent="0.2">
      <c r="A47" s="42">
        <v>40</v>
      </c>
      <c r="B47" s="43">
        <v>24.86</v>
      </c>
      <c r="C47" s="43">
        <v>5.2</v>
      </c>
      <c r="D47" s="43"/>
      <c r="E47" s="43">
        <v>0</v>
      </c>
    </row>
    <row r="48" spans="1:5" x14ac:dyDescent="0.2">
      <c r="A48" s="42">
        <v>41</v>
      </c>
      <c r="B48" s="43">
        <v>24.59</v>
      </c>
      <c r="C48" s="43">
        <v>5.12</v>
      </c>
      <c r="D48" s="43"/>
      <c r="E48" s="43">
        <v>0</v>
      </c>
    </row>
    <row r="49" spans="1:5" x14ac:dyDescent="0.2">
      <c r="A49" s="42">
        <v>42</v>
      </c>
      <c r="B49" s="43">
        <v>24.32</v>
      </c>
      <c r="C49" s="43">
        <v>5.03</v>
      </c>
      <c r="D49" s="43"/>
      <c r="E49" s="43">
        <v>0</v>
      </c>
    </row>
    <row r="50" spans="1:5" x14ac:dyDescent="0.2">
      <c r="A50" s="42">
        <v>43</v>
      </c>
      <c r="B50" s="43">
        <v>24.04</v>
      </c>
      <c r="C50" s="43">
        <v>4.9400000000000004</v>
      </c>
      <c r="D50" s="43"/>
      <c r="E50" s="43">
        <v>0</v>
      </c>
    </row>
    <row r="51" spans="1:5" x14ac:dyDescent="0.2">
      <c r="A51" s="42">
        <v>44</v>
      </c>
      <c r="B51" s="43">
        <v>23.76</v>
      </c>
      <c r="C51" s="43">
        <v>4.8499999999999996</v>
      </c>
      <c r="D51" s="43"/>
      <c r="E51" s="43">
        <v>0</v>
      </c>
    </row>
    <row r="52" spans="1:5" x14ac:dyDescent="0.2">
      <c r="A52" s="42">
        <v>45</v>
      </c>
      <c r="B52" s="43">
        <v>23.48</v>
      </c>
      <c r="C52" s="43">
        <v>4.76</v>
      </c>
      <c r="D52" s="43"/>
      <c r="E52" s="43">
        <v>0</v>
      </c>
    </row>
    <row r="53" spans="1:5" x14ac:dyDescent="0.2">
      <c r="A53" s="42">
        <v>46</v>
      </c>
      <c r="B53" s="43">
        <v>23.2</v>
      </c>
      <c r="C53" s="43">
        <v>4.66</v>
      </c>
      <c r="D53" s="43"/>
      <c r="E53" s="43">
        <v>0</v>
      </c>
    </row>
    <row r="54" spans="1:5" x14ac:dyDescent="0.2">
      <c r="A54" s="42">
        <v>47</v>
      </c>
      <c r="B54" s="43">
        <v>22.91</v>
      </c>
      <c r="C54" s="43">
        <v>4.5599999999999996</v>
      </c>
      <c r="D54" s="43"/>
      <c r="E54" s="43">
        <v>0</v>
      </c>
    </row>
    <row r="55" spans="1:5" x14ac:dyDescent="0.2">
      <c r="A55" s="42">
        <v>48</v>
      </c>
      <c r="B55" s="43">
        <v>22.62</v>
      </c>
      <c r="C55" s="43">
        <v>4.46</v>
      </c>
      <c r="D55" s="43"/>
      <c r="E55" s="43">
        <v>0</v>
      </c>
    </row>
    <row r="56" spans="1:5" x14ac:dyDescent="0.2">
      <c r="A56" s="42">
        <v>49</v>
      </c>
      <c r="B56" s="43">
        <v>22.31</v>
      </c>
      <c r="C56" s="43">
        <v>4.3600000000000003</v>
      </c>
      <c r="D56" s="43"/>
      <c r="E56" s="43">
        <v>0</v>
      </c>
    </row>
    <row r="57" spans="1:5" x14ac:dyDescent="0.2">
      <c r="A57" s="42">
        <v>50</v>
      </c>
      <c r="B57" s="43">
        <v>22</v>
      </c>
      <c r="C57" s="43">
        <v>4.2699999999999996</v>
      </c>
      <c r="D57" s="43"/>
      <c r="E57" s="43">
        <v>0</v>
      </c>
    </row>
    <row r="58" spans="1:5" x14ac:dyDescent="0.2">
      <c r="A58" s="42">
        <v>51</v>
      </c>
      <c r="B58" s="43">
        <v>21.67</v>
      </c>
      <c r="C58" s="43">
        <v>4.17</v>
      </c>
      <c r="D58" s="43"/>
      <c r="E58" s="43">
        <v>0</v>
      </c>
    </row>
    <row r="59" spans="1:5" x14ac:dyDescent="0.2">
      <c r="A59" s="42">
        <v>52</v>
      </c>
      <c r="B59" s="43">
        <v>21.34</v>
      </c>
      <c r="C59" s="43">
        <v>4.08</v>
      </c>
      <c r="D59" s="43"/>
      <c r="E59" s="43">
        <v>0</v>
      </c>
    </row>
    <row r="60" spans="1:5" x14ac:dyDescent="0.2">
      <c r="A60" s="42">
        <v>53</v>
      </c>
      <c r="B60" s="43">
        <v>20.99</v>
      </c>
      <c r="C60" s="43">
        <v>3.99</v>
      </c>
      <c r="D60" s="43"/>
      <c r="E60" s="43">
        <v>0</v>
      </c>
    </row>
    <row r="61" spans="1:5" x14ac:dyDescent="0.2">
      <c r="A61" s="42">
        <v>54</v>
      </c>
      <c r="B61" s="43">
        <v>20.64</v>
      </c>
      <c r="C61" s="43">
        <v>3.9</v>
      </c>
      <c r="D61" s="43"/>
      <c r="E61" s="43">
        <v>0</v>
      </c>
    </row>
    <row r="62" spans="1:5" x14ac:dyDescent="0.2">
      <c r="A62" s="42">
        <v>55</v>
      </c>
      <c r="B62" s="43">
        <v>20.28</v>
      </c>
      <c r="C62" s="43">
        <v>3.81</v>
      </c>
      <c r="D62" s="43"/>
      <c r="E62" s="43">
        <v>0</v>
      </c>
    </row>
    <row r="63" spans="1:5" x14ac:dyDescent="0.2">
      <c r="A63" s="42">
        <v>56</v>
      </c>
      <c r="B63" s="43">
        <v>19.91</v>
      </c>
      <c r="C63" s="43">
        <v>3.73</v>
      </c>
      <c r="D63" s="43"/>
      <c r="E63" s="43">
        <v>0</v>
      </c>
    </row>
    <row r="64" spans="1:5" x14ac:dyDescent="0.2">
      <c r="A64" s="42">
        <v>57</v>
      </c>
      <c r="B64" s="43">
        <v>19.52</v>
      </c>
      <c r="C64" s="43">
        <v>3.64</v>
      </c>
      <c r="D64" s="43"/>
      <c r="E64" s="43">
        <v>0</v>
      </c>
    </row>
    <row r="65" spans="1:5" x14ac:dyDescent="0.2">
      <c r="A65" s="42">
        <v>58</v>
      </c>
      <c r="B65" s="43">
        <v>19.12</v>
      </c>
      <c r="C65" s="43">
        <v>3.56</v>
      </c>
      <c r="D65" s="43"/>
      <c r="E65" s="43">
        <v>0</v>
      </c>
    </row>
    <row r="66" spans="1:5" x14ac:dyDescent="0.2">
      <c r="A66" s="42">
        <v>59</v>
      </c>
      <c r="B66" s="43">
        <v>18.7</v>
      </c>
      <c r="C66" s="43">
        <v>3.49</v>
      </c>
      <c r="D66" s="43"/>
      <c r="E66" s="43">
        <v>0</v>
      </c>
    </row>
    <row r="67" spans="1:5" x14ac:dyDescent="0.2">
      <c r="A67" s="42">
        <v>60</v>
      </c>
      <c r="B67" s="43">
        <v>18.260000000000002</v>
      </c>
      <c r="C67" s="43">
        <v>3.42</v>
      </c>
      <c r="D67" s="43"/>
      <c r="E67" s="43">
        <v>0</v>
      </c>
    </row>
    <row r="68" spans="1:5" x14ac:dyDescent="0.2">
      <c r="A68" s="42">
        <v>61</v>
      </c>
      <c r="B68" s="43">
        <v>17.82</v>
      </c>
      <c r="C68" s="43">
        <v>3.36</v>
      </c>
      <c r="D68" s="43"/>
      <c r="E68" s="43">
        <v>0</v>
      </c>
    </row>
    <row r="69" spans="1:5" x14ac:dyDescent="0.2">
      <c r="A69" s="42">
        <v>62</v>
      </c>
      <c r="B69" s="43">
        <v>17.350000000000001</v>
      </c>
      <c r="C69" s="43">
        <v>3.3</v>
      </c>
      <c r="D69" s="43"/>
      <c r="E69" s="43">
        <v>0</v>
      </c>
    </row>
    <row r="70" spans="1:5" x14ac:dyDescent="0.2">
      <c r="A70" s="42">
        <v>63</v>
      </c>
      <c r="B70" s="43">
        <v>16.87</v>
      </c>
      <c r="C70" s="43">
        <v>3.25</v>
      </c>
      <c r="D70" s="43"/>
      <c r="E70" s="43">
        <v>0</v>
      </c>
    </row>
    <row r="71" spans="1:5" x14ac:dyDescent="0.2">
      <c r="A71" s="42">
        <v>64</v>
      </c>
      <c r="B71" s="43">
        <v>16.38</v>
      </c>
      <c r="C71" s="43">
        <v>3.2</v>
      </c>
      <c r="D71" s="43"/>
      <c r="E71" s="43">
        <v>0</v>
      </c>
    </row>
    <row r="72" spans="1:5" x14ac:dyDescent="0.2">
      <c r="A72" s="42">
        <v>65</v>
      </c>
      <c r="B72" s="43">
        <v>15.86</v>
      </c>
      <c r="C72" s="43">
        <v>3.15</v>
      </c>
      <c r="D72" s="43"/>
      <c r="E72" s="43">
        <v>0</v>
      </c>
    </row>
    <row r="73" spans="1:5" x14ac:dyDescent="0.2">
      <c r="A73" s="42">
        <v>66</v>
      </c>
      <c r="B73" s="43">
        <v>15.34</v>
      </c>
      <c r="C73" s="43">
        <v>3.11</v>
      </c>
      <c r="D73" s="43"/>
      <c r="E73" s="43">
        <v>0</v>
      </c>
    </row>
    <row r="74" spans="1:5" x14ac:dyDescent="0.2">
      <c r="A74" s="42">
        <v>67</v>
      </c>
      <c r="B74" s="43">
        <v>14.8</v>
      </c>
      <c r="C74" s="43">
        <v>3.07</v>
      </c>
      <c r="D74" s="43"/>
      <c r="E74" s="43">
        <v>0</v>
      </c>
    </row>
    <row r="75" spans="1:5" x14ac:dyDescent="0.2">
      <c r="A75" s="42">
        <v>68</v>
      </c>
      <c r="B75" s="43">
        <v>14.25</v>
      </c>
      <c r="C75" s="43">
        <v>3.03</v>
      </c>
      <c r="D75" s="43"/>
      <c r="E75" s="43">
        <v>0</v>
      </c>
    </row>
    <row r="76" spans="1:5" x14ac:dyDescent="0.2">
      <c r="A76" s="42">
        <v>69</v>
      </c>
      <c r="B76" s="43">
        <v>13.68</v>
      </c>
      <c r="C76" s="43">
        <v>2.83</v>
      </c>
      <c r="D76" s="43"/>
      <c r="E76" s="43"/>
    </row>
    <row r="77" spans="1:5" x14ac:dyDescent="0.2">
      <c r="A77" s="42">
        <v>70</v>
      </c>
      <c r="B77" s="43">
        <v>13.12</v>
      </c>
      <c r="C77" s="43">
        <v>2.63</v>
      </c>
      <c r="D77" s="43"/>
      <c r="E77" s="43"/>
    </row>
    <row r="78" spans="1:5" x14ac:dyDescent="0.2">
      <c r="A78" s="42">
        <v>71</v>
      </c>
      <c r="B78" s="43">
        <v>12.54</v>
      </c>
      <c r="C78" s="43">
        <v>2.59</v>
      </c>
      <c r="D78" s="43"/>
      <c r="E78" s="43"/>
    </row>
    <row r="79" spans="1:5" x14ac:dyDescent="0.2">
      <c r="A79" s="42">
        <v>72</v>
      </c>
      <c r="B79" s="43">
        <v>11.97</v>
      </c>
      <c r="C79" s="43">
        <v>2.56</v>
      </c>
      <c r="D79" s="43"/>
      <c r="E79" s="43"/>
    </row>
    <row r="80" spans="1:5" x14ac:dyDescent="0.2">
      <c r="A80" s="42">
        <v>73</v>
      </c>
      <c r="B80" s="43">
        <v>11.4</v>
      </c>
      <c r="C80" s="43">
        <v>2.52</v>
      </c>
      <c r="D80" s="43">
        <v>1.86</v>
      </c>
      <c r="E80" s="43"/>
    </row>
    <row r="81" spans="1:5" x14ac:dyDescent="0.2">
      <c r="A81" s="42">
        <v>74</v>
      </c>
      <c r="B81" s="43">
        <v>10.83</v>
      </c>
      <c r="C81" s="43">
        <v>2.3199999999999998</v>
      </c>
      <c r="D81" s="43">
        <v>1.69</v>
      </c>
      <c r="E81" s="43"/>
    </row>
    <row r="82" spans="1:5" x14ac:dyDescent="0.2">
      <c r="A82" s="42">
        <v>75</v>
      </c>
      <c r="B82" s="43">
        <v>10.27</v>
      </c>
      <c r="C82" s="43">
        <v>2.12</v>
      </c>
      <c r="D82" s="43">
        <v>1.52</v>
      </c>
      <c r="E82" s="43"/>
    </row>
    <row r="83" spans="1:5" x14ac:dyDescent="0.2">
      <c r="A83" s="42">
        <v>76</v>
      </c>
      <c r="B83" s="43">
        <v>9.7200000000000006</v>
      </c>
      <c r="C83" s="43">
        <v>2.08</v>
      </c>
      <c r="D83" s="43">
        <v>1.39</v>
      </c>
      <c r="E83" s="43"/>
    </row>
    <row r="84" spans="1:5" x14ac:dyDescent="0.2">
      <c r="A84" s="42">
        <v>77</v>
      </c>
      <c r="B84" s="43">
        <v>9.19</v>
      </c>
      <c r="C84" s="43">
        <v>2.0299999999999998</v>
      </c>
      <c r="D84" s="43">
        <v>1.26</v>
      </c>
      <c r="E84" s="43"/>
    </row>
    <row r="85" spans="1:5" x14ac:dyDescent="0.2">
      <c r="A85" s="42">
        <v>78</v>
      </c>
      <c r="B85" s="43">
        <v>8.67</v>
      </c>
      <c r="C85" s="43">
        <v>1.97</v>
      </c>
      <c r="D85" s="43">
        <v>1.1399999999999999</v>
      </c>
      <c r="E85" s="43"/>
    </row>
    <row r="86" spans="1:5" x14ac:dyDescent="0.2">
      <c r="A86" s="42">
        <v>79</v>
      </c>
      <c r="B86" s="43">
        <v>8.15</v>
      </c>
      <c r="C86" s="43">
        <v>1.74</v>
      </c>
      <c r="D86" s="43">
        <v>1.01</v>
      </c>
      <c r="E86" s="43"/>
    </row>
    <row r="87" spans="1:5" x14ac:dyDescent="0.2">
      <c r="A87" s="42">
        <v>80</v>
      </c>
      <c r="B87" s="43">
        <v>7.64</v>
      </c>
      <c r="C87" s="43">
        <v>1.5</v>
      </c>
      <c r="D87" s="43">
        <v>0.89</v>
      </c>
      <c r="E87" s="43"/>
    </row>
    <row r="88" spans="1:5" x14ac:dyDescent="0.2">
      <c r="A88" s="42">
        <v>81</v>
      </c>
      <c r="B88" s="43">
        <v>7.13</v>
      </c>
      <c r="C88" s="43">
        <v>1.46</v>
      </c>
      <c r="D88" s="43">
        <v>0.79</v>
      </c>
      <c r="E88" s="43"/>
    </row>
    <row r="89" spans="1:5" x14ac:dyDescent="0.2">
      <c r="A89" s="42">
        <v>82</v>
      </c>
      <c r="B89" s="43">
        <v>6.64</v>
      </c>
      <c r="C89" s="43">
        <v>1.41</v>
      </c>
      <c r="D89" s="43">
        <v>0.7</v>
      </c>
      <c r="E89" s="43"/>
    </row>
    <row r="90" spans="1:5" x14ac:dyDescent="0.2">
      <c r="A90" s="42">
        <v>83</v>
      </c>
      <c r="B90" s="43">
        <v>6.15</v>
      </c>
      <c r="C90" s="43">
        <v>1.35</v>
      </c>
      <c r="D90" s="43">
        <v>0.61</v>
      </c>
      <c r="E90" s="43"/>
    </row>
    <row r="91" spans="1:5" x14ac:dyDescent="0.2">
      <c r="A91" s="42">
        <v>84</v>
      </c>
      <c r="B91" s="43">
        <v>5.68</v>
      </c>
      <c r="C91" s="43">
        <v>1.1499999999999999</v>
      </c>
      <c r="D91" s="43">
        <v>0.52</v>
      </c>
      <c r="E91" s="43"/>
    </row>
    <row r="92" spans="1:5" x14ac:dyDescent="0.2">
      <c r="A92" s="42">
        <v>85</v>
      </c>
      <c r="B92" s="43">
        <v>5.24</v>
      </c>
      <c r="C92" s="43">
        <v>0.95</v>
      </c>
      <c r="D92" s="43">
        <v>0.44</v>
      </c>
      <c r="E92" s="43"/>
    </row>
    <row r="93" spans="1:5" x14ac:dyDescent="0.2">
      <c r="A93" s="42">
        <v>86</v>
      </c>
      <c r="B93" s="43">
        <v>4.8099999999999996</v>
      </c>
      <c r="C93" s="43">
        <v>0.9</v>
      </c>
      <c r="D93" s="43">
        <v>0.38</v>
      </c>
      <c r="E93" s="43"/>
    </row>
    <row r="94" spans="1:5" x14ac:dyDescent="0.2">
      <c r="A94" s="42">
        <v>87</v>
      </c>
      <c r="B94" s="43">
        <v>4.41</v>
      </c>
      <c r="C94" s="43">
        <v>0.85</v>
      </c>
      <c r="D94" s="43">
        <v>0.33</v>
      </c>
      <c r="E94" s="43"/>
    </row>
    <row r="95" spans="1:5" x14ac:dyDescent="0.2">
      <c r="A95" s="42">
        <v>88</v>
      </c>
      <c r="B95" s="43">
        <v>4.03</v>
      </c>
      <c r="C95" s="43">
        <v>0.8</v>
      </c>
      <c r="D95" s="43">
        <v>0.28000000000000003</v>
      </c>
      <c r="E95" s="43"/>
    </row>
    <row r="96" spans="1:5" x14ac:dyDescent="0.2">
      <c r="A96" s="42">
        <v>89</v>
      </c>
      <c r="B96" s="43">
        <v>3.68</v>
      </c>
      <c r="C96" s="43">
        <v>0.63</v>
      </c>
      <c r="D96" s="43">
        <v>0.23</v>
      </c>
      <c r="E96" s="43"/>
    </row>
    <row r="97" spans="1:5" x14ac:dyDescent="0.2">
      <c r="A97" s="42">
        <v>90</v>
      </c>
      <c r="B97" s="43">
        <v>3.35</v>
      </c>
      <c r="C97" s="43">
        <v>0.47</v>
      </c>
      <c r="D97" s="43">
        <v>0.19</v>
      </c>
      <c r="E97" s="43"/>
    </row>
    <row r="98" spans="1:5" x14ac:dyDescent="0.2">
      <c r="A98" s="42">
        <v>91</v>
      </c>
      <c r="B98" s="43">
        <v>3.04</v>
      </c>
      <c r="C98" s="43">
        <v>0.44</v>
      </c>
      <c r="D98" s="43">
        <v>0.16</v>
      </c>
      <c r="E98" s="43"/>
    </row>
    <row r="99" spans="1:5" x14ac:dyDescent="0.2">
      <c r="A99" s="42">
        <v>92</v>
      </c>
      <c r="B99" s="43">
        <v>2.76</v>
      </c>
      <c r="C99" s="43">
        <v>0.41</v>
      </c>
      <c r="D99" s="43">
        <v>0.13</v>
      </c>
      <c r="E99" s="43"/>
    </row>
    <row r="100" spans="1:5" x14ac:dyDescent="0.2">
      <c r="A100" s="42">
        <v>93</v>
      </c>
      <c r="B100" s="43">
        <v>2.4900000000000002</v>
      </c>
      <c r="C100" s="43">
        <v>0.38</v>
      </c>
      <c r="D100" s="43">
        <v>0.11</v>
      </c>
      <c r="E100" s="43"/>
    </row>
    <row r="101" spans="1:5" x14ac:dyDescent="0.2">
      <c r="A101" s="42">
        <v>94</v>
      </c>
      <c r="B101" s="43">
        <v>2.25</v>
      </c>
      <c r="C101" s="43">
        <v>0.35</v>
      </c>
      <c r="D101" s="43">
        <v>0.09</v>
      </c>
      <c r="E101" s="43"/>
    </row>
    <row r="102" spans="1:5" x14ac:dyDescent="0.2">
      <c r="A102" s="42">
        <v>95</v>
      </c>
      <c r="B102" s="43">
        <v>2.0299999999999998</v>
      </c>
      <c r="C102" s="43">
        <v>0.32</v>
      </c>
      <c r="D102" s="43">
        <v>0.08</v>
      </c>
      <c r="E102" s="43"/>
    </row>
  </sheetData>
  <sheetProtection algorithmName="SHA-512" hashValue="plBdoiQBdCwvRUjSF2jqtYMryE1fnVzV2iwpBeYd+CrU4adLlsMOPU01Om+oHp5DajkmAJR+dYxYV0IloIk5og==" saltValue="bqxaqTzyBFCr09LP9RXVcg==" spinCount="100000" sheet="1" objects="1" scenarios="1"/>
  <conditionalFormatting sqref="A6:A21">
    <cfRule type="expression" dxfId="417" priority="5" stopIfTrue="1">
      <formula>MOD(ROW(),2)=0</formula>
    </cfRule>
    <cfRule type="expression" dxfId="416" priority="6" stopIfTrue="1">
      <formula>MOD(ROW(),2)&lt;&gt;0</formula>
    </cfRule>
  </conditionalFormatting>
  <conditionalFormatting sqref="A26:A102">
    <cfRule type="expression" dxfId="415" priority="1" stopIfTrue="1">
      <formula>MOD(ROW(),2)=0</formula>
    </cfRule>
    <cfRule type="expression" dxfId="414" priority="2" stopIfTrue="1">
      <formula>MOD(ROW(),2)&lt;&gt;0</formula>
    </cfRule>
  </conditionalFormatting>
  <conditionalFormatting sqref="B6:E21">
    <cfRule type="expression" dxfId="413" priority="7" stopIfTrue="1">
      <formula>MOD(ROW(),2)=0</formula>
    </cfRule>
    <cfRule type="expression" dxfId="412" priority="8" stopIfTrue="1">
      <formula>MOD(ROW(),2)&lt;&gt;0</formula>
    </cfRule>
  </conditionalFormatting>
  <conditionalFormatting sqref="B26:E102">
    <cfRule type="expression" dxfId="411" priority="3" stopIfTrue="1">
      <formula>MOD(ROW(),2)=0</formula>
    </cfRule>
    <cfRule type="expression" dxfId="410" priority="4"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A1056-682C-49E6-BB83-9D048251470F}">
  <sheetPr codeName="Sheet29"/>
  <dimension ref="A1:E102"/>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Pensioner CE - x-304</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239</v>
      </c>
      <c r="C9" s="49"/>
      <c r="D9" s="49"/>
      <c r="E9" s="49"/>
    </row>
    <row r="10" spans="1:5" customFormat="1" x14ac:dyDescent="0.2">
      <c r="A10" s="44" t="s">
        <v>6</v>
      </c>
      <c r="B10" s="49" t="s">
        <v>245</v>
      </c>
      <c r="C10" s="49"/>
      <c r="D10" s="49"/>
      <c r="E10" s="49"/>
    </row>
    <row r="11" spans="1:5" customFormat="1" x14ac:dyDescent="0.2">
      <c r="A11" s="44" t="s">
        <v>168</v>
      </c>
      <c r="B11" s="49" t="s">
        <v>187</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304</v>
      </c>
      <c r="C14" s="49"/>
      <c r="D14" s="49"/>
      <c r="E14" s="49"/>
    </row>
    <row r="15" spans="1:5" customFormat="1" x14ac:dyDescent="0.2">
      <c r="A15" s="44" t="s">
        <v>398</v>
      </c>
      <c r="B15" s="49" t="s">
        <v>248</v>
      </c>
      <c r="C15" s="49"/>
      <c r="D15" s="49"/>
      <c r="E15" s="49"/>
    </row>
    <row r="16" spans="1:5" customFormat="1" x14ac:dyDescent="0.2">
      <c r="A16" s="44" t="s">
        <v>173</v>
      </c>
      <c r="B16" s="49" t="s">
        <v>249</v>
      </c>
      <c r="C16" s="49"/>
      <c r="D16" s="49"/>
      <c r="E16" s="49"/>
    </row>
    <row r="17" spans="1:5" customFormat="1" x14ac:dyDescent="0.2">
      <c r="A17" s="45" t="s">
        <v>399</v>
      </c>
      <c r="B17" s="49"/>
      <c r="C17" s="49"/>
      <c r="D17" s="49"/>
      <c r="E17" s="49"/>
    </row>
    <row r="18" spans="1:5" customFormat="1" x14ac:dyDescent="0.2">
      <c r="A18" s="44" t="s">
        <v>175</v>
      </c>
      <c r="B18" s="51">
        <v>46175</v>
      </c>
      <c r="C18" s="51"/>
      <c r="D18" s="51"/>
      <c r="E18" s="51"/>
    </row>
    <row r="19" spans="1:5" customFormat="1" x14ac:dyDescent="0.2">
      <c r="A19" s="44" t="s">
        <v>176</v>
      </c>
      <c r="B19" s="51">
        <v>46161</v>
      </c>
      <c r="C19" s="49"/>
      <c r="D19" s="49"/>
      <c r="E19" s="49"/>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38.25" x14ac:dyDescent="0.2">
      <c r="A26" s="58" t="s">
        <v>401</v>
      </c>
      <c r="B26" s="58" t="s">
        <v>415</v>
      </c>
      <c r="C26" s="58" t="s">
        <v>416</v>
      </c>
      <c r="D26" s="58" t="s">
        <v>417</v>
      </c>
      <c r="E26" s="58" t="s">
        <v>418</v>
      </c>
    </row>
    <row r="27" spans="1:5" x14ac:dyDescent="0.2">
      <c r="A27" s="42">
        <v>20</v>
      </c>
      <c r="B27" s="43">
        <v>28.77</v>
      </c>
      <c r="C27" s="43">
        <v>7.01</v>
      </c>
      <c r="D27" s="43"/>
      <c r="E27" s="43">
        <v>0</v>
      </c>
    </row>
    <row r="28" spans="1:5" x14ac:dyDescent="0.2">
      <c r="A28" s="42">
        <v>21</v>
      </c>
      <c r="B28" s="43">
        <v>28.63</v>
      </c>
      <c r="C28" s="43">
        <v>6.92</v>
      </c>
      <c r="D28" s="43"/>
      <c r="E28" s="43">
        <v>0</v>
      </c>
    </row>
    <row r="29" spans="1:5" x14ac:dyDescent="0.2">
      <c r="A29" s="42">
        <v>22</v>
      </c>
      <c r="B29" s="43">
        <v>28.49</v>
      </c>
      <c r="C29" s="43">
        <v>6.83</v>
      </c>
      <c r="D29" s="43"/>
      <c r="E29" s="43">
        <v>0</v>
      </c>
    </row>
    <row r="30" spans="1:5" x14ac:dyDescent="0.2">
      <c r="A30" s="42">
        <v>23</v>
      </c>
      <c r="B30" s="43">
        <v>28.35</v>
      </c>
      <c r="C30" s="43">
        <v>6.73</v>
      </c>
      <c r="D30" s="43"/>
      <c r="E30" s="43">
        <v>0</v>
      </c>
    </row>
    <row r="31" spans="1:5" x14ac:dyDescent="0.2">
      <c r="A31" s="42">
        <v>24</v>
      </c>
      <c r="B31" s="43">
        <v>28.2</v>
      </c>
      <c r="C31" s="43">
        <v>6.63</v>
      </c>
      <c r="D31" s="43"/>
      <c r="E31" s="43">
        <v>0</v>
      </c>
    </row>
    <row r="32" spans="1:5" x14ac:dyDescent="0.2">
      <c r="A32" s="42">
        <v>25</v>
      </c>
      <c r="B32" s="43">
        <v>28.05</v>
      </c>
      <c r="C32" s="43">
        <v>6.53</v>
      </c>
      <c r="D32" s="43"/>
      <c r="E32" s="43">
        <v>0</v>
      </c>
    </row>
    <row r="33" spans="1:5" x14ac:dyDescent="0.2">
      <c r="A33" s="42">
        <v>26</v>
      </c>
      <c r="B33" s="43">
        <v>27.89</v>
      </c>
      <c r="C33" s="43">
        <v>6.43</v>
      </c>
      <c r="D33" s="43"/>
      <c r="E33" s="43">
        <v>0</v>
      </c>
    </row>
    <row r="34" spans="1:5" x14ac:dyDescent="0.2">
      <c r="A34" s="42">
        <v>27</v>
      </c>
      <c r="B34" s="43">
        <v>27.73</v>
      </c>
      <c r="C34" s="43">
        <v>6.33</v>
      </c>
      <c r="D34" s="43"/>
      <c r="E34" s="43">
        <v>0</v>
      </c>
    </row>
    <row r="35" spans="1:5" x14ac:dyDescent="0.2">
      <c r="A35" s="42">
        <v>28</v>
      </c>
      <c r="B35" s="43">
        <v>27.56</v>
      </c>
      <c r="C35" s="43">
        <v>6.24</v>
      </c>
      <c r="D35" s="43"/>
      <c r="E35" s="43">
        <v>0</v>
      </c>
    </row>
    <row r="36" spans="1:5" x14ac:dyDescent="0.2">
      <c r="A36" s="42">
        <v>29</v>
      </c>
      <c r="B36" s="43">
        <v>27.38</v>
      </c>
      <c r="C36" s="43">
        <v>6.14</v>
      </c>
      <c r="D36" s="43"/>
      <c r="E36" s="43">
        <v>0</v>
      </c>
    </row>
    <row r="37" spans="1:5" x14ac:dyDescent="0.2">
      <c r="A37" s="42">
        <v>30</v>
      </c>
      <c r="B37" s="43">
        <v>27.19</v>
      </c>
      <c r="C37" s="43">
        <v>6.05</v>
      </c>
      <c r="D37" s="43"/>
      <c r="E37" s="43">
        <v>0</v>
      </c>
    </row>
    <row r="38" spans="1:5" x14ac:dyDescent="0.2">
      <c r="A38" s="42">
        <v>31</v>
      </c>
      <c r="B38" s="43">
        <v>26.99</v>
      </c>
      <c r="C38" s="43">
        <v>5.96</v>
      </c>
      <c r="D38" s="43"/>
      <c r="E38" s="43">
        <v>0</v>
      </c>
    </row>
    <row r="39" spans="1:5" x14ac:dyDescent="0.2">
      <c r="A39" s="42">
        <v>32</v>
      </c>
      <c r="B39" s="43">
        <v>26.78</v>
      </c>
      <c r="C39" s="43">
        <v>5.88</v>
      </c>
      <c r="D39" s="43"/>
      <c r="E39" s="43">
        <v>0</v>
      </c>
    </row>
    <row r="40" spans="1:5" x14ac:dyDescent="0.2">
      <c r="A40" s="42">
        <v>33</v>
      </c>
      <c r="B40" s="43">
        <v>26.56</v>
      </c>
      <c r="C40" s="43">
        <v>5.79</v>
      </c>
      <c r="D40" s="43"/>
      <c r="E40" s="43">
        <v>0</v>
      </c>
    </row>
    <row r="41" spans="1:5" x14ac:dyDescent="0.2">
      <c r="A41" s="42">
        <v>34</v>
      </c>
      <c r="B41" s="43">
        <v>26.34</v>
      </c>
      <c r="C41" s="43">
        <v>5.71</v>
      </c>
      <c r="D41" s="43"/>
      <c r="E41" s="43">
        <v>0</v>
      </c>
    </row>
    <row r="42" spans="1:5" x14ac:dyDescent="0.2">
      <c r="A42" s="42">
        <v>35</v>
      </c>
      <c r="B42" s="43">
        <v>26.11</v>
      </c>
      <c r="C42" s="43">
        <v>5.62</v>
      </c>
      <c r="D42" s="43"/>
      <c r="E42" s="43">
        <v>0</v>
      </c>
    </row>
    <row r="43" spans="1:5" x14ac:dyDescent="0.2">
      <c r="A43" s="42">
        <v>36</v>
      </c>
      <c r="B43" s="43">
        <v>25.87</v>
      </c>
      <c r="C43" s="43">
        <v>5.54</v>
      </c>
      <c r="D43" s="43"/>
      <c r="E43" s="43">
        <v>0</v>
      </c>
    </row>
    <row r="44" spans="1:5" x14ac:dyDescent="0.2">
      <c r="A44" s="42">
        <v>37</v>
      </c>
      <c r="B44" s="43">
        <v>25.62</v>
      </c>
      <c r="C44" s="43">
        <v>5.46</v>
      </c>
      <c r="D44" s="43"/>
      <c r="E44" s="43">
        <v>0</v>
      </c>
    </row>
    <row r="45" spans="1:5" x14ac:dyDescent="0.2">
      <c r="A45" s="42">
        <v>38</v>
      </c>
      <c r="B45" s="43">
        <v>25.37</v>
      </c>
      <c r="C45" s="43">
        <v>5.37</v>
      </c>
      <c r="D45" s="43"/>
      <c r="E45" s="43">
        <v>0</v>
      </c>
    </row>
    <row r="46" spans="1:5" x14ac:dyDescent="0.2">
      <c r="A46" s="42">
        <v>39</v>
      </c>
      <c r="B46" s="43">
        <v>25.12</v>
      </c>
      <c r="C46" s="43">
        <v>5.29</v>
      </c>
      <c r="D46" s="43"/>
      <c r="E46" s="43">
        <v>0</v>
      </c>
    </row>
    <row r="47" spans="1:5" x14ac:dyDescent="0.2">
      <c r="A47" s="42">
        <v>40</v>
      </c>
      <c r="B47" s="43">
        <v>24.86</v>
      </c>
      <c r="C47" s="43">
        <v>5.2</v>
      </c>
      <c r="D47" s="43"/>
      <c r="E47" s="43">
        <v>0</v>
      </c>
    </row>
    <row r="48" spans="1:5" x14ac:dyDescent="0.2">
      <c r="A48" s="42">
        <v>41</v>
      </c>
      <c r="B48" s="43">
        <v>24.59</v>
      </c>
      <c r="C48" s="43">
        <v>5.12</v>
      </c>
      <c r="D48" s="43"/>
      <c r="E48" s="43">
        <v>0</v>
      </c>
    </row>
    <row r="49" spans="1:5" x14ac:dyDescent="0.2">
      <c r="A49" s="42">
        <v>42</v>
      </c>
      <c r="B49" s="43">
        <v>24.32</v>
      </c>
      <c r="C49" s="43">
        <v>5.03</v>
      </c>
      <c r="D49" s="43"/>
      <c r="E49" s="43">
        <v>0</v>
      </c>
    </row>
    <row r="50" spans="1:5" x14ac:dyDescent="0.2">
      <c r="A50" s="42">
        <v>43</v>
      </c>
      <c r="B50" s="43">
        <v>24.04</v>
      </c>
      <c r="C50" s="43">
        <v>4.9400000000000004</v>
      </c>
      <c r="D50" s="43"/>
      <c r="E50" s="43">
        <v>0</v>
      </c>
    </row>
    <row r="51" spans="1:5" x14ac:dyDescent="0.2">
      <c r="A51" s="42">
        <v>44</v>
      </c>
      <c r="B51" s="43">
        <v>23.76</v>
      </c>
      <c r="C51" s="43">
        <v>4.8499999999999996</v>
      </c>
      <c r="D51" s="43"/>
      <c r="E51" s="43">
        <v>0</v>
      </c>
    </row>
    <row r="52" spans="1:5" x14ac:dyDescent="0.2">
      <c r="A52" s="42">
        <v>45</v>
      </c>
      <c r="B52" s="43">
        <v>23.48</v>
      </c>
      <c r="C52" s="43">
        <v>4.76</v>
      </c>
      <c r="D52" s="43"/>
      <c r="E52" s="43">
        <v>0</v>
      </c>
    </row>
    <row r="53" spans="1:5" x14ac:dyDescent="0.2">
      <c r="A53" s="42">
        <v>46</v>
      </c>
      <c r="B53" s="43">
        <v>23.2</v>
      </c>
      <c r="C53" s="43">
        <v>4.66</v>
      </c>
      <c r="D53" s="43"/>
      <c r="E53" s="43">
        <v>0</v>
      </c>
    </row>
    <row r="54" spans="1:5" x14ac:dyDescent="0.2">
      <c r="A54" s="42">
        <v>47</v>
      </c>
      <c r="B54" s="43">
        <v>22.91</v>
      </c>
      <c r="C54" s="43">
        <v>4.5599999999999996</v>
      </c>
      <c r="D54" s="43"/>
      <c r="E54" s="43">
        <v>0</v>
      </c>
    </row>
    <row r="55" spans="1:5" x14ac:dyDescent="0.2">
      <c r="A55" s="42">
        <v>48</v>
      </c>
      <c r="B55" s="43">
        <v>22.62</v>
      </c>
      <c r="C55" s="43">
        <v>4.46</v>
      </c>
      <c r="D55" s="43"/>
      <c r="E55" s="43">
        <v>0</v>
      </c>
    </row>
    <row r="56" spans="1:5" x14ac:dyDescent="0.2">
      <c r="A56" s="42">
        <v>49</v>
      </c>
      <c r="B56" s="43">
        <v>22.31</v>
      </c>
      <c r="C56" s="43">
        <v>4.3600000000000003</v>
      </c>
      <c r="D56" s="43"/>
      <c r="E56" s="43">
        <v>0</v>
      </c>
    </row>
    <row r="57" spans="1:5" x14ac:dyDescent="0.2">
      <c r="A57" s="42">
        <v>50</v>
      </c>
      <c r="B57" s="43">
        <v>22</v>
      </c>
      <c r="C57" s="43">
        <v>4.2699999999999996</v>
      </c>
      <c r="D57" s="43"/>
      <c r="E57" s="43">
        <v>0</v>
      </c>
    </row>
    <row r="58" spans="1:5" x14ac:dyDescent="0.2">
      <c r="A58" s="42">
        <v>51</v>
      </c>
      <c r="B58" s="43">
        <v>21.67</v>
      </c>
      <c r="C58" s="43">
        <v>4.17</v>
      </c>
      <c r="D58" s="43"/>
      <c r="E58" s="43">
        <v>0</v>
      </c>
    </row>
    <row r="59" spans="1:5" x14ac:dyDescent="0.2">
      <c r="A59" s="42">
        <v>52</v>
      </c>
      <c r="B59" s="43">
        <v>21.34</v>
      </c>
      <c r="C59" s="43">
        <v>4.08</v>
      </c>
      <c r="D59" s="43"/>
      <c r="E59" s="43">
        <v>0</v>
      </c>
    </row>
    <row r="60" spans="1:5" x14ac:dyDescent="0.2">
      <c r="A60" s="42">
        <v>53</v>
      </c>
      <c r="B60" s="43">
        <v>20.99</v>
      </c>
      <c r="C60" s="43">
        <v>3.99</v>
      </c>
      <c r="D60" s="43"/>
      <c r="E60" s="43">
        <v>0</v>
      </c>
    </row>
    <row r="61" spans="1:5" x14ac:dyDescent="0.2">
      <c r="A61" s="42">
        <v>54</v>
      </c>
      <c r="B61" s="43">
        <v>20.64</v>
      </c>
      <c r="C61" s="43">
        <v>3.9</v>
      </c>
      <c r="D61" s="43"/>
      <c r="E61" s="43">
        <v>0</v>
      </c>
    </row>
    <row r="62" spans="1:5" x14ac:dyDescent="0.2">
      <c r="A62" s="42">
        <v>55</v>
      </c>
      <c r="B62" s="43">
        <v>20.28</v>
      </c>
      <c r="C62" s="43">
        <v>3.81</v>
      </c>
      <c r="D62" s="43"/>
      <c r="E62" s="43">
        <v>0</v>
      </c>
    </row>
    <row r="63" spans="1:5" x14ac:dyDescent="0.2">
      <c r="A63" s="42">
        <v>56</v>
      </c>
      <c r="B63" s="43">
        <v>19.91</v>
      </c>
      <c r="C63" s="43">
        <v>3.73</v>
      </c>
      <c r="D63" s="43"/>
      <c r="E63" s="43">
        <v>0</v>
      </c>
    </row>
    <row r="64" spans="1:5" x14ac:dyDescent="0.2">
      <c r="A64" s="42">
        <v>57</v>
      </c>
      <c r="B64" s="43">
        <v>19.52</v>
      </c>
      <c r="C64" s="43">
        <v>3.64</v>
      </c>
      <c r="D64" s="43"/>
      <c r="E64" s="43">
        <v>0</v>
      </c>
    </row>
    <row r="65" spans="1:5" x14ac:dyDescent="0.2">
      <c r="A65" s="42">
        <v>58</v>
      </c>
      <c r="B65" s="43">
        <v>19.12</v>
      </c>
      <c r="C65" s="43">
        <v>3.56</v>
      </c>
      <c r="D65" s="43"/>
      <c r="E65" s="43">
        <v>0</v>
      </c>
    </row>
    <row r="66" spans="1:5" x14ac:dyDescent="0.2">
      <c r="A66" s="42">
        <v>59</v>
      </c>
      <c r="B66" s="43">
        <v>18.7</v>
      </c>
      <c r="C66" s="43">
        <v>3.49</v>
      </c>
      <c r="D66" s="43"/>
      <c r="E66" s="43">
        <v>0</v>
      </c>
    </row>
    <row r="67" spans="1:5" x14ac:dyDescent="0.2">
      <c r="A67" s="42">
        <v>60</v>
      </c>
      <c r="B67" s="43">
        <v>18.260000000000002</v>
      </c>
      <c r="C67" s="43">
        <v>3.42</v>
      </c>
      <c r="D67" s="43"/>
      <c r="E67" s="43">
        <v>0</v>
      </c>
    </row>
    <row r="68" spans="1:5" x14ac:dyDescent="0.2">
      <c r="A68" s="42">
        <v>61</v>
      </c>
      <c r="B68" s="43">
        <v>17.82</v>
      </c>
      <c r="C68" s="43">
        <v>3.36</v>
      </c>
      <c r="D68" s="43"/>
      <c r="E68" s="43">
        <v>0</v>
      </c>
    </row>
    <row r="69" spans="1:5" x14ac:dyDescent="0.2">
      <c r="A69" s="42">
        <v>62</v>
      </c>
      <c r="B69" s="43">
        <v>17.350000000000001</v>
      </c>
      <c r="C69" s="43">
        <v>3.3</v>
      </c>
      <c r="D69" s="43"/>
      <c r="E69" s="43">
        <v>0</v>
      </c>
    </row>
    <row r="70" spans="1:5" x14ac:dyDescent="0.2">
      <c r="A70" s="42">
        <v>63</v>
      </c>
      <c r="B70" s="43">
        <v>16.87</v>
      </c>
      <c r="C70" s="43">
        <v>3.25</v>
      </c>
      <c r="D70" s="43"/>
      <c r="E70" s="43">
        <v>0</v>
      </c>
    </row>
    <row r="71" spans="1:5" x14ac:dyDescent="0.2">
      <c r="A71" s="42">
        <v>64</v>
      </c>
      <c r="B71" s="43">
        <v>16.38</v>
      </c>
      <c r="C71" s="43">
        <v>3.2</v>
      </c>
      <c r="D71" s="43"/>
      <c r="E71" s="43">
        <v>0</v>
      </c>
    </row>
    <row r="72" spans="1:5" x14ac:dyDescent="0.2">
      <c r="A72" s="42">
        <v>65</v>
      </c>
      <c r="B72" s="43">
        <v>15.86</v>
      </c>
      <c r="C72" s="43">
        <v>3.15</v>
      </c>
      <c r="D72" s="43"/>
      <c r="E72" s="43">
        <v>0</v>
      </c>
    </row>
    <row r="73" spans="1:5" x14ac:dyDescent="0.2">
      <c r="A73" s="42">
        <v>66</v>
      </c>
      <c r="B73" s="43">
        <v>15.34</v>
      </c>
      <c r="C73" s="43">
        <v>3.11</v>
      </c>
      <c r="D73" s="43"/>
      <c r="E73" s="43">
        <v>0</v>
      </c>
    </row>
    <row r="74" spans="1:5" x14ac:dyDescent="0.2">
      <c r="A74" s="42">
        <v>67</v>
      </c>
      <c r="B74" s="43">
        <v>14.8</v>
      </c>
      <c r="C74" s="43">
        <v>3.07</v>
      </c>
      <c r="D74" s="43"/>
      <c r="E74" s="43">
        <v>0</v>
      </c>
    </row>
    <row r="75" spans="1:5" x14ac:dyDescent="0.2">
      <c r="A75" s="42">
        <v>68</v>
      </c>
      <c r="B75" s="43">
        <v>14.25</v>
      </c>
      <c r="C75" s="43">
        <v>3.03</v>
      </c>
      <c r="D75" s="43"/>
      <c r="E75" s="43">
        <v>0</v>
      </c>
    </row>
    <row r="76" spans="1:5" x14ac:dyDescent="0.2">
      <c r="A76" s="42">
        <v>69</v>
      </c>
      <c r="B76" s="43">
        <v>13.68</v>
      </c>
      <c r="C76" s="43">
        <v>2.83</v>
      </c>
      <c r="D76" s="43"/>
      <c r="E76" s="43"/>
    </row>
    <row r="77" spans="1:5" x14ac:dyDescent="0.2">
      <c r="A77" s="42">
        <v>70</v>
      </c>
      <c r="B77" s="43">
        <v>13.12</v>
      </c>
      <c r="C77" s="43">
        <v>2.63</v>
      </c>
      <c r="D77" s="43"/>
      <c r="E77" s="43"/>
    </row>
    <row r="78" spans="1:5" x14ac:dyDescent="0.2">
      <c r="A78" s="42">
        <v>71</v>
      </c>
      <c r="B78" s="43">
        <v>12.54</v>
      </c>
      <c r="C78" s="43">
        <v>2.59</v>
      </c>
      <c r="D78" s="43"/>
      <c r="E78" s="43"/>
    </row>
    <row r="79" spans="1:5" x14ac:dyDescent="0.2">
      <c r="A79" s="42">
        <v>72</v>
      </c>
      <c r="B79" s="43">
        <v>11.97</v>
      </c>
      <c r="C79" s="43">
        <v>2.56</v>
      </c>
      <c r="D79" s="43"/>
      <c r="E79" s="43"/>
    </row>
    <row r="80" spans="1:5" x14ac:dyDescent="0.2">
      <c r="A80" s="42">
        <v>73</v>
      </c>
      <c r="B80" s="43">
        <v>11.4</v>
      </c>
      <c r="C80" s="43">
        <v>2.52</v>
      </c>
      <c r="D80" s="43">
        <v>1.56</v>
      </c>
      <c r="E80" s="43"/>
    </row>
    <row r="81" spans="1:5" x14ac:dyDescent="0.2">
      <c r="A81" s="42">
        <v>74</v>
      </c>
      <c r="B81" s="43">
        <v>10.83</v>
      </c>
      <c r="C81" s="43">
        <v>2.3199999999999998</v>
      </c>
      <c r="D81" s="43">
        <v>1.42</v>
      </c>
      <c r="E81" s="43"/>
    </row>
    <row r="82" spans="1:5" x14ac:dyDescent="0.2">
      <c r="A82" s="42">
        <v>75</v>
      </c>
      <c r="B82" s="43">
        <v>10.27</v>
      </c>
      <c r="C82" s="43">
        <v>2.12</v>
      </c>
      <c r="D82" s="43">
        <v>1.29</v>
      </c>
      <c r="E82" s="43"/>
    </row>
    <row r="83" spans="1:5" x14ac:dyDescent="0.2">
      <c r="A83" s="42">
        <v>76</v>
      </c>
      <c r="B83" s="43">
        <v>9.7200000000000006</v>
      </c>
      <c r="C83" s="43">
        <v>2.08</v>
      </c>
      <c r="D83" s="43">
        <v>1.17</v>
      </c>
      <c r="E83" s="43"/>
    </row>
    <row r="84" spans="1:5" x14ac:dyDescent="0.2">
      <c r="A84" s="42">
        <v>77</v>
      </c>
      <c r="B84" s="43">
        <v>9.19</v>
      </c>
      <c r="C84" s="43">
        <v>2.0299999999999998</v>
      </c>
      <c r="D84" s="43">
        <v>1.05</v>
      </c>
      <c r="E84" s="43"/>
    </row>
    <row r="85" spans="1:5" x14ac:dyDescent="0.2">
      <c r="A85" s="42">
        <v>78</v>
      </c>
      <c r="B85" s="43">
        <v>8.67</v>
      </c>
      <c r="C85" s="43">
        <v>1.97</v>
      </c>
      <c r="D85" s="43">
        <v>0.95</v>
      </c>
      <c r="E85" s="43"/>
    </row>
    <row r="86" spans="1:5" x14ac:dyDescent="0.2">
      <c r="A86" s="42">
        <v>79</v>
      </c>
      <c r="B86" s="43">
        <v>8.15</v>
      </c>
      <c r="C86" s="43">
        <v>1.74</v>
      </c>
      <c r="D86" s="43">
        <v>0.85</v>
      </c>
      <c r="E86" s="43"/>
    </row>
    <row r="87" spans="1:5" x14ac:dyDescent="0.2">
      <c r="A87" s="42">
        <v>80</v>
      </c>
      <c r="B87" s="43">
        <v>7.64</v>
      </c>
      <c r="C87" s="43">
        <v>1.5</v>
      </c>
      <c r="D87" s="43">
        <v>0.75</v>
      </c>
      <c r="E87" s="43"/>
    </row>
    <row r="88" spans="1:5" x14ac:dyDescent="0.2">
      <c r="A88" s="42">
        <v>81</v>
      </c>
      <c r="B88" s="43">
        <v>7.13</v>
      </c>
      <c r="C88" s="43">
        <v>1.46</v>
      </c>
      <c r="D88" s="43">
        <v>0.66</v>
      </c>
      <c r="E88" s="43"/>
    </row>
    <row r="89" spans="1:5" x14ac:dyDescent="0.2">
      <c r="A89" s="42">
        <v>82</v>
      </c>
      <c r="B89" s="43">
        <v>6.64</v>
      </c>
      <c r="C89" s="43">
        <v>1.41</v>
      </c>
      <c r="D89" s="43">
        <v>0.57999999999999996</v>
      </c>
      <c r="E89" s="43"/>
    </row>
    <row r="90" spans="1:5" x14ac:dyDescent="0.2">
      <c r="A90" s="42">
        <v>83</v>
      </c>
      <c r="B90" s="43">
        <v>6.15</v>
      </c>
      <c r="C90" s="43">
        <v>1.35</v>
      </c>
      <c r="D90" s="43">
        <v>0.51</v>
      </c>
      <c r="E90" s="43"/>
    </row>
    <row r="91" spans="1:5" x14ac:dyDescent="0.2">
      <c r="A91" s="42">
        <v>84</v>
      </c>
      <c r="B91" s="43">
        <v>5.68</v>
      </c>
      <c r="C91" s="43">
        <v>1.1499999999999999</v>
      </c>
      <c r="D91" s="43">
        <v>0.44</v>
      </c>
      <c r="E91" s="43"/>
    </row>
    <row r="92" spans="1:5" x14ac:dyDescent="0.2">
      <c r="A92" s="42">
        <v>85</v>
      </c>
      <c r="B92" s="43">
        <v>5.24</v>
      </c>
      <c r="C92" s="43">
        <v>0.95</v>
      </c>
      <c r="D92" s="43">
        <v>0.38</v>
      </c>
      <c r="E92" s="43"/>
    </row>
    <row r="93" spans="1:5" x14ac:dyDescent="0.2">
      <c r="A93" s="42">
        <v>86</v>
      </c>
      <c r="B93" s="43">
        <v>4.8099999999999996</v>
      </c>
      <c r="C93" s="43">
        <v>0.9</v>
      </c>
      <c r="D93" s="43">
        <v>0.32</v>
      </c>
      <c r="E93" s="43"/>
    </row>
    <row r="94" spans="1:5" x14ac:dyDescent="0.2">
      <c r="A94" s="42">
        <v>87</v>
      </c>
      <c r="B94" s="43">
        <v>4.41</v>
      </c>
      <c r="C94" s="43">
        <v>0.85</v>
      </c>
      <c r="D94" s="43">
        <v>0.28000000000000003</v>
      </c>
      <c r="E94" s="43"/>
    </row>
    <row r="95" spans="1:5" x14ac:dyDescent="0.2">
      <c r="A95" s="42">
        <v>88</v>
      </c>
      <c r="B95" s="43">
        <v>4.03</v>
      </c>
      <c r="C95" s="43">
        <v>0.8</v>
      </c>
      <c r="D95" s="43">
        <v>0.23</v>
      </c>
      <c r="E95" s="43"/>
    </row>
    <row r="96" spans="1:5" x14ac:dyDescent="0.2">
      <c r="A96" s="42">
        <v>89</v>
      </c>
      <c r="B96" s="43">
        <v>3.68</v>
      </c>
      <c r="C96" s="43">
        <v>0.63</v>
      </c>
      <c r="D96" s="43">
        <v>0.2</v>
      </c>
      <c r="E96" s="43"/>
    </row>
    <row r="97" spans="1:5" x14ac:dyDescent="0.2">
      <c r="A97" s="42">
        <v>90</v>
      </c>
      <c r="B97" s="43">
        <v>3.35</v>
      </c>
      <c r="C97" s="43">
        <v>0.47</v>
      </c>
      <c r="D97" s="43">
        <v>0.17</v>
      </c>
      <c r="E97" s="43"/>
    </row>
    <row r="98" spans="1:5" x14ac:dyDescent="0.2">
      <c r="A98" s="42">
        <v>91</v>
      </c>
      <c r="B98" s="43">
        <v>3.04</v>
      </c>
      <c r="C98" s="43">
        <v>0.44</v>
      </c>
      <c r="D98" s="43">
        <v>0.14000000000000001</v>
      </c>
      <c r="E98" s="43"/>
    </row>
    <row r="99" spans="1:5" x14ac:dyDescent="0.2">
      <c r="A99" s="42">
        <v>92</v>
      </c>
      <c r="B99" s="43">
        <v>2.76</v>
      </c>
      <c r="C99" s="43">
        <v>0.41</v>
      </c>
      <c r="D99" s="43">
        <v>0.12</v>
      </c>
      <c r="E99" s="43"/>
    </row>
    <row r="100" spans="1:5" x14ac:dyDescent="0.2">
      <c r="A100" s="42">
        <v>93</v>
      </c>
      <c r="B100" s="43">
        <v>2.4900000000000002</v>
      </c>
      <c r="C100" s="43">
        <v>0.38</v>
      </c>
      <c r="D100" s="43">
        <v>0.1</v>
      </c>
      <c r="E100" s="43"/>
    </row>
    <row r="101" spans="1:5" x14ac:dyDescent="0.2">
      <c r="A101" s="42">
        <v>94</v>
      </c>
      <c r="B101" s="43">
        <v>2.25</v>
      </c>
      <c r="C101" s="43">
        <v>0.35</v>
      </c>
      <c r="D101" s="43">
        <v>0.08</v>
      </c>
      <c r="E101" s="43"/>
    </row>
    <row r="102" spans="1:5" x14ac:dyDescent="0.2">
      <c r="A102" s="42">
        <v>95</v>
      </c>
      <c r="B102" s="43">
        <v>2.0299999999999998</v>
      </c>
      <c r="C102" s="43">
        <v>0.32</v>
      </c>
      <c r="D102" s="43">
        <v>0.06</v>
      </c>
      <c r="E102" s="43"/>
    </row>
  </sheetData>
  <sheetProtection algorithmName="SHA-512" hashValue="I53wr7o/S94eZkLEm8bloP/ux7CfDjwPHorSsxYorgC2+fqLU4mJIriN6r8IkSkfoOnBXIBMzW6MdzTHkC83Bg==" saltValue="uAc0EeHc7iv8Vfu+BEnj/w==" spinCount="100000" sheet="1" objects="1" scenarios="1"/>
  <conditionalFormatting sqref="A6:A21">
    <cfRule type="expression" dxfId="409" priority="5" stopIfTrue="1">
      <formula>MOD(ROW(),2)=0</formula>
    </cfRule>
    <cfRule type="expression" dxfId="408" priority="6" stopIfTrue="1">
      <formula>MOD(ROW(),2)&lt;&gt;0</formula>
    </cfRule>
  </conditionalFormatting>
  <conditionalFormatting sqref="A26:A102">
    <cfRule type="expression" dxfId="407" priority="1" stopIfTrue="1">
      <formula>MOD(ROW(),2)=0</formula>
    </cfRule>
    <cfRule type="expression" dxfId="406" priority="2" stopIfTrue="1">
      <formula>MOD(ROW(),2)&lt;&gt;0</formula>
    </cfRule>
  </conditionalFormatting>
  <conditionalFormatting sqref="B6:E21">
    <cfRule type="expression" dxfId="405" priority="7" stopIfTrue="1">
      <formula>MOD(ROW(),2)=0</formula>
    </cfRule>
    <cfRule type="expression" dxfId="404" priority="8" stopIfTrue="1">
      <formula>MOD(ROW(),2)&lt;&gt;0</formula>
    </cfRule>
  </conditionalFormatting>
  <conditionalFormatting sqref="B26:E102">
    <cfRule type="expression" dxfId="403" priority="3" stopIfTrue="1">
      <formula>MOD(ROW(),2)=0</formula>
    </cfRule>
    <cfRule type="expression" dxfId="402" priority="4"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497EE-E199-4BC5-90E8-3CF53A1D410B}">
  <sheetPr codeName="Sheet30"/>
  <dimension ref="A1:C75"/>
  <sheetViews>
    <sheetView showGridLines="0" workbookViewId="0">
      <selection activeCell="A6" sqref="A6"/>
    </sheetView>
  </sheetViews>
  <sheetFormatPr defaultColWidth="8.5703125" defaultRowHeight="12.75" x14ac:dyDescent="0.2"/>
  <cols>
    <col min="1" max="1" width="31.5703125" style="41" customWidth="1"/>
    <col min="2" max="3" width="22.5703125" style="41" customWidth="1"/>
    <col min="4" max="16384" width="8.5703125" style="41"/>
  </cols>
  <sheetData>
    <row r="1" spans="1:3" s="1" customFormat="1" ht="20.25" x14ac:dyDescent="0.3">
      <c r="A1" s="2" t="s">
        <v>0</v>
      </c>
    </row>
    <row r="2" spans="1:3" s="1" customFormat="1" ht="15.75" x14ac:dyDescent="0.25">
      <c r="A2" s="30" t="s">
        <v>1</v>
      </c>
      <c r="B2" s="3" t="str">
        <f>wb_title</f>
        <v>LGPS_EW - Consolidated Factor Spreadsheet</v>
      </c>
    </row>
    <row r="3" spans="1:3" s="1" customFormat="1" ht="15.75" x14ac:dyDescent="0.25">
      <c r="A3" s="30" t="s">
        <v>2</v>
      </c>
      <c r="B3" s="3" t="str">
        <f>TABLE_FACTOR_TYPE_1 &amp; " - x-" &amp; TABLE_SERIES_NUMBER_1</f>
        <v>Pension Credit - x-305</v>
      </c>
    </row>
    <row r="4" spans="1:3" customFormat="1" x14ac:dyDescent="0.2"/>
    <row r="5" spans="1:3" customFormat="1" x14ac:dyDescent="0.2"/>
    <row r="6" spans="1:3" customFormat="1" x14ac:dyDescent="0.2">
      <c r="A6" s="44" t="s">
        <v>394</v>
      </c>
      <c r="B6" s="49" t="s">
        <v>395</v>
      </c>
      <c r="C6" s="49"/>
    </row>
    <row r="7" spans="1:3" customFormat="1" x14ac:dyDescent="0.2">
      <c r="A7" s="44" t="s">
        <v>396</v>
      </c>
      <c r="B7" s="49" t="s">
        <v>31</v>
      </c>
      <c r="C7" s="49"/>
    </row>
    <row r="8" spans="1:3" customFormat="1" x14ac:dyDescent="0.2">
      <c r="A8" s="44" t="s">
        <v>166</v>
      </c>
      <c r="B8" s="49" t="s">
        <v>250</v>
      </c>
      <c r="C8" s="49"/>
    </row>
    <row r="9" spans="1:3" customFormat="1" x14ac:dyDescent="0.2">
      <c r="A9" s="44" t="s">
        <v>167</v>
      </c>
      <c r="B9" s="49" t="s">
        <v>251</v>
      </c>
      <c r="C9" s="49"/>
    </row>
    <row r="10" spans="1:3" customFormat="1" ht="38.25" x14ac:dyDescent="0.2">
      <c r="A10" s="44" t="s">
        <v>6</v>
      </c>
      <c r="B10" s="49" t="s">
        <v>252</v>
      </c>
      <c r="C10" s="49"/>
    </row>
    <row r="11" spans="1:3" customFormat="1" x14ac:dyDescent="0.2">
      <c r="A11" s="44" t="s">
        <v>168</v>
      </c>
      <c r="B11" s="49" t="s">
        <v>182</v>
      </c>
      <c r="C11" s="49"/>
    </row>
    <row r="12" spans="1:3" customFormat="1" x14ac:dyDescent="0.2">
      <c r="A12" s="44" t="s">
        <v>169</v>
      </c>
      <c r="B12" s="49" t="s">
        <v>183</v>
      </c>
      <c r="C12" s="49"/>
    </row>
    <row r="13" spans="1:3" customFormat="1" x14ac:dyDescent="0.2">
      <c r="A13" s="44" t="s">
        <v>397</v>
      </c>
      <c r="B13" s="49">
        <v>0</v>
      </c>
      <c r="C13" s="49"/>
    </row>
    <row r="14" spans="1:3" customFormat="1" x14ac:dyDescent="0.2">
      <c r="A14" s="44" t="s">
        <v>171</v>
      </c>
      <c r="B14" s="49">
        <v>305</v>
      </c>
      <c r="C14" s="49"/>
    </row>
    <row r="15" spans="1:3" customFormat="1" x14ac:dyDescent="0.2">
      <c r="A15" s="44" t="s">
        <v>398</v>
      </c>
      <c r="B15" s="49" t="s">
        <v>253</v>
      </c>
      <c r="C15" s="49"/>
    </row>
    <row r="16" spans="1:3" customFormat="1" x14ac:dyDescent="0.2">
      <c r="A16" s="44" t="s">
        <v>173</v>
      </c>
      <c r="B16" s="49" t="s">
        <v>254</v>
      </c>
      <c r="C16" s="49"/>
    </row>
    <row r="17" spans="1:3" customFormat="1" x14ac:dyDescent="0.2">
      <c r="A17" s="45" t="s">
        <v>399</v>
      </c>
      <c r="B17" s="49"/>
      <c r="C17" s="49"/>
    </row>
    <row r="18" spans="1:3" customFormat="1" x14ac:dyDescent="0.2">
      <c r="A18" s="44" t="s">
        <v>175</v>
      </c>
      <c r="B18" s="51">
        <v>46175</v>
      </c>
      <c r="C18" s="51"/>
    </row>
    <row r="19" spans="1:3" customFormat="1" x14ac:dyDescent="0.2">
      <c r="A19" s="44" t="s">
        <v>176</v>
      </c>
      <c r="B19" s="51">
        <v>46161</v>
      </c>
      <c r="C19" s="49"/>
    </row>
    <row r="20" spans="1:3" customFormat="1" x14ac:dyDescent="0.2">
      <c r="A20" s="44" t="s">
        <v>177</v>
      </c>
      <c r="B20" s="49" t="s">
        <v>186</v>
      </c>
      <c r="C20" s="49"/>
    </row>
    <row r="21" spans="1:3" customFormat="1" x14ac:dyDescent="0.2">
      <c r="A21" s="44" t="s">
        <v>400</v>
      </c>
      <c r="B21" s="49" t="s">
        <v>103</v>
      </c>
      <c r="C21" s="49"/>
    </row>
    <row r="22" spans="1:3" customFormat="1" x14ac:dyDescent="0.2"/>
    <row r="23" spans="1:3" customFormat="1" x14ac:dyDescent="0.2">
      <c r="A23" s="23" t="str">
        <f>HYPERLINK("#'Factor List'!A1", "Back to Factor List")</f>
        <v>Back to Factor List</v>
      </c>
      <c r="B23" s="23" t="str">
        <f>HYPERLINK("#'Assumptions'!A1", "Assumptions")</f>
        <v>Assumptions</v>
      </c>
    </row>
    <row r="26" spans="1:3" s="59" customFormat="1" ht="25.5" x14ac:dyDescent="0.2">
      <c r="A26" s="58" t="s">
        <v>401</v>
      </c>
      <c r="B26" s="58" t="s">
        <v>419</v>
      </c>
      <c r="C26" s="58" t="s">
        <v>420</v>
      </c>
    </row>
    <row r="27" spans="1:3" x14ac:dyDescent="0.2">
      <c r="A27" s="42">
        <v>16</v>
      </c>
      <c r="B27" s="43">
        <v>7.44</v>
      </c>
      <c r="C27" s="43">
        <v>0.38</v>
      </c>
    </row>
    <row r="28" spans="1:3" x14ac:dyDescent="0.2">
      <c r="A28" s="42">
        <v>17</v>
      </c>
      <c r="B28" s="43">
        <v>7.57</v>
      </c>
      <c r="C28" s="43">
        <v>0.39</v>
      </c>
    </row>
    <row r="29" spans="1:3" x14ac:dyDescent="0.2">
      <c r="A29" s="42">
        <v>18</v>
      </c>
      <c r="B29" s="43">
        <v>7.71</v>
      </c>
      <c r="C29" s="43">
        <v>0.4</v>
      </c>
    </row>
    <row r="30" spans="1:3" x14ac:dyDescent="0.2">
      <c r="A30" s="42">
        <v>19</v>
      </c>
      <c r="B30" s="43">
        <v>7.85</v>
      </c>
      <c r="C30" s="43">
        <v>0.41</v>
      </c>
    </row>
    <row r="31" spans="1:3" x14ac:dyDescent="0.2">
      <c r="A31" s="42">
        <v>20</v>
      </c>
      <c r="B31" s="43">
        <v>7.99</v>
      </c>
      <c r="C31" s="43">
        <v>0.41</v>
      </c>
    </row>
    <row r="32" spans="1:3" x14ac:dyDescent="0.2">
      <c r="A32" s="42">
        <v>21</v>
      </c>
      <c r="B32" s="43">
        <v>8.1300000000000008</v>
      </c>
      <c r="C32" s="43">
        <v>0.42</v>
      </c>
    </row>
    <row r="33" spans="1:3" x14ac:dyDescent="0.2">
      <c r="A33" s="42">
        <v>22</v>
      </c>
      <c r="B33" s="43">
        <v>8.27</v>
      </c>
      <c r="C33" s="43">
        <v>0.43</v>
      </c>
    </row>
    <row r="34" spans="1:3" x14ac:dyDescent="0.2">
      <c r="A34" s="42">
        <v>23</v>
      </c>
      <c r="B34" s="43">
        <v>8.42</v>
      </c>
      <c r="C34" s="43">
        <v>0.44</v>
      </c>
    </row>
    <row r="35" spans="1:3" x14ac:dyDescent="0.2">
      <c r="A35" s="42">
        <v>24</v>
      </c>
      <c r="B35" s="43">
        <v>8.57</v>
      </c>
      <c r="C35" s="43">
        <v>0.45</v>
      </c>
    </row>
    <row r="36" spans="1:3" x14ac:dyDescent="0.2">
      <c r="A36" s="42">
        <v>25</v>
      </c>
      <c r="B36" s="43">
        <v>8.7200000000000006</v>
      </c>
      <c r="C36" s="43">
        <v>0.46</v>
      </c>
    </row>
    <row r="37" spans="1:3" x14ac:dyDescent="0.2">
      <c r="A37" s="42">
        <v>26</v>
      </c>
      <c r="B37" s="43">
        <v>8.8800000000000008</v>
      </c>
      <c r="C37" s="43">
        <v>0.47</v>
      </c>
    </row>
    <row r="38" spans="1:3" x14ac:dyDescent="0.2">
      <c r="A38" s="42">
        <v>27</v>
      </c>
      <c r="B38" s="43">
        <v>9.0399999999999991</v>
      </c>
      <c r="C38" s="43">
        <v>0.48</v>
      </c>
    </row>
    <row r="39" spans="1:3" x14ac:dyDescent="0.2">
      <c r="A39" s="42">
        <v>28</v>
      </c>
      <c r="B39" s="43">
        <v>9.1999999999999993</v>
      </c>
      <c r="C39" s="43">
        <v>0.49</v>
      </c>
    </row>
    <row r="40" spans="1:3" x14ac:dyDescent="0.2">
      <c r="A40" s="42">
        <v>29</v>
      </c>
      <c r="B40" s="43">
        <v>9.36</v>
      </c>
      <c r="C40" s="43">
        <v>0.5</v>
      </c>
    </row>
    <row r="41" spans="1:3" x14ac:dyDescent="0.2">
      <c r="A41" s="42">
        <v>30</v>
      </c>
      <c r="B41" s="43">
        <v>9.5299999999999994</v>
      </c>
      <c r="C41" s="43">
        <v>0.51</v>
      </c>
    </row>
    <row r="42" spans="1:3" x14ac:dyDescent="0.2">
      <c r="A42" s="42">
        <v>31</v>
      </c>
      <c r="B42" s="43">
        <v>9.6999999999999993</v>
      </c>
      <c r="C42" s="43">
        <v>0.52</v>
      </c>
    </row>
    <row r="43" spans="1:3" x14ac:dyDescent="0.2">
      <c r="A43" s="42">
        <v>32</v>
      </c>
      <c r="B43" s="43">
        <v>9.8699999999999992</v>
      </c>
      <c r="C43" s="43">
        <v>0.53</v>
      </c>
    </row>
    <row r="44" spans="1:3" x14ac:dyDescent="0.2">
      <c r="A44" s="42">
        <v>33</v>
      </c>
      <c r="B44" s="43">
        <v>10.050000000000001</v>
      </c>
      <c r="C44" s="43">
        <v>0.54</v>
      </c>
    </row>
    <row r="45" spans="1:3" x14ac:dyDescent="0.2">
      <c r="A45" s="42">
        <v>34</v>
      </c>
      <c r="B45" s="43">
        <v>10.23</v>
      </c>
      <c r="C45" s="43">
        <v>0.55000000000000004</v>
      </c>
    </row>
    <row r="46" spans="1:3" x14ac:dyDescent="0.2">
      <c r="A46" s="42">
        <v>35</v>
      </c>
      <c r="B46" s="43">
        <v>10.41</v>
      </c>
      <c r="C46" s="43">
        <v>0.56000000000000005</v>
      </c>
    </row>
    <row r="47" spans="1:3" x14ac:dyDescent="0.2">
      <c r="A47" s="42">
        <v>36</v>
      </c>
      <c r="B47" s="43">
        <v>10.6</v>
      </c>
      <c r="C47" s="43">
        <v>0.56999999999999995</v>
      </c>
    </row>
    <row r="48" spans="1:3" x14ac:dyDescent="0.2">
      <c r="A48" s="42">
        <v>37</v>
      </c>
      <c r="B48" s="43">
        <v>10.79</v>
      </c>
      <c r="C48" s="43">
        <v>0.57999999999999996</v>
      </c>
    </row>
    <row r="49" spans="1:3" x14ac:dyDescent="0.2">
      <c r="A49" s="42">
        <v>38</v>
      </c>
      <c r="B49" s="43">
        <v>10.98</v>
      </c>
      <c r="C49" s="43">
        <v>0.59</v>
      </c>
    </row>
    <row r="50" spans="1:3" x14ac:dyDescent="0.2">
      <c r="A50" s="42">
        <v>39</v>
      </c>
      <c r="B50" s="43">
        <v>11.18</v>
      </c>
      <c r="C50" s="43">
        <v>0.6</v>
      </c>
    </row>
    <row r="51" spans="1:3" x14ac:dyDescent="0.2">
      <c r="A51" s="42">
        <v>40</v>
      </c>
      <c r="B51" s="43">
        <v>11.38</v>
      </c>
      <c r="C51" s="43">
        <v>0.62</v>
      </c>
    </row>
    <row r="52" spans="1:3" x14ac:dyDescent="0.2">
      <c r="A52" s="42">
        <v>41</v>
      </c>
      <c r="B52" s="43">
        <v>11.58</v>
      </c>
      <c r="C52" s="43">
        <v>0.63</v>
      </c>
    </row>
    <row r="53" spans="1:3" x14ac:dyDescent="0.2">
      <c r="A53" s="42">
        <v>42</v>
      </c>
      <c r="B53" s="43">
        <v>11.79</v>
      </c>
      <c r="C53" s="43">
        <v>0.64</v>
      </c>
    </row>
    <row r="54" spans="1:3" x14ac:dyDescent="0.2">
      <c r="A54" s="42">
        <v>43</v>
      </c>
      <c r="B54" s="43">
        <v>12.01</v>
      </c>
      <c r="C54" s="43">
        <v>0.65</v>
      </c>
    </row>
    <row r="55" spans="1:3" x14ac:dyDescent="0.2">
      <c r="A55" s="42">
        <v>44</v>
      </c>
      <c r="B55" s="43">
        <v>12.22</v>
      </c>
      <c r="C55" s="43">
        <v>0.67</v>
      </c>
    </row>
    <row r="56" spans="1:3" x14ac:dyDescent="0.2">
      <c r="A56" s="42">
        <v>45</v>
      </c>
      <c r="B56" s="43">
        <v>12.45</v>
      </c>
      <c r="C56" s="43">
        <v>0.68</v>
      </c>
    </row>
    <row r="57" spans="1:3" x14ac:dyDescent="0.2">
      <c r="A57" s="42">
        <v>46</v>
      </c>
      <c r="B57" s="43">
        <v>12.68</v>
      </c>
      <c r="C57" s="43">
        <v>0.69</v>
      </c>
    </row>
    <row r="58" spans="1:3" x14ac:dyDescent="0.2">
      <c r="A58" s="42">
        <v>47</v>
      </c>
      <c r="B58" s="43">
        <v>12.91</v>
      </c>
      <c r="C58" s="43">
        <v>0.71</v>
      </c>
    </row>
    <row r="59" spans="1:3" x14ac:dyDescent="0.2">
      <c r="A59" s="42">
        <v>48</v>
      </c>
      <c r="B59" s="43">
        <v>13.15</v>
      </c>
      <c r="C59" s="43">
        <v>0.72</v>
      </c>
    </row>
    <row r="60" spans="1:3" x14ac:dyDescent="0.2">
      <c r="A60" s="42">
        <v>49</v>
      </c>
      <c r="B60" s="43">
        <v>13.4</v>
      </c>
      <c r="C60" s="43">
        <v>0.74</v>
      </c>
    </row>
    <row r="61" spans="1:3" x14ac:dyDescent="0.2">
      <c r="A61" s="42">
        <v>50</v>
      </c>
      <c r="B61" s="43">
        <v>13.65</v>
      </c>
      <c r="C61" s="43">
        <v>0.75</v>
      </c>
    </row>
    <row r="62" spans="1:3" x14ac:dyDescent="0.2">
      <c r="A62" s="42">
        <v>51</v>
      </c>
      <c r="B62" s="43">
        <v>13.91</v>
      </c>
      <c r="C62" s="43">
        <v>0.77</v>
      </c>
    </row>
    <row r="63" spans="1:3" x14ac:dyDescent="0.2">
      <c r="A63" s="42">
        <v>52</v>
      </c>
      <c r="B63" s="43">
        <v>14.17</v>
      </c>
      <c r="C63" s="43">
        <v>0.78</v>
      </c>
    </row>
    <row r="64" spans="1:3" x14ac:dyDescent="0.2">
      <c r="A64" s="42">
        <v>53</v>
      </c>
      <c r="B64" s="43">
        <v>14.45</v>
      </c>
      <c r="C64" s="43">
        <v>0.8</v>
      </c>
    </row>
    <row r="65" spans="1:3" x14ac:dyDescent="0.2">
      <c r="A65" s="42">
        <v>54</v>
      </c>
      <c r="B65" s="43">
        <v>14.73</v>
      </c>
      <c r="C65" s="43">
        <v>0.81</v>
      </c>
    </row>
    <row r="66" spans="1:3" x14ac:dyDescent="0.2">
      <c r="A66" s="42">
        <v>55</v>
      </c>
      <c r="B66" s="43">
        <v>15.02</v>
      </c>
      <c r="C66" s="43">
        <v>0.83</v>
      </c>
    </row>
    <row r="67" spans="1:3" x14ac:dyDescent="0.2">
      <c r="A67" s="42">
        <v>56</v>
      </c>
      <c r="B67" s="43">
        <v>15.33</v>
      </c>
      <c r="C67" s="43">
        <v>0.85</v>
      </c>
    </row>
    <row r="68" spans="1:3" x14ac:dyDescent="0.2">
      <c r="A68" s="42">
        <v>57</v>
      </c>
      <c r="B68" s="43">
        <v>15.64</v>
      </c>
      <c r="C68" s="43">
        <v>0.86</v>
      </c>
    </row>
    <row r="69" spans="1:3" x14ac:dyDescent="0.2">
      <c r="A69" s="42">
        <v>58</v>
      </c>
      <c r="B69" s="43">
        <v>15.97</v>
      </c>
      <c r="C69" s="43">
        <v>0.88</v>
      </c>
    </row>
    <row r="70" spans="1:3" x14ac:dyDescent="0.2">
      <c r="A70" s="42">
        <v>59</v>
      </c>
      <c r="B70" s="43">
        <v>16.3</v>
      </c>
      <c r="C70" s="43">
        <v>0.9</v>
      </c>
    </row>
    <row r="71" spans="1:3" x14ac:dyDescent="0.2">
      <c r="A71" s="42">
        <v>60</v>
      </c>
      <c r="B71" s="43">
        <v>16.649999999999999</v>
      </c>
      <c r="C71" s="43">
        <v>0.91</v>
      </c>
    </row>
    <row r="72" spans="1:3" x14ac:dyDescent="0.2">
      <c r="A72" s="42">
        <v>61</v>
      </c>
      <c r="B72" s="43">
        <v>17.02</v>
      </c>
      <c r="C72" s="43">
        <v>0.93</v>
      </c>
    </row>
    <row r="73" spans="1:3" x14ac:dyDescent="0.2">
      <c r="A73" s="42">
        <v>62</v>
      </c>
      <c r="B73" s="43">
        <v>17.399999999999999</v>
      </c>
      <c r="C73" s="43">
        <v>0.95</v>
      </c>
    </row>
    <row r="74" spans="1:3" x14ac:dyDescent="0.2">
      <c r="A74" s="42">
        <v>63</v>
      </c>
      <c r="B74" s="43">
        <v>17.8</v>
      </c>
      <c r="C74" s="43">
        <v>0.97</v>
      </c>
    </row>
    <row r="75" spans="1:3" x14ac:dyDescent="0.2">
      <c r="A75" s="42">
        <v>64</v>
      </c>
      <c r="B75" s="43">
        <v>18.21</v>
      </c>
      <c r="C75" s="43">
        <v>0.99</v>
      </c>
    </row>
  </sheetData>
  <sheetProtection algorithmName="SHA-512" hashValue="m/SRlWpsWmrhUY3cbQFW3mABf3rgSC6cDNYUu2+BM5TkXyql0LpcP4/atUO2rNCeg9pVpk71BLh2umDEg4NcXw==" saltValue="AqTvntDqudcDj1m5UVDa4Q==" spinCount="100000" sheet="1" objects="1" scenarios="1"/>
  <conditionalFormatting sqref="A6:A21">
    <cfRule type="expression" dxfId="401" priority="5" stopIfTrue="1">
      <formula>MOD(ROW(),2)=0</formula>
    </cfRule>
    <cfRule type="expression" dxfId="400" priority="6" stopIfTrue="1">
      <formula>MOD(ROW(),2)&lt;&gt;0</formula>
    </cfRule>
  </conditionalFormatting>
  <conditionalFormatting sqref="A26:A75">
    <cfRule type="expression" dxfId="399" priority="1" stopIfTrue="1">
      <formula>MOD(ROW(),2)=0</formula>
    </cfRule>
    <cfRule type="expression" dxfId="398" priority="2" stopIfTrue="1">
      <formula>MOD(ROW(),2)&lt;&gt;0</formula>
    </cfRule>
  </conditionalFormatting>
  <conditionalFormatting sqref="B6:C21">
    <cfRule type="expression" dxfId="397" priority="7" stopIfTrue="1">
      <formula>MOD(ROW(),2)=0</formula>
    </cfRule>
    <cfRule type="expression" dxfId="396" priority="8" stopIfTrue="1">
      <formula>MOD(ROW(),2)&lt;&gt;0</formula>
    </cfRule>
  </conditionalFormatting>
  <conditionalFormatting sqref="B26:C75">
    <cfRule type="expression" dxfId="395" priority="3" stopIfTrue="1">
      <formula>MOD(ROW(),2)=0</formula>
    </cfRule>
    <cfRule type="expression" dxfId="394" priority="4"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36D8-2AA2-4506-B70E-DA5E897F937A}">
  <sheetPr codeName="Sheet31"/>
  <dimension ref="A1:C75"/>
  <sheetViews>
    <sheetView showGridLines="0" workbookViewId="0">
      <selection activeCell="A6" sqref="A6"/>
    </sheetView>
  </sheetViews>
  <sheetFormatPr defaultColWidth="8.5703125" defaultRowHeight="12.75" x14ac:dyDescent="0.2"/>
  <cols>
    <col min="1" max="1" width="31.5703125" style="41" customWidth="1"/>
    <col min="2" max="3" width="22.5703125" style="41" customWidth="1"/>
    <col min="4" max="16384" width="8.5703125" style="41"/>
  </cols>
  <sheetData>
    <row r="1" spans="1:3" s="1" customFormat="1" ht="20.25" x14ac:dyDescent="0.3">
      <c r="A1" s="2" t="s">
        <v>0</v>
      </c>
    </row>
    <row r="2" spans="1:3" s="1" customFormat="1" ht="15.75" x14ac:dyDescent="0.25">
      <c r="A2" s="30" t="s">
        <v>1</v>
      </c>
      <c r="B2" s="3" t="str">
        <f>wb_title</f>
        <v>LGPS_EW - Consolidated Factor Spreadsheet</v>
      </c>
    </row>
    <row r="3" spans="1:3" s="1" customFormat="1" ht="15.75" x14ac:dyDescent="0.25">
      <c r="A3" s="30" t="s">
        <v>2</v>
      </c>
      <c r="B3" s="3" t="str">
        <f>TABLE_FACTOR_TYPE_1 &amp; " - x-" &amp; TABLE_SERIES_NUMBER_1</f>
        <v>Pension Credit - x-306</v>
      </c>
    </row>
    <row r="4" spans="1:3" customFormat="1" x14ac:dyDescent="0.2"/>
    <row r="5" spans="1:3" customFormat="1" x14ac:dyDescent="0.2"/>
    <row r="6" spans="1:3" customFormat="1" x14ac:dyDescent="0.2">
      <c r="A6" s="44" t="s">
        <v>394</v>
      </c>
      <c r="B6" s="49" t="s">
        <v>395</v>
      </c>
      <c r="C6" s="49"/>
    </row>
    <row r="7" spans="1:3" customFormat="1" x14ac:dyDescent="0.2">
      <c r="A7" s="44" t="s">
        <v>396</v>
      </c>
      <c r="B7" s="49" t="s">
        <v>31</v>
      </c>
      <c r="C7" s="49"/>
    </row>
    <row r="8" spans="1:3" customFormat="1" x14ac:dyDescent="0.2">
      <c r="A8" s="44" t="s">
        <v>166</v>
      </c>
      <c r="B8" s="49" t="s">
        <v>250</v>
      </c>
      <c r="C8" s="49"/>
    </row>
    <row r="9" spans="1:3" customFormat="1" x14ac:dyDescent="0.2">
      <c r="A9" s="44" t="s">
        <v>167</v>
      </c>
      <c r="B9" s="49" t="s">
        <v>251</v>
      </c>
      <c r="C9" s="49"/>
    </row>
    <row r="10" spans="1:3" customFormat="1" ht="38.25" x14ac:dyDescent="0.2">
      <c r="A10" s="44" t="s">
        <v>6</v>
      </c>
      <c r="B10" s="49" t="s">
        <v>252</v>
      </c>
      <c r="C10" s="49"/>
    </row>
    <row r="11" spans="1:3" customFormat="1" x14ac:dyDescent="0.2">
      <c r="A11" s="44" t="s">
        <v>168</v>
      </c>
      <c r="B11" s="49" t="s">
        <v>187</v>
      </c>
      <c r="C11" s="49"/>
    </row>
    <row r="12" spans="1:3" customFormat="1" x14ac:dyDescent="0.2">
      <c r="A12" s="44" t="s">
        <v>169</v>
      </c>
      <c r="B12" s="49" t="s">
        <v>183</v>
      </c>
      <c r="C12" s="49"/>
    </row>
    <row r="13" spans="1:3" customFormat="1" x14ac:dyDescent="0.2">
      <c r="A13" s="44" t="s">
        <v>397</v>
      </c>
      <c r="B13" s="49">
        <v>0</v>
      </c>
      <c r="C13" s="49"/>
    </row>
    <row r="14" spans="1:3" customFormat="1" x14ac:dyDescent="0.2">
      <c r="A14" s="44" t="s">
        <v>171</v>
      </c>
      <c r="B14" s="49">
        <v>306</v>
      </c>
      <c r="C14" s="49"/>
    </row>
    <row r="15" spans="1:3" customFormat="1" x14ac:dyDescent="0.2">
      <c r="A15" s="44" t="s">
        <v>398</v>
      </c>
      <c r="B15" s="49" t="s">
        <v>255</v>
      </c>
      <c r="C15" s="49"/>
    </row>
    <row r="16" spans="1:3" customFormat="1" x14ac:dyDescent="0.2">
      <c r="A16" s="44" t="s">
        <v>173</v>
      </c>
      <c r="B16" s="49" t="s">
        <v>256</v>
      </c>
      <c r="C16" s="49"/>
    </row>
    <row r="17" spans="1:3" customFormat="1" x14ac:dyDescent="0.2">
      <c r="A17" s="45" t="s">
        <v>399</v>
      </c>
      <c r="B17" s="49"/>
      <c r="C17" s="49"/>
    </row>
    <row r="18" spans="1:3" customFormat="1" x14ac:dyDescent="0.2">
      <c r="A18" s="44" t="s">
        <v>175</v>
      </c>
      <c r="B18" s="51">
        <v>46175</v>
      </c>
      <c r="C18" s="51"/>
    </row>
    <row r="19" spans="1:3" customFormat="1" x14ac:dyDescent="0.2">
      <c r="A19" s="44" t="s">
        <v>176</v>
      </c>
      <c r="B19" s="51">
        <v>46161</v>
      </c>
      <c r="C19" s="49"/>
    </row>
    <row r="20" spans="1:3" customFormat="1" x14ac:dyDescent="0.2">
      <c r="A20" s="44" t="s">
        <v>177</v>
      </c>
      <c r="B20" s="49" t="s">
        <v>186</v>
      </c>
      <c r="C20" s="49"/>
    </row>
    <row r="21" spans="1:3" customFormat="1" x14ac:dyDescent="0.2">
      <c r="A21" s="44" t="s">
        <v>400</v>
      </c>
      <c r="B21" s="49" t="s">
        <v>103</v>
      </c>
      <c r="C21" s="49"/>
    </row>
    <row r="22" spans="1:3" customFormat="1" x14ac:dyDescent="0.2"/>
    <row r="23" spans="1:3" customFormat="1" x14ac:dyDescent="0.2">
      <c r="A23" s="23" t="str">
        <f>HYPERLINK("#'Factor List'!A1", "Back to Factor List")</f>
        <v>Back to Factor List</v>
      </c>
      <c r="B23" s="23" t="str">
        <f>HYPERLINK("#'Assumptions'!A1", "Assumptions")</f>
        <v>Assumptions</v>
      </c>
    </row>
    <row r="26" spans="1:3" s="59" customFormat="1" ht="25.5" x14ac:dyDescent="0.2">
      <c r="A26" s="58" t="s">
        <v>401</v>
      </c>
      <c r="B26" s="58" t="s">
        <v>419</v>
      </c>
      <c r="C26" s="58" t="s">
        <v>420</v>
      </c>
    </row>
    <row r="27" spans="1:3" x14ac:dyDescent="0.2">
      <c r="A27" s="42">
        <v>16</v>
      </c>
      <c r="B27" s="43">
        <v>7.44</v>
      </c>
      <c r="C27" s="43">
        <v>0.38</v>
      </c>
    </row>
    <row r="28" spans="1:3" x14ac:dyDescent="0.2">
      <c r="A28" s="42">
        <v>17</v>
      </c>
      <c r="B28" s="43">
        <v>7.57</v>
      </c>
      <c r="C28" s="43">
        <v>0.39</v>
      </c>
    </row>
    <row r="29" spans="1:3" x14ac:dyDescent="0.2">
      <c r="A29" s="42">
        <v>18</v>
      </c>
      <c r="B29" s="43">
        <v>7.71</v>
      </c>
      <c r="C29" s="43">
        <v>0.4</v>
      </c>
    </row>
    <row r="30" spans="1:3" x14ac:dyDescent="0.2">
      <c r="A30" s="42">
        <v>19</v>
      </c>
      <c r="B30" s="43">
        <v>7.85</v>
      </c>
      <c r="C30" s="43">
        <v>0.41</v>
      </c>
    </row>
    <row r="31" spans="1:3" x14ac:dyDescent="0.2">
      <c r="A31" s="42">
        <v>20</v>
      </c>
      <c r="B31" s="43">
        <v>7.99</v>
      </c>
      <c r="C31" s="43">
        <v>0.41</v>
      </c>
    </row>
    <row r="32" spans="1:3" x14ac:dyDescent="0.2">
      <c r="A32" s="42">
        <v>21</v>
      </c>
      <c r="B32" s="43">
        <v>8.1300000000000008</v>
      </c>
      <c r="C32" s="43">
        <v>0.42</v>
      </c>
    </row>
    <row r="33" spans="1:3" x14ac:dyDescent="0.2">
      <c r="A33" s="42">
        <v>22</v>
      </c>
      <c r="B33" s="43">
        <v>8.27</v>
      </c>
      <c r="C33" s="43">
        <v>0.43</v>
      </c>
    </row>
    <row r="34" spans="1:3" x14ac:dyDescent="0.2">
      <c r="A34" s="42">
        <v>23</v>
      </c>
      <c r="B34" s="43">
        <v>8.42</v>
      </c>
      <c r="C34" s="43">
        <v>0.44</v>
      </c>
    </row>
    <row r="35" spans="1:3" x14ac:dyDescent="0.2">
      <c r="A35" s="42">
        <v>24</v>
      </c>
      <c r="B35" s="43">
        <v>8.57</v>
      </c>
      <c r="C35" s="43">
        <v>0.45</v>
      </c>
    </row>
    <row r="36" spans="1:3" x14ac:dyDescent="0.2">
      <c r="A36" s="42">
        <v>25</v>
      </c>
      <c r="B36" s="43">
        <v>8.7200000000000006</v>
      </c>
      <c r="C36" s="43">
        <v>0.46</v>
      </c>
    </row>
    <row r="37" spans="1:3" x14ac:dyDescent="0.2">
      <c r="A37" s="42">
        <v>26</v>
      </c>
      <c r="B37" s="43">
        <v>8.8800000000000008</v>
      </c>
      <c r="C37" s="43">
        <v>0.47</v>
      </c>
    </row>
    <row r="38" spans="1:3" x14ac:dyDescent="0.2">
      <c r="A38" s="42">
        <v>27</v>
      </c>
      <c r="B38" s="43">
        <v>9.0399999999999991</v>
      </c>
      <c r="C38" s="43">
        <v>0.48</v>
      </c>
    </row>
    <row r="39" spans="1:3" x14ac:dyDescent="0.2">
      <c r="A39" s="42">
        <v>28</v>
      </c>
      <c r="B39" s="43">
        <v>9.1999999999999993</v>
      </c>
      <c r="C39" s="43">
        <v>0.49</v>
      </c>
    </row>
    <row r="40" spans="1:3" x14ac:dyDescent="0.2">
      <c r="A40" s="42">
        <v>29</v>
      </c>
      <c r="B40" s="43">
        <v>9.36</v>
      </c>
      <c r="C40" s="43">
        <v>0.5</v>
      </c>
    </row>
    <row r="41" spans="1:3" x14ac:dyDescent="0.2">
      <c r="A41" s="42">
        <v>30</v>
      </c>
      <c r="B41" s="43">
        <v>9.5299999999999994</v>
      </c>
      <c r="C41" s="43">
        <v>0.51</v>
      </c>
    </row>
    <row r="42" spans="1:3" x14ac:dyDescent="0.2">
      <c r="A42" s="42">
        <v>31</v>
      </c>
      <c r="B42" s="43">
        <v>9.6999999999999993</v>
      </c>
      <c r="C42" s="43">
        <v>0.52</v>
      </c>
    </row>
    <row r="43" spans="1:3" x14ac:dyDescent="0.2">
      <c r="A43" s="42">
        <v>32</v>
      </c>
      <c r="B43" s="43">
        <v>9.8699999999999992</v>
      </c>
      <c r="C43" s="43">
        <v>0.53</v>
      </c>
    </row>
    <row r="44" spans="1:3" x14ac:dyDescent="0.2">
      <c r="A44" s="42">
        <v>33</v>
      </c>
      <c r="B44" s="43">
        <v>10.050000000000001</v>
      </c>
      <c r="C44" s="43">
        <v>0.54</v>
      </c>
    </row>
    <row r="45" spans="1:3" x14ac:dyDescent="0.2">
      <c r="A45" s="42">
        <v>34</v>
      </c>
      <c r="B45" s="43">
        <v>10.23</v>
      </c>
      <c r="C45" s="43">
        <v>0.55000000000000004</v>
      </c>
    </row>
    <row r="46" spans="1:3" x14ac:dyDescent="0.2">
      <c r="A46" s="42">
        <v>35</v>
      </c>
      <c r="B46" s="43">
        <v>10.41</v>
      </c>
      <c r="C46" s="43">
        <v>0.56000000000000005</v>
      </c>
    </row>
    <row r="47" spans="1:3" x14ac:dyDescent="0.2">
      <c r="A47" s="42">
        <v>36</v>
      </c>
      <c r="B47" s="43">
        <v>10.6</v>
      </c>
      <c r="C47" s="43">
        <v>0.56999999999999995</v>
      </c>
    </row>
    <row r="48" spans="1:3" x14ac:dyDescent="0.2">
      <c r="A48" s="42">
        <v>37</v>
      </c>
      <c r="B48" s="43">
        <v>10.79</v>
      </c>
      <c r="C48" s="43">
        <v>0.57999999999999996</v>
      </c>
    </row>
    <row r="49" spans="1:3" x14ac:dyDescent="0.2">
      <c r="A49" s="42">
        <v>38</v>
      </c>
      <c r="B49" s="43">
        <v>10.98</v>
      </c>
      <c r="C49" s="43">
        <v>0.59</v>
      </c>
    </row>
    <row r="50" spans="1:3" x14ac:dyDescent="0.2">
      <c r="A50" s="42">
        <v>39</v>
      </c>
      <c r="B50" s="43">
        <v>11.18</v>
      </c>
      <c r="C50" s="43">
        <v>0.6</v>
      </c>
    </row>
    <row r="51" spans="1:3" x14ac:dyDescent="0.2">
      <c r="A51" s="42">
        <v>40</v>
      </c>
      <c r="B51" s="43">
        <v>11.38</v>
      </c>
      <c r="C51" s="43">
        <v>0.62</v>
      </c>
    </row>
    <row r="52" spans="1:3" x14ac:dyDescent="0.2">
      <c r="A52" s="42">
        <v>41</v>
      </c>
      <c r="B52" s="43">
        <v>11.58</v>
      </c>
      <c r="C52" s="43">
        <v>0.63</v>
      </c>
    </row>
    <row r="53" spans="1:3" x14ac:dyDescent="0.2">
      <c r="A53" s="42">
        <v>42</v>
      </c>
      <c r="B53" s="43">
        <v>11.79</v>
      </c>
      <c r="C53" s="43">
        <v>0.64</v>
      </c>
    </row>
    <row r="54" spans="1:3" x14ac:dyDescent="0.2">
      <c r="A54" s="42">
        <v>43</v>
      </c>
      <c r="B54" s="43">
        <v>12.01</v>
      </c>
      <c r="C54" s="43">
        <v>0.65</v>
      </c>
    </row>
    <row r="55" spans="1:3" x14ac:dyDescent="0.2">
      <c r="A55" s="42">
        <v>44</v>
      </c>
      <c r="B55" s="43">
        <v>12.22</v>
      </c>
      <c r="C55" s="43">
        <v>0.67</v>
      </c>
    </row>
    <row r="56" spans="1:3" x14ac:dyDescent="0.2">
      <c r="A56" s="42">
        <v>45</v>
      </c>
      <c r="B56" s="43">
        <v>12.45</v>
      </c>
      <c r="C56" s="43">
        <v>0.68</v>
      </c>
    </row>
    <row r="57" spans="1:3" x14ac:dyDescent="0.2">
      <c r="A57" s="42">
        <v>46</v>
      </c>
      <c r="B57" s="43">
        <v>12.68</v>
      </c>
      <c r="C57" s="43">
        <v>0.69</v>
      </c>
    </row>
    <row r="58" spans="1:3" x14ac:dyDescent="0.2">
      <c r="A58" s="42">
        <v>47</v>
      </c>
      <c r="B58" s="43">
        <v>12.91</v>
      </c>
      <c r="C58" s="43">
        <v>0.71</v>
      </c>
    </row>
    <row r="59" spans="1:3" x14ac:dyDescent="0.2">
      <c r="A59" s="42">
        <v>48</v>
      </c>
      <c r="B59" s="43">
        <v>13.15</v>
      </c>
      <c r="C59" s="43">
        <v>0.72</v>
      </c>
    </row>
    <row r="60" spans="1:3" x14ac:dyDescent="0.2">
      <c r="A60" s="42">
        <v>49</v>
      </c>
      <c r="B60" s="43">
        <v>13.4</v>
      </c>
      <c r="C60" s="43">
        <v>0.74</v>
      </c>
    </row>
    <row r="61" spans="1:3" x14ac:dyDescent="0.2">
      <c r="A61" s="42">
        <v>50</v>
      </c>
      <c r="B61" s="43">
        <v>13.65</v>
      </c>
      <c r="C61" s="43">
        <v>0.75</v>
      </c>
    </row>
    <row r="62" spans="1:3" x14ac:dyDescent="0.2">
      <c r="A62" s="42">
        <v>51</v>
      </c>
      <c r="B62" s="43">
        <v>13.91</v>
      </c>
      <c r="C62" s="43">
        <v>0.77</v>
      </c>
    </row>
    <row r="63" spans="1:3" x14ac:dyDescent="0.2">
      <c r="A63" s="42">
        <v>52</v>
      </c>
      <c r="B63" s="43">
        <v>14.17</v>
      </c>
      <c r="C63" s="43">
        <v>0.78</v>
      </c>
    </row>
    <row r="64" spans="1:3" x14ac:dyDescent="0.2">
      <c r="A64" s="42">
        <v>53</v>
      </c>
      <c r="B64" s="43">
        <v>14.45</v>
      </c>
      <c r="C64" s="43">
        <v>0.8</v>
      </c>
    </row>
    <row r="65" spans="1:3" x14ac:dyDescent="0.2">
      <c r="A65" s="42">
        <v>54</v>
      </c>
      <c r="B65" s="43">
        <v>14.73</v>
      </c>
      <c r="C65" s="43">
        <v>0.81</v>
      </c>
    </row>
    <row r="66" spans="1:3" x14ac:dyDescent="0.2">
      <c r="A66" s="42">
        <v>55</v>
      </c>
      <c r="B66" s="43">
        <v>15.02</v>
      </c>
      <c r="C66" s="43">
        <v>0.83</v>
      </c>
    </row>
    <row r="67" spans="1:3" x14ac:dyDescent="0.2">
      <c r="A67" s="42">
        <v>56</v>
      </c>
      <c r="B67" s="43">
        <v>15.33</v>
      </c>
      <c r="C67" s="43">
        <v>0.85</v>
      </c>
    </row>
    <row r="68" spans="1:3" x14ac:dyDescent="0.2">
      <c r="A68" s="42">
        <v>57</v>
      </c>
      <c r="B68" s="43">
        <v>15.64</v>
      </c>
      <c r="C68" s="43">
        <v>0.86</v>
      </c>
    </row>
    <row r="69" spans="1:3" x14ac:dyDescent="0.2">
      <c r="A69" s="42">
        <v>58</v>
      </c>
      <c r="B69" s="43">
        <v>15.97</v>
      </c>
      <c r="C69" s="43">
        <v>0.88</v>
      </c>
    </row>
    <row r="70" spans="1:3" x14ac:dyDescent="0.2">
      <c r="A70" s="42">
        <v>59</v>
      </c>
      <c r="B70" s="43">
        <v>16.3</v>
      </c>
      <c r="C70" s="43">
        <v>0.9</v>
      </c>
    </row>
    <row r="71" spans="1:3" x14ac:dyDescent="0.2">
      <c r="A71" s="42">
        <v>60</v>
      </c>
      <c r="B71" s="43">
        <v>16.649999999999999</v>
      </c>
      <c r="C71" s="43">
        <v>0.91</v>
      </c>
    </row>
    <row r="72" spans="1:3" x14ac:dyDescent="0.2">
      <c r="A72" s="42">
        <v>61</v>
      </c>
      <c r="B72" s="43">
        <v>17.02</v>
      </c>
      <c r="C72" s="43">
        <v>0.93</v>
      </c>
    </row>
    <row r="73" spans="1:3" x14ac:dyDescent="0.2">
      <c r="A73" s="42">
        <v>62</v>
      </c>
      <c r="B73" s="43">
        <v>17.399999999999999</v>
      </c>
      <c r="C73" s="43">
        <v>0.95</v>
      </c>
    </row>
    <row r="74" spans="1:3" x14ac:dyDescent="0.2">
      <c r="A74" s="42">
        <v>63</v>
      </c>
      <c r="B74" s="43">
        <v>17.8</v>
      </c>
      <c r="C74" s="43">
        <v>0.97</v>
      </c>
    </row>
    <row r="75" spans="1:3" x14ac:dyDescent="0.2">
      <c r="A75" s="42">
        <v>64</v>
      </c>
      <c r="B75" s="43">
        <v>18.21</v>
      </c>
      <c r="C75" s="43">
        <v>0.99</v>
      </c>
    </row>
  </sheetData>
  <sheetProtection algorithmName="SHA-512" hashValue="JA3rrvqjePT/cs+iXGmCGbHPs+Rlgal2Y9lrAiTI2qmghOQfFo7fLuBTNucIpjph1ecQfNItFx3siTKNrI8p2Q==" saltValue="Q4zTdYs17PYAW7O17DPQ+A==" spinCount="100000" sheet="1" objects="1" scenarios="1"/>
  <conditionalFormatting sqref="A6:A21">
    <cfRule type="expression" dxfId="393" priority="5" stopIfTrue="1">
      <formula>MOD(ROW(),2)=0</formula>
    </cfRule>
    <cfRule type="expression" dxfId="392" priority="6" stopIfTrue="1">
      <formula>MOD(ROW(),2)&lt;&gt;0</formula>
    </cfRule>
  </conditionalFormatting>
  <conditionalFormatting sqref="A26:A75">
    <cfRule type="expression" dxfId="391" priority="1" stopIfTrue="1">
      <formula>MOD(ROW(),2)=0</formula>
    </cfRule>
    <cfRule type="expression" dxfId="390" priority="2" stopIfTrue="1">
      <formula>MOD(ROW(),2)&lt;&gt;0</formula>
    </cfRule>
  </conditionalFormatting>
  <conditionalFormatting sqref="B6:C21">
    <cfRule type="expression" dxfId="389" priority="7" stopIfTrue="1">
      <formula>MOD(ROW(),2)=0</formula>
    </cfRule>
    <cfRule type="expression" dxfId="388" priority="8" stopIfTrue="1">
      <formula>MOD(ROW(),2)&lt;&gt;0</formula>
    </cfRule>
  </conditionalFormatting>
  <conditionalFormatting sqref="B26:C75">
    <cfRule type="expression" dxfId="387" priority="3" stopIfTrue="1">
      <formula>MOD(ROW(),2)=0</formula>
    </cfRule>
    <cfRule type="expression" dxfId="386" priority="4"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170"/>
  <sheetViews>
    <sheetView showGridLines="0" workbookViewId="0">
      <selection activeCell="A6" sqref="A6"/>
    </sheetView>
  </sheetViews>
  <sheetFormatPr defaultColWidth="9.140625" defaultRowHeight="12.75" x14ac:dyDescent="0.2"/>
  <cols>
    <col min="1" max="1" width="60.5703125" style="38" customWidth="1"/>
    <col min="2" max="2" width="2.5703125" style="38" customWidth="1"/>
    <col min="3" max="3" width="60.5703125" style="38" customWidth="1"/>
    <col min="4" max="16384" width="9.140625" style="38"/>
  </cols>
  <sheetData>
    <row r="1" spans="1:3" s="21" customFormat="1" ht="20.25" x14ac:dyDescent="0.3">
      <c r="A1" s="20" t="s">
        <v>0</v>
      </c>
    </row>
    <row r="2" spans="1:3" s="21" customFormat="1" ht="15.75" x14ac:dyDescent="0.25">
      <c r="A2" s="25" t="s">
        <v>1</v>
      </c>
      <c r="B2" s="22" t="str">
        <f>wb_title</f>
        <v>LGPS_EW - Consolidated Factor Spreadsheet</v>
      </c>
    </row>
    <row r="3" spans="1:3" s="21" customFormat="1" ht="15.75" x14ac:dyDescent="0.25">
      <c r="A3" s="25" t="s">
        <v>2</v>
      </c>
      <c r="B3" s="22" t="s">
        <v>34</v>
      </c>
    </row>
    <row r="6" spans="1:3" x14ac:dyDescent="0.2">
      <c r="A6" s="39" t="s">
        <v>34</v>
      </c>
    </row>
    <row r="8" spans="1:3" x14ac:dyDescent="0.2">
      <c r="A8" s="38" t="str">
        <f>"This sheet is intended to assist " &amp; client_abbr &amp; " in understanding which factors have changed and when."</f>
        <v>This sheet is intended to assist Ministry of Housing, Communities &amp; Local Government in understanding which factors have changed and when.</v>
      </c>
    </row>
    <row r="9" spans="1:3" x14ac:dyDescent="0.2">
      <c r="A9" s="38" t="s">
        <v>35</v>
      </c>
    </row>
    <row r="11" spans="1:3" x14ac:dyDescent="0.2">
      <c r="A11" s="52" t="s">
        <v>36</v>
      </c>
      <c r="B11" s="52"/>
      <c r="C11" s="52"/>
    </row>
    <row r="12" spans="1:3" x14ac:dyDescent="0.2">
      <c r="A12" s="52" t="s">
        <v>37</v>
      </c>
      <c r="B12" s="52"/>
      <c r="C12" s="52" t="s">
        <v>38</v>
      </c>
    </row>
    <row r="13" spans="1:3" x14ac:dyDescent="0.2">
      <c r="A13" s="52" t="s">
        <v>39</v>
      </c>
      <c r="B13" s="52"/>
      <c r="C13" s="52" t="s">
        <v>40</v>
      </c>
    </row>
    <row r="14" spans="1:3" x14ac:dyDescent="0.2">
      <c r="A14" s="52" t="s">
        <v>41</v>
      </c>
      <c r="B14" s="52"/>
      <c r="C14" s="52" t="s">
        <v>38</v>
      </c>
    </row>
    <row r="15" spans="1:3" x14ac:dyDescent="0.2">
      <c r="A15" s="52" t="s">
        <v>42</v>
      </c>
      <c r="B15" s="52"/>
      <c r="C15" s="52" t="s">
        <v>43</v>
      </c>
    </row>
    <row r="16" spans="1:3" x14ac:dyDescent="0.2">
      <c r="A16" s="52" t="s">
        <v>44</v>
      </c>
      <c r="B16" s="52"/>
      <c r="C16" s="52" t="s">
        <v>45</v>
      </c>
    </row>
    <row r="17" spans="1:3" x14ac:dyDescent="0.2">
      <c r="A17" s="52" t="s">
        <v>46</v>
      </c>
      <c r="B17" s="52"/>
      <c r="C17" s="53">
        <v>43413.822916666664</v>
      </c>
    </row>
    <row r="18" spans="1:3" x14ac:dyDescent="0.2">
      <c r="A18" s="52"/>
      <c r="B18" s="52"/>
      <c r="C18" s="52"/>
    </row>
    <row r="20" spans="1:3" x14ac:dyDescent="0.2">
      <c r="A20" s="52" t="s">
        <v>47</v>
      </c>
      <c r="B20" s="52"/>
      <c r="C20" s="52"/>
    </row>
    <row r="21" spans="1:3" x14ac:dyDescent="0.2">
      <c r="A21" s="52" t="s">
        <v>37</v>
      </c>
      <c r="B21" s="52"/>
      <c r="C21" s="52" t="s">
        <v>38</v>
      </c>
    </row>
    <row r="22" spans="1:3" x14ac:dyDescent="0.2">
      <c r="A22" s="52" t="s">
        <v>39</v>
      </c>
      <c r="B22" s="52"/>
      <c r="C22" s="52" t="s">
        <v>48</v>
      </c>
    </row>
    <row r="23" spans="1:3" x14ac:dyDescent="0.2">
      <c r="A23" s="52" t="s">
        <v>41</v>
      </c>
      <c r="B23" s="52"/>
      <c r="C23" s="52" t="s">
        <v>38</v>
      </c>
    </row>
    <row r="24" spans="1:3" x14ac:dyDescent="0.2">
      <c r="A24" s="52" t="s">
        <v>42</v>
      </c>
      <c r="B24" s="52"/>
      <c r="C24" s="52" t="s">
        <v>43</v>
      </c>
    </row>
    <row r="25" spans="1:3" x14ac:dyDescent="0.2">
      <c r="A25" s="52" t="s">
        <v>44</v>
      </c>
      <c r="B25" s="52"/>
      <c r="C25" s="52" t="s">
        <v>45</v>
      </c>
    </row>
    <row r="26" spans="1:3" x14ac:dyDescent="0.2">
      <c r="A26" s="52" t="s">
        <v>46</v>
      </c>
      <c r="B26" s="52"/>
      <c r="C26" s="53">
        <v>43430.375</v>
      </c>
    </row>
    <row r="27" spans="1:3" x14ac:dyDescent="0.2">
      <c r="A27" s="52"/>
      <c r="B27" s="52"/>
      <c r="C27" s="52"/>
    </row>
    <row r="29" spans="1:3" x14ac:dyDescent="0.2">
      <c r="A29" s="52" t="s">
        <v>49</v>
      </c>
      <c r="B29" s="52"/>
      <c r="C29" s="52"/>
    </row>
    <row r="30" spans="1:3" x14ac:dyDescent="0.2">
      <c r="A30" s="52" t="s">
        <v>37</v>
      </c>
      <c r="B30" s="52"/>
      <c r="C30" s="52" t="s">
        <v>38</v>
      </c>
    </row>
    <row r="31" spans="1:3" x14ac:dyDescent="0.2">
      <c r="A31" s="52" t="s">
        <v>39</v>
      </c>
      <c r="B31" s="52"/>
      <c r="C31" s="52" t="s">
        <v>50</v>
      </c>
    </row>
    <row r="32" spans="1:3" x14ac:dyDescent="0.2">
      <c r="A32" s="52" t="s">
        <v>41</v>
      </c>
      <c r="B32" s="52"/>
      <c r="C32" s="52" t="s">
        <v>38</v>
      </c>
    </row>
    <row r="33" spans="1:3" x14ac:dyDescent="0.2">
      <c r="A33" s="52" t="s">
        <v>42</v>
      </c>
      <c r="B33" s="52"/>
      <c r="C33" s="52" t="s">
        <v>51</v>
      </c>
    </row>
    <row r="34" spans="1:3" x14ac:dyDescent="0.2">
      <c r="A34" s="52" t="s">
        <v>44</v>
      </c>
      <c r="B34" s="52"/>
      <c r="C34" s="52" t="s">
        <v>45</v>
      </c>
    </row>
    <row r="35" spans="1:3" x14ac:dyDescent="0.2">
      <c r="A35" s="52" t="s">
        <v>46</v>
      </c>
      <c r="B35" s="52"/>
      <c r="C35" s="53">
        <v>43453.375</v>
      </c>
    </row>
    <row r="36" spans="1:3" x14ac:dyDescent="0.2">
      <c r="A36" s="52"/>
      <c r="B36" s="52"/>
      <c r="C36" s="52"/>
    </row>
    <row r="38" spans="1:3" x14ac:dyDescent="0.2">
      <c r="A38" s="52" t="s">
        <v>52</v>
      </c>
      <c r="B38" s="52"/>
      <c r="C38" s="52"/>
    </row>
    <row r="39" spans="1:3" x14ac:dyDescent="0.2">
      <c r="A39" s="52" t="s">
        <v>37</v>
      </c>
      <c r="B39" s="52"/>
      <c r="C39" s="52" t="s">
        <v>38</v>
      </c>
    </row>
    <row r="40" spans="1:3" x14ac:dyDescent="0.2">
      <c r="A40" s="52" t="s">
        <v>39</v>
      </c>
      <c r="B40" s="52"/>
      <c r="C40" s="52" t="s">
        <v>53</v>
      </c>
    </row>
    <row r="41" spans="1:3" x14ac:dyDescent="0.2">
      <c r="A41" s="52" t="s">
        <v>41</v>
      </c>
      <c r="B41" s="52"/>
      <c r="C41" s="52" t="s">
        <v>38</v>
      </c>
    </row>
    <row r="42" spans="1:3" x14ac:dyDescent="0.2">
      <c r="A42" s="52" t="s">
        <v>42</v>
      </c>
      <c r="B42" s="52"/>
      <c r="C42" s="52" t="s">
        <v>54</v>
      </c>
    </row>
    <row r="43" spans="1:3" x14ac:dyDescent="0.2">
      <c r="A43" s="52" t="s">
        <v>44</v>
      </c>
      <c r="B43" s="52"/>
      <c r="C43" s="52" t="s">
        <v>55</v>
      </c>
    </row>
    <row r="44" spans="1:3" x14ac:dyDescent="0.2">
      <c r="A44" s="52" t="s">
        <v>46</v>
      </c>
      <c r="B44" s="52"/>
      <c r="C44" s="53">
        <v>43514.375</v>
      </c>
    </row>
    <row r="45" spans="1:3" x14ac:dyDescent="0.2">
      <c r="A45" s="52"/>
      <c r="B45" s="52"/>
      <c r="C45" s="52"/>
    </row>
    <row r="47" spans="1:3" x14ac:dyDescent="0.2">
      <c r="A47" s="52" t="s">
        <v>56</v>
      </c>
      <c r="B47" s="52"/>
      <c r="C47" s="52"/>
    </row>
    <row r="48" spans="1:3" x14ac:dyDescent="0.2">
      <c r="A48" s="52" t="s">
        <v>37</v>
      </c>
      <c r="B48" s="52"/>
      <c r="C48" s="52" t="s">
        <v>38</v>
      </c>
    </row>
    <row r="49" spans="1:3" x14ac:dyDescent="0.2">
      <c r="A49" s="52" t="s">
        <v>39</v>
      </c>
      <c r="B49" s="52"/>
      <c r="C49" s="52" t="s">
        <v>57</v>
      </c>
    </row>
    <row r="50" spans="1:3" x14ac:dyDescent="0.2">
      <c r="A50" s="52" t="s">
        <v>41</v>
      </c>
      <c r="B50" s="52"/>
      <c r="C50" s="52" t="s">
        <v>38</v>
      </c>
    </row>
    <row r="51" spans="1:3" x14ac:dyDescent="0.2">
      <c r="A51" s="52" t="s">
        <v>42</v>
      </c>
      <c r="B51" s="52"/>
      <c r="C51" s="52" t="s">
        <v>58</v>
      </c>
    </row>
    <row r="52" spans="1:3" x14ac:dyDescent="0.2">
      <c r="A52" s="52" t="s">
        <v>44</v>
      </c>
      <c r="B52" s="52"/>
      <c r="C52" s="52" t="s">
        <v>55</v>
      </c>
    </row>
    <row r="53" spans="1:3" x14ac:dyDescent="0.2">
      <c r="A53" s="52" t="s">
        <v>46</v>
      </c>
      <c r="B53" s="52"/>
      <c r="C53" s="53">
        <v>43537.75</v>
      </c>
    </row>
    <row r="54" spans="1:3" x14ac:dyDescent="0.2">
      <c r="A54" s="52"/>
      <c r="B54" s="52"/>
      <c r="C54" s="52"/>
    </row>
    <row r="56" spans="1:3" x14ac:dyDescent="0.2">
      <c r="A56" s="52" t="s">
        <v>59</v>
      </c>
      <c r="B56" s="52"/>
      <c r="C56" s="52"/>
    </row>
    <row r="57" spans="1:3" x14ac:dyDescent="0.2">
      <c r="A57" s="52" t="s">
        <v>37</v>
      </c>
      <c r="B57" s="52"/>
      <c r="C57" s="52" t="s">
        <v>38</v>
      </c>
    </row>
    <row r="58" spans="1:3" x14ac:dyDescent="0.2">
      <c r="A58" s="52" t="s">
        <v>39</v>
      </c>
      <c r="B58" s="52"/>
      <c r="C58" s="52" t="s">
        <v>60</v>
      </c>
    </row>
    <row r="59" spans="1:3" x14ac:dyDescent="0.2">
      <c r="A59" s="52" t="s">
        <v>41</v>
      </c>
      <c r="B59" s="52"/>
      <c r="C59" s="52" t="s">
        <v>38</v>
      </c>
    </row>
    <row r="60" spans="1:3" x14ac:dyDescent="0.2">
      <c r="A60" s="52" t="s">
        <v>42</v>
      </c>
      <c r="B60" s="52"/>
      <c r="C60" s="52" t="s">
        <v>58</v>
      </c>
    </row>
    <row r="61" spans="1:3" x14ac:dyDescent="0.2">
      <c r="A61" s="52" t="s">
        <v>44</v>
      </c>
      <c r="B61" s="52"/>
      <c r="C61" s="52" t="s">
        <v>55</v>
      </c>
    </row>
    <row r="62" spans="1:3" x14ac:dyDescent="0.2">
      <c r="A62" s="52" t="s">
        <v>46</v>
      </c>
      <c r="B62" s="52"/>
      <c r="C62" s="53">
        <v>43543.583333333336</v>
      </c>
    </row>
    <row r="63" spans="1:3" x14ac:dyDescent="0.2">
      <c r="A63" s="52"/>
      <c r="B63" s="52"/>
      <c r="C63" s="52"/>
    </row>
    <row r="65" spans="1:3" x14ac:dyDescent="0.2">
      <c r="A65" s="52" t="s">
        <v>61</v>
      </c>
      <c r="B65" s="52"/>
      <c r="C65" s="52"/>
    </row>
    <row r="66" spans="1:3" x14ac:dyDescent="0.2">
      <c r="A66" s="52" t="s">
        <v>37</v>
      </c>
      <c r="B66" s="52"/>
      <c r="C66" s="52" t="s">
        <v>38</v>
      </c>
    </row>
    <row r="67" spans="1:3" x14ac:dyDescent="0.2">
      <c r="A67" s="52" t="s">
        <v>39</v>
      </c>
      <c r="B67" s="52"/>
      <c r="C67" s="52" t="s">
        <v>62</v>
      </c>
    </row>
    <row r="68" spans="1:3" x14ac:dyDescent="0.2">
      <c r="A68" s="52" t="s">
        <v>41</v>
      </c>
      <c r="B68" s="52"/>
      <c r="C68" s="52" t="s">
        <v>38</v>
      </c>
    </row>
    <row r="69" spans="1:3" x14ac:dyDescent="0.2">
      <c r="A69" s="52" t="s">
        <v>42</v>
      </c>
      <c r="B69" s="52"/>
      <c r="C69" s="52" t="s">
        <v>63</v>
      </c>
    </row>
    <row r="70" spans="1:3" x14ac:dyDescent="0.2">
      <c r="A70" s="52" t="s">
        <v>44</v>
      </c>
      <c r="B70" s="52"/>
      <c r="C70" s="52" t="s">
        <v>64</v>
      </c>
    </row>
    <row r="71" spans="1:3" x14ac:dyDescent="0.2">
      <c r="A71" s="52" t="s">
        <v>46</v>
      </c>
      <c r="B71" s="52"/>
      <c r="C71" s="53">
        <v>43613.375</v>
      </c>
    </row>
    <row r="72" spans="1:3" x14ac:dyDescent="0.2">
      <c r="A72" s="52"/>
      <c r="B72" s="52"/>
      <c r="C72" s="52"/>
    </row>
    <row r="74" spans="1:3" x14ac:dyDescent="0.2">
      <c r="A74" s="52" t="s">
        <v>65</v>
      </c>
      <c r="B74" s="52"/>
      <c r="C74" s="52"/>
    </row>
    <row r="75" spans="1:3" x14ac:dyDescent="0.2">
      <c r="A75" s="52" t="s">
        <v>37</v>
      </c>
      <c r="B75" s="52"/>
      <c r="C75" s="52" t="s">
        <v>66</v>
      </c>
    </row>
    <row r="76" spans="1:3" x14ac:dyDescent="0.2">
      <c r="A76" s="52" t="s">
        <v>39</v>
      </c>
      <c r="B76" s="52"/>
      <c r="C76" s="52" t="s">
        <v>38</v>
      </c>
    </row>
    <row r="77" spans="1:3" x14ac:dyDescent="0.2">
      <c r="A77" s="52" t="s">
        <v>41</v>
      </c>
      <c r="B77" s="52"/>
      <c r="C77" s="52" t="s">
        <v>38</v>
      </c>
    </row>
    <row r="78" spans="1:3" x14ac:dyDescent="0.2">
      <c r="A78" s="52" t="s">
        <v>42</v>
      </c>
      <c r="B78" s="52"/>
      <c r="C78" s="52" t="s">
        <v>67</v>
      </c>
    </row>
    <row r="79" spans="1:3" x14ac:dyDescent="0.2">
      <c r="A79" s="52" t="s">
        <v>44</v>
      </c>
      <c r="B79" s="52"/>
      <c r="C79" s="52" t="s">
        <v>68</v>
      </c>
    </row>
    <row r="80" spans="1:3" x14ac:dyDescent="0.2">
      <c r="A80" s="52" t="s">
        <v>46</v>
      </c>
      <c r="B80" s="52"/>
      <c r="C80" s="53">
        <v>43644.666666666664</v>
      </c>
    </row>
    <row r="81" spans="1:3" x14ac:dyDescent="0.2">
      <c r="A81" s="52"/>
      <c r="B81" s="52"/>
      <c r="C81" s="52"/>
    </row>
    <row r="83" spans="1:3" x14ac:dyDescent="0.2">
      <c r="A83" s="52" t="s">
        <v>69</v>
      </c>
      <c r="B83" s="52"/>
      <c r="C83" s="52"/>
    </row>
    <row r="84" spans="1:3" x14ac:dyDescent="0.2">
      <c r="A84" s="52" t="s">
        <v>37</v>
      </c>
      <c r="B84" s="52"/>
      <c r="C84" s="52" t="s">
        <v>67</v>
      </c>
    </row>
    <row r="85" spans="1:3" x14ac:dyDescent="0.2">
      <c r="A85" s="52" t="s">
        <v>39</v>
      </c>
      <c r="B85" s="52"/>
      <c r="C85" s="52" t="s">
        <v>38</v>
      </c>
    </row>
    <row r="86" spans="1:3" x14ac:dyDescent="0.2">
      <c r="A86" s="52" t="s">
        <v>41</v>
      </c>
      <c r="B86" s="52"/>
      <c r="C86" s="52" t="s">
        <v>38</v>
      </c>
    </row>
    <row r="87" spans="1:3" x14ac:dyDescent="0.2">
      <c r="A87" s="52" t="s">
        <v>42</v>
      </c>
      <c r="B87" s="52"/>
      <c r="C87" s="52" t="s">
        <v>38</v>
      </c>
    </row>
    <row r="88" spans="1:3" x14ac:dyDescent="0.2">
      <c r="A88" s="52" t="s">
        <v>44</v>
      </c>
      <c r="B88" s="52"/>
      <c r="C88" s="52" t="s">
        <v>70</v>
      </c>
    </row>
    <row r="89" spans="1:3" x14ac:dyDescent="0.2">
      <c r="A89" s="52" t="s">
        <v>46</v>
      </c>
      <c r="B89" s="52"/>
      <c r="C89" s="53">
        <v>43669.375</v>
      </c>
    </row>
    <row r="90" spans="1:3" x14ac:dyDescent="0.2">
      <c r="A90" s="52"/>
      <c r="B90" s="52"/>
      <c r="C90" s="52"/>
    </row>
    <row r="92" spans="1:3" x14ac:dyDescent="0.2">
      <c r="A92" s="52" t="s">
        <v>71</v>
      </c>
      <c r="B92" s="52"/>
      <c r="C92" s="52"/>
    </row>
    <row r="93" spans="1:3" x14ac:dyDescent="0.2">
      <c r="A93" s="52" t="s">
        <v>72</v>
      </c>
      <c r="B93" s="52"/>
      <c r="C93" s="52"/>
    </row>
    <row r="94" spans="1:3" x14ac:dyDescent="0.2">
      <c r="A94" s="52" t="s">
        <v>37</v>
      </c>
      <c r="B94" s="52"/>
      <c r="C94" s="52" t="s">
        <v>38</v>
      </c>
    </row>
    <row r="95" spans="1:3" x14ac:dyDescent="0.2">
      <c r="A95" s="52" t="s">
        <v>39</v>
      </c>
      <c r="B95" s="52"/>
      <c r="C95" s="52" t="s">
        <v>38</v>
      </c>
    </row>
    <row r="96" spans="1:3" x14ac:dyDescent="0.2">
      <c r="A96" s="52" t="s">
        <v>41</v>
      </c>
      <c r="B96" s="52"/>
      <c r="C96" s="52" t="s">
        <v>38</v>
      </c>
    </row>
    <row r="97" spans="1:3" x14ac:dyDescent="0.2">
      <c r="A97" s="52" t="s">
        <v>42</v>
      </c>
      <c r="B97" s="52"/>
      <c r="C97" s="52" t="s">
        <v>38</v>
      </c>
    </row>
    <row r="98" spans="1:3" x14ac:dyDescent="0.2">
      <c r="A98" s="52" t="s">
        <v>44</v>
      </c>
      <c r="B98" s="52"/>
      <c r="C98" s="53" t="s">
        <v>70</v>
      </c>
    </row>
    <row r="99" spans="1:3" x14ac:dyDescent="0.2">
      <c r="A99" s="52" t="s">
        <v>46</v>
      </c>
      <c r="B99" s="52"/>
      <c r="C99" s="53">
        <v>43686.510416666664</v>
      </c>
    </row>
    <row r="100" spans="1:3" x14ac:dyDescent="0.2">
      <c r="A100" s="52"/>
      <c r="B100" s="52"/>
      <c r="C100" s="52"/>
    </row>
    <row r="102" spans="1:3" x14ac:dyDescent="0.2">
      <c r="A102" s="52" t="s">
        <v>73</v>
      </c>
      <c r="B102" s="52"/>
      <c r="C102" s="52"/>
    </row>
    <row r="103" spans="1:3" x14ac:dyDescent="0.2">
      <c r="A103" s="52" t="s">
        <v>74</v>
      </c>
      <c r="B103" s="52"/>
      <c r="C103" s="52"/>
    </row>
    <row r="104" spans="1:3" x14ac:dyDescent="0.2">
      <c r="A104" s="52" t="s">
        <v>37</v>
      </c>
      <c r="B104" s="52"/>
      <c r="C104" s="52" t="s">
        <v>75</v>
      </c>
    </row>
    <row r="105" spans="1:3" x14ac:dyDescent="0.2">
      <c r="A105" s="52" t="s">
        <v>39</v>
      </c>
      <c r="B105" s="52"/>
      <c r="C105" s="52" t="s">
        <v>76</v>
      </c>
    </row>
    <row r="106" spans="1:3" x14ac:dyDescent="0.2">
      <c r="A106" s="52" t="s">
        <v>41</v>
      </c>
      <c r="B106" s="52"/>
      <c r="C106" s="52" t="s">
        <v>38</v>
      </c>
    </row>
    <row r="107" spans="1:3" x14ac:dyDescent="0.2">
      <c r="A107" s="52" t="s">
        <v>42</v>
      </c>
      <c r="B107" s="52"/>
      <c r="C107" s="52" t="s">
        <v>38</v>
      </c>
    </row>
    <row r="108" spans="1:3" x14ac:dyDescent="0.2">
      <c r="A108" s="52" t="s">
        <v>44</v>
      </c>
      <c r="B108" s="52"/>
      <c r="C108" s="52" t="s">
        <v>38</v>
      </c>
    </row>
    <row r="109" spans="1:3" x14ac:dyDescent="0.2">
      <c r="A109" s="52" t="s">
        <v>46</v>
      </c>
      <c r="B109" s="52"/>
      <c r="C109" s="53">
        <v>43727.666666666664</v>
      </c>
    </row>
    <row r="110" spans="1:3" x14ac:dyDescent="0.2">
      <c r="A110" s="52"/>
      <c r="B110" s="52"/>
      <c r="C110" s="52"/>
    </row>
    <row r="112" spans="1:3" x14ac:dyDescent="0.2">
      <c r="A112" s="52" t="s">
        <v>77</v>
      </c>
      <c r="B112" s="52"/>
      <c r="C112" s="52"/>
    </row>
    <row r="113" spans="1:3" x14ac:dyDescent="0.2">
      <c r="A113" s="52" t="s">
        <v>78</v>
      </c>
      <c r="B113" s="52"/>
      <c r="C113" s="52" t="s">
        <v>79</v>
      </c>
    </row>
    <row r="114" spans="1:3" x14ac:dyDescent="0.2">
      <c r="A114" s="52" t="s">
        <v>37</v>
      </c>
      <c r="B114" s="52"/>
      <c r="C114" s="52" t="s">
        <v>80</v>
      </c>
    </row>
    <row r="115" spans="1:3" x14ac:dyDescent="0.2">
      <c r="A115" s="52" t="s">
        <v>39</v>
      </c>
      <c r="B115" s="52"/>
      <c r="C115" s="52" t="s">
        <v>81</v>
      </c>
    </row>
    <row r="116" spans="1:3" x14ac:dyDescent="0.2">
      <c r="A116" s="52" t="s">
        <v>41</v>
      </c>
      <c r="B116" s="52"/>
      <c r="C116" s="52" t="s">
        <v>38</v>
      </c>
    </row>
    <row r="117" spans="1:3" x14ac:dyDescent="0.2">
      <c r="A117" s="52" t="s">
        <v>42</v>
      </c>
      <c r="B117" s="52"/>
      <c r="C117" s="52" t="s">
        <v>38</v>
      </c>
    </row>
    <row r="118" spans="1:3" x14ac:dyDescent="0.2">
      <c r="A118" s="52" t="s">
        <v>44</v>
      </c>
      <c r="B118" s="52"/>
      <c r="C118" s="52" t="s">
        <v>38</v>
      </c>
    </row>
    <row r="119" spans="1:3" x14ac:dyDescent="0.2">
      <c r="A119" s="52" t="s">
        <v>46</v>
      </c>
      <c r="B119" s="52"/>
      <c r="C119" s="53">
        <v>43819.666666666664</v>
      </c>
    </row>
    <row r="120" spans="1:3" x14ac:dyDescent="0.2">
      <c r="A120" s="52"/>
      <c r="B120" s="52"/>
      <c r="C120" s="52"/>
    </row>
    <row r="122" spans="1:3" x14ac:dyDescent="0.2">
      <c r="A122" s="52" t="s">
        <v>82</v>
      </c>
      <c r="B122" s="52"/>
      <c r="C122" s="53"/>
    </row>
    <row r="123" spans="1:3" x14ac:dyDescent="0.2">
      <c r="A123" s="52" t="s">
        <v>37</v>
      </c>
      <c r="B123" s="52"/>
      <c r="C123" s="52"/>
    </row>
    <row r="124" spans="1:3" x14ac:dyDescent="0.2">
      <c r="A124" s="52" t="s">
        <v>83</v>
      </c>
      <c r="B124" s="52"/>
      <c r="C124" s="52" t="s">
        <v>84</v>
      </c>
    </row>
    <row r="125" spans="1:3" x14ac:dyDescent="0.2">
      <c r="A125" s="52" t="s">
        <v>44</v>
      </c>
      <c r="B125" s="52"/>
      <c r="C125" s="52"/>
    </row>
    <row r="126" spans="1:3" x14ac:dyDescent="0.2">
      <c r="A126" s="52" t="s">
        <v>85</v>
      </c>
      <c r="B126" s="52"/>
      <c r="C126" s="54">
        <v>45071</v>
      </c>
    </row>
    <row r="128" spans="1:3" x14ac:dyDescent="0.2">
      <c r="A128" s="52" t="s">
        <v>86</v>
      </c>
      <c r="B128" s="52"/>
      <c r="C128" s="52"/>
    </row>
    <row r="129" spans="1:3" x14ac:dyDescent="0.2">
      <c r="A129" s="52" t="s">
        <v>37</v>
      </c>
      <c r="B129" s="52"/>
      <c r="C129" s="52"/>
    </row>
    <row r="130" spans="1:3" x14ac:dyDescent="0.2">
      <c r="A130" s="52" t="s">
        <v>83</v>
      </c>
      <c r="B130" s="52"/>
      <c r="C130" s="52" t="s">
        <v>87</v>
      </c>
    </row>
    <row r="131" spans="1:3" x14ac:dyDescent="0.2">
      <c r="A131" s="52" t="s">
        <v>88</v>
      </c>
      <c r="B131" s="52"/>
      <c r="C131" s="52"/>
    </row>
    <row r="132" spans="1:3" x14ac:dyDescent="0.2">
      <c r="A132" s="52" t="s">
        <v>44</v>
      </c>
      <c r="B132" s="52"/>
      <c r="C132" s="52"/>
    </row>
    <row r="133" spans="1:3" x14ac:dyDescent="0.2">
      <c r="A133" s="52" t="s">
        <v>85</v>
      </c>
      <c r="B133" s="52"/>
      <c r="C133" s="54">
        <v>45107</v>
      </c>
    </row>
    <row r="135" spans="1:3" x14ac:dyDescent="0.2">
      <c r="A135" s="52" t="s">
        <v>89</v>
      </c>
      <c r="B135" s="52"/>
      <c r="C135" s="52"/>
    </row>
    <row r="136" spans="1:3" x14ac:dyDescent="0.2">
      <c r="A136" s="52" t="s">
        <v>37</v>
      </c>
      <c r="B136" s="52"/>
      <c r="C136" s="52"/>
    </row>
    <row r="137" spans="1:3" x14ac:dyDescent="0.2">
      <c r="A137" s="52" t="s">
        <v>83</v>
      </c>
      <c r="B137" s="52"/>
      <c r="C137" s="52" t="s">
        <v>90</v>
      </c>
    </row>
    <row r="138" spans="1:3" x14ac:dyDescent="0.2">
      <c r="A138" s="52" t="s">
        <v>88</v>
      </c>
      <c r="B138" s="52"/>
      <c r="C138" s="52"/>
    </row>
    <row r="139" spans="1:3" x14ac:dyDescent="0.2">
      <c r="A139" s="52" t="s">
        <v>44</v>
      </c>
      <c r="B139" s="52"/>
      <c r="C139" s="52"/>
    </row>
    <row r="140" spans="1:3" x14ac:dyDescent="0.2">
      <c r="A140" s="52" t="s">
        <v>85</v>
      </c>
      <c r="B140" s="52"/>
      <c r="C140" s="54">
        <v>45134</v>
      </c>
    </row>
    <row r="141" spans="1:3" x14ac:dyDescent="0.2">
      <c r="A141" s="52"/>
      <c r="B141" s="52"/>
      <c r="C141" s="52"/>
    </row>
    <row r="143" spans="1:3" x14ac:dyDescent="0.2">
      <c r="A143" s="52" t="s">
        <v>91</v>
      </c>
      <c r="B143" s="52"/>
      <c r="C143" s="52"/>
    </row>
    <row r="144" spans="1:3" x14ac:dyDescent="0.2">
      <c r="A144" s="52" t="s">
        <v>37</v>
      </c>
      <c r="B144" s="52"/>
      <c r="C144" s="52" t="s">
        <v>92</v>
      </c>
    </row>
    <row r="145" spans="1:3" x14ac:dyDescent="0.2">
      <c r="A145" s="52" t="s">
        <v>83</v>
      </c>
      <c r="B145" s="52"/>
      <c r="C145" s="52" t="s">
        <v>93</v>
      </c>
    </row>
    <row r="146" spans="1:3" x14ac:dyDescent="0.2">
      <c r="A146" s="52" t="s">
        <v>88</v>
      </c>
      <c r="B146" s="52"/>
      <c r="C146" s="52" t="s">
        <v>94</v>
      </c>
    </row>
    <row r="147" spans="1:3" x14ac:dyDescent="0.2">
      <c r="A147" s="52" t="s">
        <v>44</v>
      </c>
      <c r="B147" s="52"/>
      <c r="C147" s="52"/>
    </row>
    <row r="148" spans="1:3" x14ac:dyDescent="0.2">
      <c r="A148" s="52" t="s">
        <v>85</v>
      </c>
      <c r="B148" s="52"/>
      <c r="C148" s="54">
        <v>45195</v>
      </c>
    </row>
    <row r="150" spans="1:3" x14ac:dyDescent="0.2">
      <c r="A150" s="52" t="s">
        <v>95</v>
      </c>
      <c r="B150" s="52"/>
      <c r="C150" s="52"/>
    </row>
    <row r="151" spans="1:3" x14ac:dyDescent="0.2">
      <c r="A151" s="52" t="s">
        <v>37</v>
      </c>
      <c r="B151" s="52"/>
      <c r="C151" s="52"/>
    </row>
    <row r="152" spans="1:3" x14ac:dyDescent="0.2">
      <c r="A152" s="52" t="s">
        <v>83</v>
      </c>
      <c r="B152" s="52"/>
      <c r="C152" s="52"/>
    </row>
    <row r="153" spans="1:3" x14ac:dyDescent="0.2">
      <c r="A153" s="52" t="s">
        <v>88</v>
      </c>
      <c r="B153" s="52"/>
      <c r="C153" s="52"/>
    </row>
    <row r="154" spans="1:3" x14ac:dyDescent="0.2">
      <c r="A154" s="52" t="s">
        <v>44</v>
      </c>
      <c r="B154" s="52"/>
      <c r="C154" s="52"/>
    </row>
    <row r="155" spans="1:3" x14ac:dyDescent="0.2">
      <c r="A155" s="52" t="s">
        <v>96</v>
      </c>
      <c r="B155" s="52"/>
      <c r="C155" s="52" t="s">
        <v>97</v>
      </c>
    </row>
    <row r="156" spans="1:3" x14ac:dyDescent="0.2">
      <c r="A156" s="52" t="s">
        <v>85</v>
      </c>
      <c r="B156" s="52"/>
      <c r="C156" s="54">
        <v>45688</v>
      </c>
    </row>
    <row r="158" spans="1:3" x14ac:dyDescent="0.2">
      <c r="A158" s="52" t="s">
        <v>98</v>
      </c>
      <c r="B158" s="52"/>
      <c r="C158" s="52"/>
    </row>
    <row r="159" spans="1:3" x14ac:dyDescent="0.2">
      <c r="A159" s="52" t="s">
        <v>37</v>
      </c>
      <c r="B159" s="52"/>
      <c r="C159" s="52"/>
    </row>
    <row r="160" spans="1:3" x14ac:dyDescent="0.2">
      <c r="A160" s="52" t="s">
        <v>83</v>
      </c>
      <c r="B160" s="52"/>
      <c r="C160" s="52" t="s">
        <v>99</v>
      </c>
    </row>
    <row r="161" spans="1:3" x14ac:dyDescent="0.2">
      <c r="A161" s="52" t="s">
        <v>42</v>
      </c>
      <c r="B161" s="52"/>
      <c r="C161" s="52"/>
    </row>
    <row r="162" spans="1:3" x14ac:dyDescent="0.2">
      <c r="A162" s="52" t="s">
        <v>44</v>
      </c>
      <c r="B162" s="52"/>
      <c r="C162" s="52"/>
    </row>
    <row r="163" spans="1:3" x14ac:dyDescent="0.2">
      <c r="A163" s="52" t="s">
        <v>85</v>
      </c>
      <c r="B163" s="52"/>
      <c r="C163" s="54">
        <v>46175</v>
      </c>
    </row>
    <row r="165" spans="1:3" x14ac:dyDescent="0.2">
      <c r="A165" s="62" t="s">
        <v>100</v>
      </c>
      <c r="B165" s="63"/>
      <c r="C165" s="63"/>
    </row>
    <row r="166" spans="1:3" x14ac:dyDescent="0.2">
      <c r="A166" s="63" t="s">
        <v>37</v>
      </c>
      <c r="B166" s="63"/>
      <c r="C166" s="64"/>
    </row>
    <row r="167" spans="1:3" ht="25.5" x14ac:dyDescent="0.2">
      <c r="A167" s="63" t="s">
        <v>83</v>
      </c>
      <c r="B167" s="63"/>
      <c r="C167" s="64" t="s">
        <v>101</v>
      </c>
    </row>
    <row r="168" spans="1:3" x14ac:dyDescent="0.2">
      <c r="A168" s="63" t="s">
        <v>42</v>
      </c>
      <c r="B168" s="63"/>
      <c r="C168" s="63"/>
    </row>
    <row r="169" spans="1:3" x14ac:dyDescent="0.2">
      <c r="A169" s="63" t="s">
        <v>44</v>
      </c>
      <c r="B169" s="63"/>
      <c r="C169" s="63"/>
    </row>
    <row r="170" spans="1:3" x14ac:dyDescent="0.2">
      <c r="A170" s="63" t="s">
        <v>85</v>
      </c>
      <c r="B170" s="63"/>
      <c r="C170" s="69">
        <v>46216</v>
      </c>
    </row>
  </sheetData>
  <sheetProtection algorithmName="SHA-512" hashValue="qJ1TKBul/0v4USIc+MRlliRJYc3jPdSocdo5jVX2/GYagdnBPfSUcTddrOmiPbCvnKs4EFaWFkpN1tVjJJvqpw==" saltValue="ikYKmt5y0AYOjX+/lnlQBQ==" spinCount="100000" sheet="1" objects="1" scenarios="1"/>
  <conditionalFormatting sqref="A11:A18">
    <cfRule type="expression" dxfId="655" priority="129" stopIfTrue="1">
      <formula>MOD(ROW(),2)=0</formula>
    </cfRule>
    <cfRule type="expression" dxfId="654" priority="130" stopIfTrue="1">
      <formula>MOD(ROW(),2)&lt;&gt;0</formula>
    </cfRule>
  </conditionalFormatting>
  <conditionalFormatting sqref="A20:A27">
    <cfRule type="expression" dxfId="653" priority="137" stopIfTrue="1">
      <formula>MOD(ROW(),2)=0</formula>
    </cfRule>
    <cfRule type="expression" dxfId="652" priority="138" stopIfTrue="1">
      <formula>MOD(ROW(),2)&lt;&gt;0</formula>
    </cfRule>
  </conditionalFormatting>
  <conditionalFormatting sqref="A29:A36">
    <cfRule type="expression" dxfId="651" priority="145" stopIfTrue="1">
      <formula>MOD(ROW(),2)=0</formula>
    </cfRule>
    <cfRule type="expression" dxfId="650" priority="146" stopIfTrue="1">
      <formula>MOD(ROW(),2)&lt;&gt;0</formula>
    </cfRule>
  </conditionalFormatting>
  <conditionalFormatting sqref="A38:A45">
    <cfRule type="expression" dxfId="649" priority="153" stopIfTrue="1">
      <formula>MOD(ROW(),2)=0</formula>
    </cfRule>
    <cfRule type="expression" dxfId="648" priority="154" stopIfTrue="1">
      <formula>MOD(ROW(),2)&lt;&gt;0</formula>
    </cfRule>
  </conditionalFormatting>
  <conditionalFormatting sqref="A47:A54">
    <cfRule type="expression" dxfId="647" priority="161" stopIfTrue="1">
      <formula>MOD(ROW(),2)=0</formula>
    </cfRule>
    <cfRule type="expression" dxfId="646" priority="162" stopIfTrue="1">
      <formula>MOD(ROW(),2)&lt;&gt;0</formula>
    </cfRule>
  </conditionalFormatting>
  <conditionalFormatting sqref="A56:A63">
    <cfRule type="expression" dxfId="645" priority="169" stopIfTrue="1">
      <formula>MOD(ROW(),2)=0</formula>
    </cfRule>
    <cfRule type="expression" dxfId="644" priority="170" stopIfTrue="1">
      <formula>MOD(ROW(),2)&lt;&gt;0</formula>
    </cfRule>
  </conditionalFormatting>
  <conditionalFormatting sqref="A65:A72">
    <cfRule type="expression" dxfId="643" priority="177" stopIfTrue="1">
      <formula>MOD(ROW(),2)=0</formula>
    </cfRule>
    <cfRule type="expression" dxfId="642" priority="178" stopIfTrue="1">
      <formula>MOD(ROW(),2)&lt;&gt;0</formula>
    </cfRule>
  </conditionalFormatting>
  <conditionalFormatting sqref="A74:A81">
    <cfRule type="expression" dxfId="641" priority="185" stopIfTrue="1">
      <formula>MOD(ROW(),2)=0</formula>
    </cfRule>
    <cfRule type="expression" dxfId="640" priority="186" stopIfTrue="1">
      <formula>MOD(ROW(),2)&lt;&gt;0</formula>
    </cfRule>
  </conditionalFormatting>
  <conditionalFormatting sqref="A83:A90">
    <cfRule type="expression" dxfId="639" priority="194" stopIfTrue="1">
      <formula>MOD(ROW(),2)&lt;&gt;0</formula>
    </cfRule>
    <cfRule type="expression" dxfId="638" priority="193" stopIfTrue="1">
      <formula>MOD(ROW(),2)=0</formula>
    </cfRule>
  </conditionalFormatting>
  <conditionalFormatting sqref="A92:A100">
    <cfRule type="expression" dxfId="637" priority="202" stopIfTrue="1">
      <formula>MOD(ROW(),2)&lt;&gt;0</formula>
    </cfRule>
    <cfRule type="expression" dxfId="636" priority="201" stopIfTrue="1">
      <formula>MOD(ROW(),2)=0</formula>
    </cfRule>
  </conditionalFormatting>
  <conditionalFormatting sqref="A102:A110">
    <cfRule type="expression" dxfId="635" priority="210" stopIfTrue="1">
      <formula>MOD(ROW(),2)&lt;&gt;0</formula>
    </cfRule>
    <cfRule type="expression" dxfId="634" priority="209" stopIfTrue="1">
      <formula>MOD(ROW(),2)=0</formula>
    </cfRule>
  </conditionalFormatting>
  <conditionalFormatting sqref="A112:A120">
    <cfRule type="expression" dxfId="633" priority="218" stopIfTrue="1">
      <formula>MOD(ROW(),2)&lt;&gt;0</formula>
    </cfRule>
    <cfRule type="expression" dxfId="632" priority="217" stopIfTrue="1">
      <formula>MOD(ROW(),2)=0</formula>
    </cfRule>
  </conditionalFormatting>
  <conditionalFormatting sqref="A122:A126">
    <cfRule type="expression" dxfId="631" priority="222" stopIfTrue="1">
      <formula>MOD(ROW(),2)&lt;&gt;0</formula>
    </cfRule>
    <cfRule type="expression" dxfId="630" priority="221" stopIfTrue="1">
      <formula>MOD(ROW(),2)=0</formula>
    </cfRule>
  </conditionalFormatting>
  <conditionalFormatting sqref="A128:A133">
    <cfRule type="expression" dxfId="629" priority="226" stopIfTrue="1">
      <formula>MOD(ROW(),2)&lt;&gt;0</formula>
    </cfRule>
    <cfRule type="expression" dxfId="628" priority="225" stopIfTrue="1">
      <formula>MOD(ROW(),2)=0</formula>
    </cfRule>
  </conditionalFormatting>
  <conditionalFormatting sqref="A135:A141">
    <cfRule type="expression" dxfId="627" priority="233" stopIfTrue="1">
      <formula>MOD(ROW(),2)=0</formula>
    </cfRule>
    <cfRule type="expression" dxfId="626" priority="234" stopIfTrue="1">
      <formula>MOD(ROW(),2)&lt;&gt;0</formula>
    </cfRule>
  </conditionalFormatting>
  <conditionalFormatting sqref="A143:A148">
    <cfRule type="expression" dxfId="625" priority="237" stopIfTrue="1">
      <formula>MOD(ROW(),2)=0</formula>
    </cfRule>
    <cfRule type="expression" dxfId="624" priority="238" stopIfTrue="1">
      <formula>MOD(ROW(),2)&lt;&gt;0</formula>
    </cfRule>
  </conditionalFormatting>
  <conditionalFormatting sqref="A150:A156">
    <cfRule type="expression" dxfId="623" priority="241" stopIfTrue="1">
      <formula>MOD(ROW(),2)=0</formula>
    </cfRule>
    <cfRule type="expression" dxfId="622" priority="242" stopIfTrue="1">
      <formula>MOD(ROW(),2)&lt;&gt;0</formula>
    </cfRule>
  </conditionalFormatting>
  <conditionalFormatting sqref="A158:A163">
    <cfRule type="expression" dxfId="621" priority="245" stopIfTrue="1">
      <formula>MOD(ROW(),2)=0</formula>
    </cfRule>
    <cfRule type="expression" dxfId="620" priority="246" stopIfTrue="1">
      <formula>MOD(ROW(),2)&lt;&gt;0</formula>
    </cfRule>
  </conditionalFormatting>
  <conditionalFormatting sqref="A165:A170">
    <cfRule type="expression" dxfId="619" priority="249" stopIfTrue="1">
      <formula>MOD(ROW(),2)=0</formula>
    </cfRule>
    <cfRule type="expression" dxfId="618" priority="250" stopIfTrue="1">
      <formula>MOD(ROW(),2)&lt;&gt;0</formula>
    </cfRule>
  </conditionalFormatting>
  <conditionalFormatting sqref="B11:C18">
    <cfRule type="expression" dxfId="617" priority="132" stopIfTrue="1">
      <formula>MOD(ROW(),2)&lt;&gt;0</formula>
    </cfRule>
    <cfRule type="expression" dxfId="616" priority="131" stopIfTrue="1">
      <formula>MOD(ROW(),2)=0</formula>
    </cfRule>
  </conditionalFormatting>
  <conditionalFormatting sqref="B20:C27">
    <cfRule type="expression" dxfId="615" priority="139" stopIfTrue="1">
      <formula>MOD(ROW(),2)=0</formula>
    </cfRule>
    <cfRule type="expression" dxfId="614" priority="140" stopIfTrue="1">
      <formula>MOD(ROW(),2)&lt;&gt;0</formula>
    </cfRule>
  </conditionalFormatting>
  <conditionalFormatting sqref="B29:C36">
    <cfRule type="expression" dxfId="613" priority="148" stopIfTrue="1">
      <formula>MOD(ROW(),2)&lt;&gt;0</formula>
    </cfRule>
    <cfRule type="expression" dxfId="612" priority="147" stopIfTrue="1">
      <formula>MOD(ROW(),2)=0</formula>
    </cfRule>
  </conditionalFormatting>
  <conditionalFormatting sqref="B38:C45">
    <cfRule type="expression" dxfId="611" priority="156" stopIfTrue="1">
      <formula>MOD(ROW(),2)&lt;&gt;0</formula>
    </cfRule>
    <cfRule type="expression" dxfId="610" priority="155" stopIfTrue="1">
      <formula>MOD(ROW(),2)=0</formula>
    </cfRule>
  </conditionalFormatting>
  <conditionalFormatting sqref="B47:C54">
    <cfRule type="expression" dxfId="609" priority="164" stopIfTrue="1">
      <formula>MOD(ROW(),2)&lt;&gt;0</formula>
    </cfRule>
    <cfRule type="expression" dxfId="608" priority="163" stopIfTrue="1">
      <formula>MOD(ROW(),2)=0</formula>
    </cfRule>
  </conditionalFormatting>
  <conditionalFormatting sqref="B56:C63">
    <cfRule type="expression" dxfId="607" priority="172" stopIfTrue="1">
      <formula>MOD(ROW(),2)&lt;&gt;0</formula>
    </cfRule>
    <cfRule type="expression" dxfId="606" priority="171" stopIfTrue="1">
      <formula>MOD(ROW(),2)=0</formula>
    </cfRule>
  </conditionalFormatting>
  <conditionalFormatting sqref="B65:C72">
    <cfRule type="expression" dxfId="605" priority="179" stopIfTrue="1">
      <formula>MOD(ROW(),2)=0</formula>
    </cfRule>
    <cfRule type="expression" dxfId="604" priority="180" stopIfTrue="1">
      <formula>MOD(ROW(),2)&lt;&gt;0</formula>
    </cfRule>
  </conditionalFormatting>
  <conditionalFormatting sqref="B74:C81">
    <cfRule type="expression" dxfId="603" priority="187" stopIfTrue="1">
      <formula>MOD(ROW(),2)=0</formula>
    </cfRule>
    <cfRule type="expression" dxfId="602" priority="188" stopIfTrue="1">
      <formula>MOD(ROW(),2)&lt;&gt;0</formula>
    </cfRule>
  </conditionalFormatting>
  <conditionalFormatting sqref="B83:C90">
    <cfRule type="expression" dxfId="601" priority="195" stopIfTrue="1">
      <formula>MOD(ROW(),2)=0</formula>
    </cfRule>
    <cfRule type="expression" dxfId="600" priority="196" stopIfTrue="1">
      <formula>MOD(ROW(),2)&lt;&gt;0</formula>
    </cfRule>
  </conditionalFormatting>
  <conditionalFormatting sqref="B92:C100">
    <cfRule type="expression" dxfId="599" priority="203" stopIfTrue="1">
      <formula>MOD(ROW(),2)=0</formula>
    </cfRule>
    <cfRule type="expression" dxfId="598" priority="204" stopIfTrue="1">
      <formula>MOD(ROW(),2)&lt;&gt;0</formula>
    </cfRule>
  </conditionalFormatting>
  <conditionalFormatting sqref="B102:C110">
    <cfRule type="expression" dxfId="597" priority="211" stopIfTrue="1">
      <formula>MOD(ROW(),2)=0</formula>
    </cfRule>
    <cfRule type="expression" dxfId="596" priority="212" stopIfTrue="1">
      <formula>MOD(ROW(),2)&lt;&gt;0</formula>
    </cfRule>
  </conditionalFormatting>
  <conditionalFormatting sqref="B112:C120">
    <cfRule type="expression" dxfId="595" priority="219" stopIfTrue="1">
      <formula>MOD(ROW(),2)=0</formula>
    </cfRule>
    <cfRule type="expression" dxfId="594" priority="220" stopIfTrue="1">
      <formula>MOD(ROW(),2)&lt;&gt;0</formula>
    </cfRule>
  </conditionalFormatting>
  <conditionalFormatting sqref="B122:C126">
    <cfRule type="expression" dxfId="593" priority="223" stopIfTrue="1">
      <formula>MOD(ROW(),2)=0</formula>
    </cfRule>
    <cfRule type="expression" dxfId="592" priority="224" stopIfTrue="1">
      <formula>MOD(ROW(),2)&lt;&gt;0</formula>
    </cfRule>
  </conditionalFormatting>
  <conditionalFormatting sqref="B128:C133">
    <cfRule type="expression" dxfId="591" priority="227" stopIfTrue="1">
      <formula>MOD(ROW(),2)=0</formula>
    </cfRule>
    <cfRule type="expression" dxfId="590" priority="228" stopIfTrue="1">
      <formula>MOD(ROW(),2)&lt;&gt;0</formula>
    </cfRule>
  </conditionalFormatting>
  <conditionalFormatting sqref="B135:C141">
    <cfRule type="expression" dxfId="589" priority="235" stopIfTrue="1">
      <formula>MOD(ROW(),2)=0</formula>
    </cfRule>
    <cfRule type="expression" dxfId="588" priority="236" stopIfTrue="1">
      <formula>MOD(ROW(),2)&lt;&gt;0</formula>
    </cfRule>
  </conditionalFormatting>
  <conditionalFormatting sqref="B143:C148">
    <cfRule type="expression" dxfId="587" priority="239" stopIfTrue="1">
      <formula>MOD(ROW(),2)=0</formula>
    </cfRule>
    <cfRule type="expression" dxfId="586" priority="240" stopIfTrue="1">
      <formula>MOD(ROW(),2)&lt;&gt;0</formula>
    </cfRule>
  </conditionalFormatting>
  <conditionalFormatting sqref="B150:C156">
    <cfRule type="expression" dxfId="585" priority="243" stopIfTrue="1">
      <formula>MOD(ROW(),2)=0</formula>
    </cfRule>
    <cfRule type="expression" dxfId="584" priority="244" stopIfTrue="1">
      <formula>MOD(ROW(),2)&lt;&gt;0</formula>
    </cfRule>
  </conditionalFormatting>
  <conditionalFormatting sqref="B158:C163">
    <cfRule type="expression" dxfId="583" priority="247" stopIfTrue="1">
      <formula>MOD(ROW(),2)=0</formula>
    </cfRule>
    <cfRule type="expression" dxfId="582" priority="248" stopIfTrue="1">
      <formula>MOD(ROW(),2)&lt;&gt;0</formula>
    </cfRule>
  </conditionalFormatting>
  <conditionalFormatting sqref="B165:C170">
    <cfRule type="expression" dxfId="581" priority="251" stopIfTrue="1">
      <formula>MOD(ROW(),2)=0</formula>
    </cfRule>
    <cfRule type="expression" dxfId="580" priority="252"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619A9-9DB7-47C1-9D21-2884DFCE0856}">
  <sheetPr codeName="Sheet32"/>
  <dimension ref="A1:B57"/>
  <sheetViews>
    <sheetView showGridLines="0" workbookViewId="0">
      <selection activeCell="A6" sqref="A6"/>
    </sheetView>
  </sheetViews>
  <sheetFormatPr defaultColWidth="8.5703125" defaultRowHeight="12.75" x14ac:dyDescent="0.2"/>
  <cols>
    <col min="1" max="1" width="31.5703125" style="41" customWidth="1"/>
    <col min="2" max="2" width="40.5703125" style="41" customWidth="1"/>
    <col min="3" max="16384" width="8.5703125" style="41"/>
  </cols>
  <sheetData>
    <row r="1" spans="1:2" s="1" customFormat="1" ht="20.25" x14ac:dyDescent="0.3">
      <c r="A1" s="2" t="s">
        <v>0</v>
      </c>
    </row>
    <row r="2" spans="1:2" s="1" customFormat="1" ht="15.75" x14ac:dyDescent="0.25">
      <c r="A2" s="30" t="s">
        <v>1</v>
      </c>
      <c r="B2" s="3" t="str">
        <f>wb_title</f>
        <v>LGPS_EW - Consolidated Factor Spreadsheet</v>
      </c>
    </row>
    <row r="3" spans="1:2" s="1" customFormat="1" ht="15.75" x14ac:dyDescent="0.25">
      <c r="A3" s="30" t="s">
        <v>2</v>
      </c>
      <c r="B3" s="3" t="str">
        <f>TABLE_FACTOR_TYPE_1 &amp; " - x-" &amp; TABLE_SERIES_NUMBER_1</f>
        <v>Pension Credit - x-307</v>
      </c>
    </row>
    <row r="4" spans="1:2" customFormat="1" x14ac:dyDescent="0.2"/>
    <row r="5" spans="1:2" customFormat="1" x14ac:dyDescent="0.2"/>
    <row r="6" spans="1:2" customFormat="1" x14ac:dyDescent="0.2">
      <c r="A6" s="44" t="s">
        <v>394</v>
      </c>
      <c r="B6" s="49" t="s">
        <v>395</v>
      </c>
    </row>
    <row r="7" spans="1:2" customFormat="1" x14ac:dyDescent="0.2">
      <c r="A7" s="44" t="s">
        <v>396</v>
      </c>
      <c r="B7" s="49" t="s">
        <v>31</v>
      </c>
    </row>
    <row r="8" spans="1:2" customFormat="1" x14ac:dyDescent="0.2">
      <c r="A8" s="44" t="s">
        <v>166</v>
      </c>
      <c r="B8" s="49" t="s">
        <v>250</v>
      </c>
    </row>
    <row r="9" spans="1:2" customFormat="1" x14ac:dyDescent="0.2">
      <c r="A9" s="44" t="s">
        <v>167</v>
      </c>
      <c r="B9" s="49" t="s">
        <v>251</v>
      </c>
    </row>
    <row r="10" spans="1:2" customFormat="1" ht="38.25" x14ac:dyDescent="0.2">
      <c r="A10" s="44" t="s">
        <v>6</v>
      </c>
      <c r="B10" s="49" t="s">
        <v>257</v>
      </c>
    </row>
    <row r="11" spans="1:2" customFormat="1" x14ac:dyDescent="0.2">
      <c r="A11" s="44" t="s">
        <v>168</v>
      </c>
      <c r="B11" s="49" t="s">
        <v>182</v>
      </c>
    </row>
    <row r="12" spans="1:2" customFormat="1" x14ac:dyDescent="0.2">
      <c r="A12" s="44" t="s">
        <v>169</v>
      </c>
      <c r="B12" s="49" t="s">
        <v>183</v>
      </c>
    </row>
    <row r="13" spans="1:2" customFormat="1" x14ac:dyDescent="0.2">
      <c r="A13" s="44" t="s">
        <v>397</v>
      </c>
      <c r="B13" s="49">
        <v>0</v>
      </c>
    </row>
    <row r="14" spans="1:2" customFormat="1" x14ac:dyDescent="0.2">
      <c r="A14" s="44" t="s">
        <v>171</v>
      </c>
      <c r="B14" s="49">
        <v>307</v>
      </c>
    </row>
    <row r="15" spans="1:2" customFormat="1" x14ac:dyDescent="0.2">
      <c r="A15" s="44" t="s">
        <v>398</v>
      </c>
      <c r="B15" s="49" t="s">
        <v>258</v>
      </c>
    </row>
    <row r="16" spans="1:2" customFormat="1" x14ac:dyDescent="0.2">
      <c r="A16" s="44" t="s">
        <v>173</v>
      </c>
      <c r="B16" s="49" t="s">
        <v>259</v>
      </c>
    </row>
    <row r="17" spans="1:2" customFormat="1" x14ac:dyDescent="0.2">
      <c r="A17" s="45" t="s">
        <v>399</v>
      </c>
      <c r="B17" s="49"/>
    </row>
    <row r="18" spans="1:2" customFormat="1" x14ac:dyDescent="0.2">
      <c r="A18" s="44" t="s">
        <v>175</v>
      </c>
      <c r="B18" s="51">
        <v>46175</v>
      </c>
    </row>
    <row r="19" spans="1:2" customFormat="1" x14ac:dyDescent="0.2">
      <c r="A19" s="44" t="s">
        <v>176</v>
      </c>
      <c r="B19" s="51">
        <v>46161</v>
      </c>
    </row>
    <row r="20" spans="1:2" customFormat="1" x14ac:dyDescent="0.2">
      <c r="A20" s="44" t="s">
        <v>177</v>
      </c>
      <c r="B20" s="49" t="s">
        <v>186</v>
      </c>
    </row>
    <row r="21" spans="1:2" customFormat="1" x14ac:dyDescent="0.2">
      <c r="A21" s="44" t="s">
        <v>400</v>
      </c>
      <c r="B21" s="49" t="s">
        <v>103</v>
      </c>
    </row>
    <row r="22" spans="1:2" customFormat="1" x14ac:dyDescent="0.2"/>
    <row r="23" spans="1:2" customFormat="1" x14ac:dyDescent="0.2">
      <c r="A23" s="23" t="str">
        <f>HYPERLINK("#'Factor List'!A1", "Back to Factor List")</f>
        <v>Back to Factor List</v>
      </c>
      <c r="B23" s="23" t="str">
        <f>HYPERLINK("#'Assumptions'!A1", "Assumptions")</f>
        <v>Assumptions</v>
      </c>
    </row>
    <row r="26" spans="1:2" s="59" customFormat="1" x14ac:dyDescent="0.2">
      <c r="A26" s="58" t="s">
        <v>401</v>
      </c>
      <c r="B26" s="58" t="s">
        <v>421</v>
      </c>
    </row>
    <row r="27" spans="1:2" x14ac:dyDescent="0.2">
      <c r="A27" s="42">
        <v>65</v>
      </c>
      <c r="B27" s="43">
        <v>18.12</v>
      </c>
    </row>
    <row r="28" spans="1:2" x14ac:dyDescent="0.2">
      <c r="A28" s="42">
        <v>66</v>
      </c>
      <c r="B28" s="43">
        <v>17.489999999999998</v>
      </c>
    </row>
    <row r="29" spans="1:2" x14ac:dyDescent="0.2">
      <c r="A29" s="42">
        <v>67</v>
      </c>
      <c r="B29" s="43">
        <v>16.86</v>
      </c>
    </row>
    <row r="30" spans="1:2" x14ac:dyDescent="0.2">
      <c r="A30" s="42">
        <v>68</v>
      </c>
      <c r="B30" s="43">
        <v>16.22</v>
      </c>
    </row>
    <row r="31" spans="1:2" x14ac:dyDescent="0.2">
      <c r="A31" s="42">
        <v>69</v>
      </c>
      <c r="B31" s="43">
        <v>15.59</v>
      </c>
    </row>
    <row r="32" spans="1:2" x14ac:dyDescent="0.2">
      <c r="A32" s="42">
        <v>70</v>
      </c>
      <c r="B32" s="43">
        <v>14.94</v>
      </c>
    </row>
    <row r="33" spans="1:2" x14ac:dyDescent="0.2">
      <c r="A33" s="42">
        <v>71</v>
      </c>
      <c r="B33" s="43">
        <v>14.3</v>
      </c>
    </row>
    <row r="34" spans="1:2" x14ac:dyDescent="0.2">
      <c r="A34" s="42">
        <v>72</v>
      </c>
      <c r="B34" s="43">
        <v>13.66</v>
      </c>
    </row>
    <row r="35" spans="1:2" x14ac:dyDescent="0.2">
      <c r="A35" s="42">
        <v>73</v>
      </c>
      <c r="B35" s="43">
        <v>13.03</v>
      </c>
    </row>
    <row r="36" spans="1:2" x14ac:dyDescent="0.2">
      <c r="A36" s="42">
        <v>74</v>
      </c>
      <c r="B36" s="43">
        <v>12.42</v>
      </c>
    </row>
    <row r="37" spans="1:2" x14ac:dyDescent="0.2">
      <c r="A37" s="42">
        <v>75</v>
      </c>
      <c r="B37" s="43">
        <v>11.82</v>
      </c>
    </row>
    <row r="38" spans="1:2" x14ac:dyDescent="0.2">
      <c r="A38" s="42">
        <v>76</v>
      </c>
      <c r="B38" s="43">
        <v>11.24</v>
      </c>
    </row>
    <row r="39" spans="1:2" x14ac:dyDescent="0.2">
      <c r="A39" s="42">
        <v>77</v>
      </c>
      <c r="B39" s="43">
        <v>10.67</v>
      </c>
    </row>
    <row r="40" spans="1:2" x14ac:dyDescent="0.2">
      <c r="A40" s="42">
        <v>78</v>
      </c>
      <c r="B40" s="43">
        <v>10.1</v>
      </c>
    </row>
    <row r="41" spans="1:2" x14ac:dyDescent="0.2">
      <c r="A41" s="42">
        <v>79</v>
      </c>
      <c r="B41" s="43">
        <v>9.5399999999999991</v>
      </c>
    </row>
    <row r="42" spans="1:2" x14ac:dyDescent="0.2">
      <c r="A42" s="42">
        <v>80</v>
      </c>
      <c r="B42" s="43">
        <v>8.98</v>
      </c>
    </row>
    <row r="43" spans="1:2" x14ac:dyDescent="0.2">
      <c r="A43" s="42">
        <v>81</v>
      </c>
      <c r="B43" s="43">
        <v>8.42</v>
      </c>
    </row>
    <row r="44" spans="1:2" x14ac:dyDescent="0.2">
      <c r="A44" s="42">
        <v>82</v>
      </c>
      <c r="B44" s="43">
        <v>7.86</v>
      </c>
    </row>
    <row r="45" spans="1:2" x14ac:dyDescent="0.2">
      <c r="A45" s="42">
        <v>83</v>
      </c>
      <c r="B45" s="43">
        <v>7.32</v>
      </c>
    </row>
    <row r="46" spans="1:2" x14ac:dyDescent="0.2">
      <c r="A46" s="42">
        <v>84</v>
      </c>
      <c r="B46" s="43">
        <v>6.78</v>
      </c>
    </row>
    <row r="47" spans="1:2" x14ac:dyDescent="0.2">
      <c r="A47" s="42">
        <v>85</v>
      </c>
      <c r="B47" s="43">
        <v>6.27</v>
      </c>
    </row>
    <row r="48" spans="1:2" x14ac:dyDescent="0.2">
      <c r="A48" s="42">
        <v>86</v>
      </c>
      <c r="B48" s="43">
        <v>5.79</v>
      </c>
    </row>
    <row r="49" spans="1:2" x14ac:dyDescent="0.2">
      <c r="A49" s="42">
        <v>87</v>
      </c>
      <c r="B49" s="43">
        <v>5.33</v>
      </c>
    </row>
    <row r="50" spans="1:2" x14ac:dyDescent="0.2">
      <c r="A50" s="42">
        <v>88</v>
      </c>
      <c r="B50" s="43">
        <v>4.8899999999999997</v>
      </c>
    </row>
    <row r="51" spans="1:2" x14ac:dyDescent="0.2">
      <c r="A51" s="42">
        <v>89</v>
      </c>
      <c r="B51" s="43">
        <v>4.49</v>
      </c>
    </row>
    <row r="52" spans="1:2" x14ac:dyDescent="0.2">
      <c r="A52" s="42">
        <v>90</v>
      </c>
      <c r="B52" s="43">
        <v>4.0999999999999996</v>
      </c>
    </row>
    <row r="53" spans="1:2" x14ac:dyDescent="0.2">
      <c r="A53" s="42">
        <v>91</v>
      </c>
      <c r="B53" s="43">
        <v>3.74</v>
      </c>
    </row>
    <row r="54" spans="1:2" x14ac:dyDescent="0.2">
      <c r="A54" s="42">
        <v>92</v>
      </c>
      <c r="B54" s="43">
        <v>3.41</v>
      </c>
    </row>
    <row r="55" spans="1:2" x14ac:dyDescent="0.2">
      <c r="A55" s="42">
        <v>93</v>
      </c>
      <c r="B55" s="43">
        <v>3.11</v>
      </c>
    </row>
    <row r="56" spans="1:2" x14ac:dyDescent="0.2">
      <c r="A56" s="42">
        <v>94</v>
      </c>
      <c r="B56" s="43">
        <v>2.83</v>
      </c>
    </row>
    <row r="57" spans="1:2" x14ac:dyDescent="0.2">
      <c r="A57" s="42">
        <v>95</v>
      </c>
      <c r="B57" s="43">
        <v>2.58</v>
      </c>
    </row>
  </sheetData>
  <sheetProtection algorithmName="SHA-512" hashValue="wzOVF3na6AdsXsp/4vO4j0uMVZ4hCrXjUq0c0q6o1FNVLJ+5PKVtts5zFSOah68ibLZ4wymCBMNEgcWEnnohsA==" saltValue="/Dcwoad2mawYiyvigPXzKA==" spinCount="100000" sheet="1" objects="1" scenarios="1"/>
  <conditionalFormatting sqref="A6:A21">
    <cfRule type="expression" dxfId="385" priority="5" stopIfTrue="1">
      <formula>MOD(ROW(),2)=0</formula>
    </cfRule>
    <cfRule type="expression" dxfId="384" priority="6" stopIfTrue="1">
      <formula>MOD(ROW(),2)&lt;&gt;0</formula>
    </cfRule>
  </conditionalFormatting>
  <conditionalFormatting sqref="A26:A57">
    <cfRule type="expression" dxfId="383" priority="1" stopIfTrue="1">
      <formula>MOD(ROW(),2)=0</formula>
    </cfRule>
    <cfRule type="expression" dxfId="382" priority="2" stopIfTrue="1">
      <formula>MOD(ROW(),2)&lt;&gt;0</formula>
    </cfRule>
  </conditionalFormatting>
  <conditionalFormatting sqref="B6:B21">
    <cfRule type="expression" dxfId="381" priority="7" stopIfTrue="1">
      <formula>MOD(ROW(),2)=0</formula>
    </cfRule>
    <cfRule type="expression" dxfId="380" priority="8" stopIfTrue="1">
      <formula>MOD(ROW(),2)&lt;&gt;0</formula>
    </cfRule>
  </conditionalFormatting>
  <conditionalFormatting sqref="B26:B57">
    <cfRule type="expression" dxfId="379" priority="3" stopIfTrue="1">
      <formula>MOD(ROW(),2)=0</formula>
    </cfRule>
    <cfRule type="expression" dxfId="378" priority="4"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88141-65AE-4D10-A1E7-54AC0C5FA056}">
  <sheetPr codeName="Sheet33"/>
  <dimension ref="A1:B57"/>
  <sheetViews>
    <sheetView showGridLines="0" workbookViewId="0">
      <selection activeCell="A6" sqref="A6"/>
    </sheetView>
  </sheetViews>
  <sheetFormatPr defaultColWidth="8.5703125" defaultRowHeight="12.75" x14ac:dyDescent="0.2"/>
  <cols>
    <col min="1" max="1" width="31.5703125" style="41" customWidth="1"/>
    <col min="2" max="2" width="40.5703125" style="41" customWidth="1"/>
    <col min="3" max="16384" width="8.5703125" style="41"/>
  </cols>
  <sheetData>
    <row r="1" spans="1:2" s="1" customFormat="1" ht="20.25" x14ac:dyDescent="0.3">
      <c r="A1" s="2" t="s">
        <v>0</v>
      </c>
    </row>
    <row r="2" spans="1:2" s="1" customFormat="1" ht="15.75" x14ac:dyDescent="0.25">
      <c r="A2" s="30" t="s">
        <v>1</v>
      </c>
      <c r="B2" s="3" t="str">
        <f>wb_title</f>
        <v>LGPS_EW - Consolidated Factor Spreadsheet</v>
      </c>
    </row>
    <row r="3" spans="1:2" s="1" customFormat="1" ht="15.75" x14ac:dyDescent="0.25">
      <c r="A3" s="30" t="s">
        <v>2</v>
      </c>
      <c r="B3" s="3" t="str">
        <f>TABLE_FACTOR_TYPE_1 &amp; " - x-" &amp; TABLE_SERIES_NUMBER_1</f>
        <v>Pension Credit - x-308</v>
      </c>
    </row>
    <row r="4" spans="1:2" customFormat="1" x14ac:dyDescent="0.2"/>
    <row r="5" spans="1:2" customFormat="1" x14ac:dyDescent="0.2"/>
    <row r="6" spans="1:2" customFormat="1" x14ac:dyDescent="0.2">
      <c r="A6" s="44" t="s">
        <v>394</v>
      </c>
      <c r="B6" s="49" t="s">
        <v>395</v>
      </c>
    </row>
    <row r="7" spans="1:2" customFormat="1" x14ac:dyDescent="0.2">
      <c r="A7" s="44" t="s">
        <v>396</v>
      </c>
      <c r="B7" s="49" t="s">
        <v>31</v>
      </c>
    </row>
    <row r="8" spans="1:2" customFormat="1" x14ac:dyDescent="0.2">
      <c r="A8" s="44" t="s">
        <v>166</v>
      </c>
      <c r="B8" s="49" t="s">
        <v>250</v>
      </c>
    </row>
    <row r="9" spans="1:2" customFormat="1" x14ac:dyDescent="0.2">
      <c r="A9" s="44" t="s">
        <v>167</v>
      </c>
      <c r="B9" s="49" t="s">
        <v>251</v>
      </c>
    </row>
    <row r="10" spans="1:2" customFormat="1" ht="38.25" x14ac:dyDescent="0.2">
      <c r="A10" s="44" t="s">
        <v>6</v>
      </c>
      <c r="B10" s="49" t="s">
        <v>257</v>
      </c>
    </row>
    <row r="11" spans="1:2" customFormat="1" x14ac:dyDescent="0.2">
      <c r="A11" s="44" t="s">
        <v>168</v>
      </c>
      <c r="B11" s="49" t="s">
        <v>187</v>
      </c>
    </row>
    <row r="12" spans="1:2" customFormat="1" x14ac:dyDescent="0.2">
      <c r="A12" s="44" t="s">
        <v>169</v>
      </c>
      <c r="B12" s="49" t="s">
        <v>183</v>
      </c>
    </row>
    <row r="13" spans="1:2" customFormat="1" x14ac:dyDescent="0.2">
      <c r="A13" s="44" t="s">
        <v>397</v>
      </c>
      <c r="B13" s="49">
        <v>0</v>
      </c>
    </row>
    <row r="14" spans="1:2" customFormat="1" x14ac:dyDescent="0.2">
      <c r="A14" s="44" t="s">
        <v>171</v>
      </c>
      <c r="B14" s="49">
        <v>308</v>
      </c>
    </row>
    <row r="15" spans="1:2" customFormat="1" x14ac:dyDescent="0.2">
      <c r="A15" s="44" t="s">
        <v>398</v>
      </c>
      <c r="B15" s="49" t="s">
        <v>260</v>
      </c>
    </row>
    <row r="16" spans="1:2" customFormat="1" x14ac:dyDescent="0.2">
      <c r="A16" s="44" t="s">
        <v>173</v>
      </c>
      <c r="B16" s="49" t="s">
        <v>261</v>
      </c>
    </row>
    <row r="17" spans="1:2" customFormat="1" x14ac:dyDescent="0.2">
      <c r="A17" s="45" t="s">
        <v>399</v>
      </c>
      <c r="B17" s="49"/>
    </row>
    <row r="18" spans="1:2" customFormat="1" x14ac:dyDescent="0.2">
      <c r="A18" s="44" t="s">
        <v>175</v>
      </c>
      <c r="B18" s="51">
        <v>46175</v>
      </c>
    </row>
    <row r="19" spans="1:2" customFormat="1" x14ac:dyDescent="0.2">
      <c r="A19" s="44" t="s">
        <v>176</v>
      </c>
      <c r="B19" s="51">
        <v>46161</v>
      </c>
    </row>
    <row r="20" spans="1:2" customFormat="1" x14ac:dyDescent="0.2">
      <c r="A20" s="44" t="s">
        <v>177</v>
      </c>
      <c r="B20" s="49" t="s">
        <v>186</v>
      </c>
    </row>
    <row r="21" spans="1:2" customFormat="1" x14ac:dyDescent="0.2">
      <c r="A21" s="44" t="s">
        <v>400</v>
      </c>
      <c r="B21" s="49" t="s">
        <v>103</v>
      </c>
    </row>
    <row r="22" spans="1:2" customFormat="1" x14ac:dyDescent="0.2"/>
    <row r="23" spans="1:2" customFormat="1" x14ac:dyDescent="0.2">
      <c r="A23" s="23" t="str">
        <f>HYPERLINK("#'Factor List'!A1", "Back to Factor List")</f>
        <v>Back to Factor List</v>
      </c>
      <c r="B23" s="23" t="str">
        <f>HYPERLINK("#'Assumptions'!A1", "Assumptions")</f>
        <v>Assumptions</v>
      </c>
    </row>
    <row r="26" spans="1:2" s="59" customFormat="1" x14ac:dyDescent="0.2">
      <c r="A26" s="58" t="s">
        <v>401</v>
      </c>
      <c r="B26" s="58" t="s">
        <v>421</v>
      </c>
    </row>
    <row r="27" spans="1:2" x14ac:dyDescent="0.2">
      <c r="A27" s="42">
        <v>65</v>
      </c>
      <c r="B27" s="43">
        <v>18.12</v>
      </c>
    </row>
    <row r="28" spans="1:2" x14ac:dyDescent="0.2">
      <c r="A28" s="42">
        <v>66</v>
      </c>
      <c r="B28" s="43">
        <v>17.489999999999998</v>
      </c>
    </row>
    <row r="29" spans="1:2" x14ac:dyDescent="0.2">
      <c r="A29" s="42">
        <v>67</v>
      </c>
      <c r="B29" s="43">
        <v>16.86</v>
      </c>
    </row>
    <row r="30" spans="1:2" x14ac:dyDescent="0.2">
      <c r="A30" s="42">
        <v>68</v>
      </c>
      <c r="B30" s="43">
        <v>16.22</v>
      </c>
    </row>
    <row r="31" spans="1:2" x14ac:dyDescent="0.2">
      <c r="A31" s="42">
        <v>69</v>
      </c>
      <c r="B31" s="43">
        <v>15.59</v>
      </c>
    </row>
    <row r="32" spans="1:2" x14ac:dyDescent="0.2">
      <c r="A32" s="42">
        <v>70</v>
      </c>
      <c r="B32" s="43">
        <v>14.94</v>
      </c>
    </row>
    <row r="33" spans="1:2" x14ac:dyDescent="0.2">
      <c r="A33" s="42">
        <v>71</v>
      </c>
      <c r="B33" s="43">
        <v>14.3</v>
      </c>
    </row>
    <row r="34" spans="1:2" x14ac:dyDescent="0.2">
      <c r="A34" s="42">
        <v>72</v>
      </c>
      <c r="B34" s="43">
        <v>13.66</v>
      </c>
    </row>
    <row r="35" spans="1:2" x14ac:dyDescent="0.2">
      <c r="A35" s="42">
        <v>73</v>
      </c>
      <c r="B35" s="43">
        <v>13.03</v>
      </c>
    </row>
    <row r="36" spans="1:2" x14ac:dyDescent="0.2">
      <c r="A36" s="42">
        <v>74</v>
      </c>
      <c r="B36" s="43">
        <v>12.42</v>
      </c>
    </row>
    <row r="37" spans="1:2" x14ac:dyDescent="0.2">
      <c r="A37" s="42">
        <v>75</v>
      </c>
      <c r="B37" s="43">
        <v>11.82</v>
      </c>
    </row>
    <row r="38" spans="1:2" x14ac:dyDescent="0.2">
      <c r="A38" s="42">
        <v>76</v>
      </c>
      <c r="B38" s="43">
        <v>11.24</v>
      </c>
    </row>
    <row r="39" spans="1:2" x14ac:dyDescent="0.2">
      <c r="A39" s="42">
        <v>77</v>
      </c>
      <c r="B39" s="43">
        <v>10.67</v>
      </c>
    </row>
    <row r="40" spans="1:2" x14ac:dyDescent="0.2">
      <c r="A40" s="42">
        <v>78</v>
      </c>
      <c r="B40" s="43">
        <v>10.1</v>
      </c>
    </row>
    <row r="41" spans="1:2" x14ac:dyDescent="0.2">
      <c r="A41" s="42">
        <v>79</v>
      </c>
      <c r="B41" s="43">
        <v>9.5399999999999991</v>
      </c>
    </row>
    <row r="42" spans="1:2" x14ac:dyDescent="0.2">
      <c r="A42" s="42">
        <v>80</v>
      </c>
      <c r="B42" s="43">
        <v>8.98</v>
      </c>
    </row>
    <row r="43" spans="1:2" x14ac:dyDescent="0.2">
      <c r="A43" s="42">
        <v>81</v>
      </c>
      <c r="B43" s="43">
        <v>8.42</v>
      </c>
    </row>
    <row r="44" spans="1:2" x14ac:dyDescent="0.2">
      <c r="A44" s="42">
        <v>82</v>
      </c>
      <c r="B44" s="43">
        <v>7.86</v>
      </c>
    </row>
    <row r="45" spans="1:2" x14ac:dyDescent="0.2">
      <c r="A45" s="42">
        <v>83</v>
      </c>
      <c r="B45" s="43">
        <v>7.32</v>
      </c>
    </row>
    <row r="46" spans="1:2" x14ac:dyDescent="0.2">
      <c r="A46" s="42">
        <v>84</v>
      </c>
      <c r="B46" s="43">
        <v>6.78</v>
      </c>
    </row>
    <row r="47" spans="1:2" x14ac:dyDescent="0.2">
      <c r="A47" s="42">
        <v>85</v>
      </c>
      <c r="B47" s="43">
        <v>6.27</v>
      </c>
    </row>
    <row r="48" spans="1:2" x14ac:dyDescent="0.2">
      <c r="A48" s="42">
        <v>86</v>
      </c>
      <c r="B48" s="43">
        <v>5.79</v>
      </c>
    </row>
    <row r="49" spans="1:2" x14ac:dyDescent="0.2">
      <c r="A49" s="42">
        <v>87</v>
      </c>
      <c r="B49" s="43">
        <v>5.33</v>
      </c>
    </row>
    <row r="50" spans="1:2" x14ac:dyDescent="0.2">
      <c r="A50" s="42">
        <v>88</v>
      </c>
      <c r="B50" s="43">
        <v>4.8899999999999997</v>
      </c>
    </row>
    <row r="51" spans="1:2" x14ac:dyDescent="0.2">
      <c r="A51" s="42">
        <v>89</v>
      </c>
      <c r="B51" s="43">
        <v>4.49</v>
      </c>
    </row>
    <row r="52" spans="1:2" x14ac:dyDescent="0.2">
      <c r="A52" s="42">
        <v>90</v>
      </c>
      <c r="B52" s="43">
        <v>4.0999999999999996</v>
      </c>
    </row>
    <row r="53" spans="1:2" x14ac:dyDescent="0.2">
      <c r="A53" s="42">
        <v>91</v>
      </c>
      <c r="B53" s="43">
        <v>3.74</v>
      </c>
    </row>
    <row r="54" spans="1:2" x14ac:dyDescent="0.2">
      <c r="A54" s="42">
        <v>92</v>
      </c>
      <c r="B54" s="43">
        <v>3.41</v>
      </c>
    </row>
    <row r="55" spans="1:2" x14ac:dyDescent="0.2">
      <c r="A55" s="42">
        <v>93</v>
      </c>
      <c r="B55" s="43">
        <v>3.11</v>
      </c>
    </row>
    <row r="56" spans="1:2" x14ac:dyDescent="0.2">
      <c r="A56" s="42">
        <v>94</v>
      </c>
      <c r="B56" s="43">
        <v>2.83</v>
      </c>
    </row>
    <row r="57" spans="1:2" x14ac:dyDescent="0.2">
      <c r="A57" s="42">
        <v>95</v>
      </c>
      <c r="B57" s="43">
        <v>2.58</v>
      </c>
    </row>
  </sheetData>
  <sheetProtection algorithmName="SHA-512" hashValue="9j864yB31GoMqHnAz/Cl2WLThue8MfWbgjDiMS44nDeQBWsOPCDsmjOD1NavLbTOcL/QVzTqyCkK4b4+aBwVBQ==" saltValue="zeZ3qvvbMKWAbKM67tBVOA==" spinCount="100000" sheet="1" objects="1" scenarios="1"/>
  <conditionalFormatting sqref="A6:A21">
    <cfRule type="expression" dxfId="377" priority="5" stopIfTrue="1">
      <formula>MOD(ROW(),2)=0</formula>
    </cfRule>
    <cfRule type="expression" dxfId="376" priority="6" stopIfTrue="1">
      <formula>MOD(ROW(),2)&lt;&gt;0</formula>
    </cfRule>
  </conditionalFormatting>
  <conditionalFormatting sqref="A26:A57">
    <cfRule type="expression" dxfId="375" priority="1" stopIfTrue="1">
      <formula>MOD(ROW(),2)=0</formula>
    </cfRule>
    <cfRule type="expression" dxfId="374" priority="2" stopIfTrue="1">
      <formula>MOD(ROW(),2)&lt;&gt;0</formula>
    </cfRule>
  </conditionalFormatting>
  <conditionalFormatting sqref="B6:B21">
    <cfRule type="expression" dxfId="373" priority="7" stopIfTrue="1">
      <formula>MOD(ROW(),2)=0</formula>
    </cfRule>
    <cfRule type="expression" dxfId="372" priority="8" stopIfTrue="1">
      <formula>MOD(ROW(),2)&lt;&gt;0</formula>
    </cfRule>
  </conditionalFormatting>
  <conditionalFormatting sqref="B26:B57">
    <cfRule type="expression" dxfId="371" priority="3" stopIfTrue="1">
      <formula>MOD(ROW(),2)=0</formula>
    </cfRule>
    <cfRule type="expression" dxfId="370" priority="4"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61F6D-78BE-48AA-930F-40AF396EBC2D}">
  <sheetPr codeName="Sheet34"/>
  <dimension ref="A1:E106"/>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Pension Credit - x-309</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262</v>
      </c>
      <c r="C8" s="49"/>
      <c r="D8" s="49"/>
      <c r="E8" s="49"/>
    </row>
    <row r="9" spans="1:5" customFormat="1" x14ac:dyDescent="0.2">
      <c r="A9" s="44" t="s">
        <v>167</v>
      </c>
      <c r="B9" s="49" t="s">
        <v>251</v>
      </c>
      <c r="C9" s="49"/>
      <c r="D9" s="49"/>
      <c r="E9" s="49"/>
    </row>
    <row r="10" spans="1:5" customFormat="1" x14ac:dyDescent="0.2">
      <c r="A10" s="44" t="s">
        <v>6</v>
      </c>
      <c r="B10" s="49" t="s">
        <v>263</v>
      </c>
      <c r="C10" s="49"/>
      <c r="D10" s="49"/>
      <c r="E10" s="49"/>
    </row>
    <row r="11" spans="1:5" customFormat="1" x14ac:dyDescent="0.2">
      <c r="A11" s="44" t="s">
        <v>168</v>
      </c>
      <c r="B11" s="49" t="s">
        <v>231</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309</v>
      </c>
      <c r="C14" s="49"/>
      <c r="D14" s="49"/>
      <c r="E14" s="49"/>
    </row>
    <row r="15" spans="1:5" customFormat="1" x14ac:dyDescent="0.2">
      <c r="A15" s="44" t="s">
        <v>398</v>
      </c>
      <c r="B15" s="49" t="s">
        <v>264</v>
      </c>
      <c r="C15" s="49"/>
      <c r="D15" s="49"/>
      <c r="E15" s="49"/>
    </row>
    <row r="16" spans="1:5" customFormat="1" x14ac:dyDescent="0.2">
      <c r="A16" s="44" t="s">
        <v>173</v>
      </c>
      <c r="B16" s="49" t="s">
        <v>265</v>
      </c>
      <c r="C16" s="49"/>
      <c r="D16" s="49"/>
      <c r="E16" s="49"/>
    </row>
    <row r="17" spans="1:5" customFormat="1" x14ac:dyDescent="0.2">
      <c r="A17" s="45" t="s">
        <v>399</v>
      </c>
      <c r="B17" s="49"/>
      <c r="C17" s="49"/>
      <c r="D17" s="49"/>
      <c r="E17" s="49"/>
    </row>
    <row r="18" spans="1:5" customFormat="1" x14ac:dyDescent="0.2">
      <c r="A18" s="44" t="s">
        <v>175</v>
      </c>
      <c r="B18" s="51">
        <v>46175</v>
      </c>
      <c r="C18" s="51"/>
      <c r="D18" s="51"/>
      <c r="E18" s="51"/>
    </row>
    <row r="19" spans="1:5" customFormat="1" x14ac:dyDescent="0.2">
      <c r="A19" s="44" t="s">
        <v>176</v>
      </c>
      <c r="B19" s="51">
        <v>46161</v>
      </c>
      <c r="C19" s="49"/>
      <c r="D19" s="49"/>
      <c r="E19" s="49"/>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25.5" x14ac:dyDescent="0.2">
      <c r="A26" s="58" t="s">
        <v>401</v>
      </c>
      <c r="B26" s="58" t="s">
        <v>422</v>
      </c>
      <c r="C26" s="58" t="s">
        <v>423</v>
      </c>
      <c r="D26" s="58" t="s">
        <v>424</v>
      </c>
      <c r="E26" s="58" t="s">
        <v>425</v>
      </c>
    </row>
    <row r="27" spans="1:5" x14ac:dyDescent="0.2">
      <c r="A27" s="42">
        <v>16</v>
      </c>
      <c r="B27" s="43">
        <v>7.44</v>
      </c>
      <c r="C27" s="43">
        <v>7.09</v>
      </c>
      <c r="D27" s="43">
        <v>6.74</v>
      </c>
      <c r="E27" s="43">
        <v>6.4</v>
      </c>
    </row>
    <row r="28" spans="1:5" x14ac:dyDescent="0.2">
      <c r="A28" s="42">
        <v>17</v>
      </c>
      <c r="B28" s="43">
        <v>7.57</v>
      </c>
      <c r="C28" s="43">
        <v>7.21</v>
      </c>
      <c r="D28" s="43">
        <v>6.86</v>
      </c>
      <c r="E28" s="43">
        <v>6.52</v>
      </c>
    </row>
    <row r="29" spans="1:5" x14ac:dyDescent="0.2">
      <c r="A29" s="42">
        <v>18</v>
      </c>
      <c r="B29" s="43">
        <v>7.71</v>
      </c>
      <c r="C29" s="43">
        <v>7.34</v>
      </c>
      <c r="D29" s="43">
        <v>6.98</v>
      </c>
      <c r="E29" s="43">
        <v>6.63</v>
      </c>
    </row>
    <row r="30" spans="1:5" x14ac:dyDescent="0.2">
      <c r="A30" s="42">
        <v>19</v>
      </c>
      <c r="B30" s="43">
        <v>7.85</v>
      </c>
      <c r="C30" s="43">
        <v>7.47</v>
      </c>
      <c r="D30" s="43">
        <v>7.1</v>
      </c>
      <c r="E30" s="43">
        <v>6.75</v>
      </c>
    </row>
    <row r="31" spans="1:5" x14ac:dyDescent="0.2">
      <c r="A31" s="42">
        <v>20</v>
      </c>
      <c r="B31" s="43">
        <v>7.99</v>
      </c>
      <c r="C31" s="43">
        <v>7.6</v>
      </c>
      <c r="D31" s="43">
        <v>7.23</v>
      </c>
      <c r="E31" s="43">
        <v>6.86</v>
      </c>
    </row>
    <row r="32" spans="1:5" x14ac:dyDescent="0.2">
      <c r="A32" s="42">
        <v>21</v>
      </c>
      <c r="B32" s="43">
        <v>8.1300000000000008</v>
      </c>
      <c r="C32" s="43">
        <v>7.74</v>
      </c>
      <c r="D32" s="43">
        <v>7.36</v>
      </c>
      <c r="E32" s="43">
        <v>6.98</v>
      </c>
    </row>
    <row r="33" spans="1:5" x14ac:dyDescent="0.2">
      <c r="A33" s="42">
        <v>22</v>
      </c>
      <c r="B33" s="43">
        <v>8.27</v>
      </c>
      <c r="C33" s="43">
        <v>7.87</v>
      </c>
      <c r="D33" s="43">
        <v>7.49</v>
      </c>
      <c r="E33" s="43">
        <v>7.11</v>
      </c>
    </row>
    <row r="34" spans="1:5" x14ac:dyDescent="0.2">
      <c r="A34" s="42">
        <v>23</v>
      </c>
      <c r="B34" s="43">
        <v>8.42</v>
      </c>
      <c r="C34" s="43">
        <v>8.01</v>
      </c>
      <c r="D34" s="43">
        <v>7.62</v>
      </c>
      <c r="E34" s="43">
        <v>7.23</v>
      </c>
    </row>
    <row r="35" spans="1:5" x14ac:dyDescent="0.2">
      <c r="A35" s="42">
        <v>24</v>
      </c>
      <c r="B35" s="43">
        <v>8.57</v>
      </c>
      <c r="C35" s="43">
        <v>8.16</v>
      </c>
      <c r="D35" s="43">
        <v>7.75</v>
      </c>
      <c r="E35" s="43">
        <v>7.36</v>
      </c>
    </row>
    <row r="36" spans="1:5" x14ac:dyDescent="0.2">
      <c r="A36" s="42">
        <v>25</v>
      </c>
      <c r="B36" s="43">
        <v>8.7200000000000006</v>
      </c>
      <c r="C36" s="43">
        <v>8.3000000000000007</v>
      </c>
      <c r="D36" s="43">
        <v>7.89</v>
      </c>
      <c r="E36" s="43">
        <v>7.49</v>
      </c>
    </row>
    <row r="37" spans="1:5" x14ac:dyDescent="0.2">
      <c r="A37" s="42">
        <v>26</v>
      </c>
      <c r="B37" s="43">
        <v>8.8800000000000008</v>
      </c>
      <c r="C37" s="43">
        <v>8.4499999999999993</v>
      </c>
      <c r="D37" s="43">
        <v>8.0299999999999994</v>
      </c>
      <c r="E37" s="43">
        <v>7.62</v>
      </c>
    </row>
    <row r="38" spans="1:5" x14ac:dyDescent="0.2">
      <c r="A38" s="42">
        <v>27</v>
      </c>
      <c r="B38" s="43">
        <v>9.0399999999999991</v>
      </c>
      <c r="C38" s="43">
        <v>8.6</v>
      </c>
      <c r="D38" s="43">
        <v>8.17</v>
      </c>
      <c r="E38" s="43">
        <v>7.75</v>
      </c>
    </row>
    <row r="39" spans="1:5" x14ac:dyDescent="0.2">
      <c r="A39" s="42">
        <v>28</v>
      </c>
      <c r="B39" s="43">
        <v>9.1999999999999993</v>
      </c>
      <c r="C39" s="43">
        <v>8.75</v>
      </c>
      <c r="D39" s="43">
        <v>8.31</v>
      </c>
      <c r="E39" s="43">
        <v>7.89</v>
      </c>
    </row>
    <row r="40" spans="1:5" x14ac:dyDescent="0.2">
      <c r="A40" s="42">
        <v>29</v>
      </c>
      <c r="B40" s="43">
        <v>9.36</v>
      </c>
      <c r="C40" s="43">
        <v>8.91</v>
      </c>
      <c r="D40" s="43">
        <v>8.4600000000000009</v>
      </c>
      <c r="E40" s="43">
        <v>8.0299999999999994</v>
      </c>
    </row>
    <row r="41" spans="1:5" x14ac:dyDescent="0.2">
      <c r="A41" s="42">
        <v>30</v>
      </c>
      <c r="B41" s="43">
        <v>9.5299999999999994</v>
      </c>
      <c r="C41" s="43">
        <v>9.06</v>
      </c>
      <c r="D41" s="43">
        <v>8.61</v>
      </c>
      <c r="E41" s="43">
        <v>8.17</v>
      </c>
    </row>
    <row r="42" spans="1:5" x14ac:dyDescent="0.2">
      <c r="A42" s="42">
        <v>31</v>
      </c>
      <c r="B42" s="43">
        <v>9.6999999999999993</v>
      </c>
      <c r="C42" s="43">
        <v>9.2200000000000006</v>
      </c>
      <c r="D42" s="43">
        <v>8.76</v>
      </c>
      <c r="E42" s="43">
        <v>8.31</v>
      </c>
    </row>
    <row r="43" spans="1:5" x14ac:dyDescent="0.2">
      <c r="A43" s="42">
        <v>32</v>
      </c>
      <c r="B43" s="43">
        <v>9.8699999999999992</v>
      </c>
      <c r="C43" s="43">
        <v>9.39</v>
      </c>
      <c r="D43" s="43">
        <v>8.92</v>
      </c>
      <c r="E43" s="43">
        <v>8.4600000000000009</v>
      </c>
    </row>
    <row r="44" spans="1:5" x14ac:dyDescent="0.2">
      <c r="A44" s="42">
        <v>33</v>
      </c>
      <c r="B44" s="43">
        <v>10.050000000000001</v>
      </c>
      <c r="C44" s="43">
        <v>9.5500000000000007</v>
      </c>
      <c r="D44" s="43">
        <v>9.07</v>
      </c>
      <c r="E44" s="43">
        <v>8.6</v>
      </c>
    </row>
    <row r="45" spans="1:5" x14ac:dyDescent="0.2">
      <c r="A45" s="42">
        <v>34</v>
      </c>
      <c r="B45" s="43">
        <v>10.23</v>
      </c>
      <c r="C45" s="43">
        <v>9.7200000000000006</v>
      </c>
      <c r="D45" s="43">
        <v>9.23</v>
      </c>
      <c r="E45" s="43">
        <v>8.76</v>
      </c>
    </row>
    <row r="46" spans="1:5" x14ac:dyDescent="0.2">
      <c r="A46" s="42">
        <v>35</v>
      </c>
      <c r="B46" s="43">
        <v>10.41</v>
      </c>
      <c r="C46" s="43">
        <v>9.9</v>
      </c>
      <c r="D46" s="43">
        <v>9.4</v>
      </c>
      <c r="E46" s="43">
        <v>8.91</v>
      </c>
    </row>
    <row r="47" spans="1:5" x14ac:dyDescent="0.2">
      <c r="A47" s="42">
        <v>36</v>
      </c>
      <c r="B47" s="43">
        <v>10.6</v>
      </c>
      <c r="C47" s="43">
        <v>10.07</v>
      </c>
      <c r="D47" s="43">
        <v>9.56</v>
      </c>
      <c r="E47" s="43">
        <v>9.06</v>
      </c>
    </row>
    <row r="48" spans="1:5" x14ac:dyDescent="0.2">
      <c r="A48" s="42">
        <v>37</v>
      </c>
      <c r="B48" s="43">
        <v>10.79</v>
      </c>
      <c r="C48" s="43">
        <v>10.25</v>
      </c>
      <c r="D48" s="43">
        <v>9.73</v>
      </c>
      <c r="E48" s="43">
        <v>9.2200000000000006</v>
      </c>
    </row>
    <row r="49" spans="1:5" x14ac:dyDescent="0.2">
      <c r="A49" s="42">
        <v>38</v>
      </c>
      <c r="B49" s="43">
        <v>10.98</v>
      </c>
      <c r="C49" s="43">
        <v>10.43</v>
      </c>
      <c r="D49" s="43">
        <v>9.9</v>
      </c>
      <c r="E49" s="43">
        <v>9.39</v>
      </c>
    </row>
    <row r="50" spans="1:5" x14ac:dyDescent="0.2">
      <c r="A50" s="42">
        <v>39</v>
      </c>
      <c r="B50" s="43">
        <v>11.18</v>
      </c>
      <c r="C50" s="43">
        <v>10.62</v>
      </c>
      <c r="D50" s="43">
        <v>10.08</v>
      </c>
      <c r="E50" s="43">
        <v>9.5500000000000007</v>
      </c>
    </row>
    <row r="51" spans="1:5" x14ac:dyDescent="0.2">
      <c r="A51" s="42">
        <v>40</v>
      </c>
      <c r="B51" s="43">
        <v>11.38</v>
      </c>
      <c r="C51" s="43">
        <v>10.81</v>
      </c>
      <c r="D51" s="43">
        <v>10.26</v>
      </c>
      <c r="E51" s="43">
        <v>9.7200000000000006</v>
      </c>
    </row>
    <row r="52" spans="1:5" x14ac:dyDescent="0.2">
      <c r="A52" s="42">
        <v>41</v>
      </c>
      <c r="B52" s="43">
        <v>11.58</v>
      </c>
      <c r="C52" s="43">
        <v>11</v>
      </c>
      <c r="D52" s="43">
        <v>10.44</v>
      </c>
      <c r="E52" s="43">
        <v>9.89</v>
      </c>
    </row>
    <row r="53" spans="1:5" x14ac:dyDescent="0.2">
      <c r="A53" s="42">
        <v>42</v>
      </c>
      <c r="B53" s="43">
        <v>11.79</v>
      </c>
      <c r="C53" s="43">
        <v>11.2</v>
      </c>
      <c r="D53" s="43">
        <v>10.63</v>
      </c>
      <c r="E53" s="43">
        <v>10.07</v>
      </c>
    </row>
    <row r="54" spans="1:5" x14ac:dyDescent="0.2">
      <c r="A54" s="42">
        <v>43</v>
      </c>
      <c r="B54" s="43">
        <v>12.01</v>
      </c>
      <c r="C54" s="43">
        <v>11.4</v>
      </c>
      <c r="D54" s="43">
        <v>10.82</v>
      </c>
      <c r="E54" s="43">
        <v>10.25</v>
      </c>
    </row>
    <row r="55" spans="1:5" x14ac:dyDescent="0.2">
      <c r="A55" s="42">
        <v>44</v>
      </c>
      <c r="B55" s="43">
        <v>12.22</v>
      </c>
      <c r="C55" s="43">
        <v>11.61</v>
      </c>
      <c r="D55" s="43">
        <v>11.01</v>
      </c>
      <c r="E55" s="43">
        <v>10.43</v>
      </c>
    </row>
    <row r="56" spans="1:5" x14ac:dyDescent="0.2">
      <c r="A56" s="42">
        <v>45</v>
      </c>
      <c r="B56" s="43">
        <v>12.45</v>
      </c>
      <c r="C56" s="43">
        <v>11.82</v>
      </c>
      <c r="D56" s="43">
        <v>11.21</v>
      </c>
      <c r="E56" s="43">
        <v>10.62</v>
      </c>
    </row>
    <row r="57" spans="1:5" x14ac:dyDescent="0.2">
      <c r="A57" s="42">
        <v>46</v>
      </c>
      <c r="B57" s="43">
        <v>12.68</v>
      </c>
      <c r="C57" s="43">
        <v>12.04</v>
      </c>
      <c r="D57" s="43">
        <v>11.41</v>
      </c>
      <c r="E57" s="43">
        <v>10.81</v>
      </c>
    </row>
    <row r="58" spans="1:5" x14ac:dyDescent="0.2">
      <c r="A58" s="42">
        <v>47</v>
      </c>
      <c r="B58" s="43">
        <v>12.91</v>
      </c>
      <c r="C58" s="43">
        <v>12.26</v>
      </c>
      <c r="D58" s="43">
        <v>11.62</v>
      </c>
      <c r="E58" s="43">
        <v>11</v>
      </c>
    </row>
    <row r="59" spans="1:5" x14ac:dyDescent="0.2">
      <c r="A59" s="42">
        <v>48</v>
      </c>
      <c r="B59" s="43">
        <v>13.15</v>
      </c>
      <c r="C59" s="43">
        <v>12.48</v>
      </c>
      <c r="D59" s="43">
        <v>11.84</v>
      </c>
      <c r="E59" s="43">
        <v>11.21</v>
      </c>
    </row>
    <row r="60" spans="1:5" x14ac:dyDescent="0.2">
      <c r="A60" s="42">
        <v>49</v>
      </c>
      <c r="B60" s="43">
        <v>13.4</v>
      </c>
      <c r="C60" s="43">
        <v>12.72</v>
      </c>
      <c r="D60" s="43">
        <v>12.05</v>
      </c>
      <c r="E60" s="43">
        <v>11.41</v>
      </c>
    </row>
    <row r="61" spans="1:5" x14ac:dyDescent="0.2">
      <c r="A61" s="42">
        <v>50</v>
      </c>
      <c r="B61" s="43">
        <v>13.65</v>
      </c>
      <c r="C61" s="43">
        <v>12.95</v>
      </c>
      <c r="D61" s="43">
        <v>12.28</v>
      </c>
      <c r="E61" s="43">
        <v>11.62</v>
      </c>
    </row>
    <row r="62" spans="1:5" x14ac:dyDescent="0.2">
      <c r="A62" s="42">
        <v>51</v>
      </c>
      <c r="B62" s="43">
        <v>13.91</v>
      </c>
      <c r="C62" s="43">
        <v>13.2</v>
      </c>
      <c r="D62" s="43">
        <v>12.51</v>
      </c>
      <c r="E62" s="43">
        <v>11.84</v>
      </c>
    </row>
    <row r="63" spans="1:5" x14ac:dyDescent="0.2">
      <c r="A63" s="42">
        <v>52</v>
      </c>
      <c r="B63" s="43">
        <v>14.17</v>
      </c>
      <c r="C63" s="43">
        <v>13.45</v>
      </c>
      <c r="D63" s="43">
        <v>12.74</v>
      </c>
      <c r="E63" s="43">
        <v>12.06</v>
      </c>
    </row>
    <row r="64" spans="1:5" x14ac:dyDescent="0.2">
      <c r="A64" s="42">
        <v>53</v>
      </c>
      <c r="B64" s="43">
        <v>14.45</v>
      </c>
      <c r="C64" s="43">
        <v>13.71</v>
      </c>
      <c r="D64" s="43">
        <v>12.99</v>
      </c>
      <c r="E64" s="43">
        <v>12.29</v>
      </c>
    </row>
    <row r="65" spans="1:5" x14ac:dyDescent="0.2">
      <c r="A65" s="42">
        <v>54</v>
      </c>
      <c r="B65" s="43">
        <v>14.73</v>
      </c>
      <c r="C65" s="43">
        <v>13.97</v>
      </c>
      <c r="D65" s="43">
        <v>13.24</v>
      </c>
      <c r="E65" s="43">
        <v>12.52</v>
      </c>
    </row>
    <row r="66" spans="1:5" x14ac:dyDescent="0.2">
      <c r="A66" s="42">
        <v>55</v>
      </c>
      <c r="B66" s="43">
        <v>15.02</v>
      </c>
      <c r="C66" s="43">
        <v>14.25</v>
      </c>
      <c r="D66" s="43">
        <v>13.5</v>
      </c>
      <c r="E66" s="43">
        <v>12.77</v>
      </c>
    </row>
    <row r="67" spans="1:5" x14ac:dyDescent="0.2">
      <c r="A67" s="42">
        <v>56</v>
      </c>
      <c r="B67" s="43">
        <v>15.33</v>
      </c>
      <c r="C67" s="43">
        <v>14.54</v>
      </c>
      <c r="D67" s="43">
        <v>13.77</v>
      </c>
      <c r="E67" s="43">
        <v>13.02</v>
      </c>
    </row>
    <row r="68" spans="1:5" x14ac:dyDescent="0.2">
      <c r="A68" s="42">
        <v>57</v>
      </c>
      <c r="B68" s="43">
        <v>15.64</v>
      </c>
      <c r="C68" s="43">
        <v>14.83</v>
      </c>
      <c r="D68" s="43">
        <v>14.05</v>
      </c>
      <c r="E68" s="43">
        <v>13.29</v>
      </c>
    </row>
    <row r="69" spans="1:5" x14ac:dyDescent="0.2">
      <c r="A69" s="42">
        <v>58</v>
      </c>
      <c r="B69" s="43">
        <v>15.97</v>
      </c>
      <c r="C69" s="43">
        <v>15.14</v>
      </c>
      <c r="D69" s="43">
        <v>14.34</v>
      </c>
      <c r="E69" s="43">
        <v>13.56</v>
      </c>
    </row>
    <row r="70" spans="1:5" x14ac:dyDescent="0.2">
      <c r="A70" s="42">
        <v>59</v>
      </c>
      <c r="B70" s="43">
        <v>16.3</v>
      </c>
      <c r="C70" s="43">
        <v>15.46</v>
      </c>
      <c r="D70" s="43">
        <v>14.64</v>
      </c>
      <c r="E70" s="43">
        <v>13.84</v>
      </c>
    </row>
    <row r="71" spans="1:5" x14ac:dyDescent="0.2">
      <c r="A71" s="42">
        <v>60</v>
      </c>
      <c r="B71" s="43">
        <v>16.649999999999999</v>
      </c>
      <c r="C71" s="43">
        <v>15.79</v>
      </c>
      <c r="D71" s="43">
        <v>14.95</v>
      </c>
      <c r="E71" s="43">
        <v>14.13</v>
      </c>
    </row>
    <row r="72" spans="1:5" x14ac:dyDescent="0.2">
      <c r="A72" s="42">
        <v>61</v>
      </c>
      <c r="B72" s="43">
        <v>17.02</v>
      </c>
      <c r="C72" s="43">
        <v>16.13</v>
      </c>
      <c r="D72" s="43">
        <v>15.27</v>
      </c>
      <c r="E72" s="43">
        <v>14.44</v>
      </c>
    </row>
    <row r="73" spans="1:5" x14ac:dyDescent="0.2">
      <c r="A73" s="42">
        <v>62</v>
      </c>
      <c r="B73" s="43">
        <v>17.399999999999999</v>
      </c>
      <c r="C73" s="43">
        <v>16.489999999999998</v>
      </c>
      <c r="D73" s="43">
        <v>15.61</v>
      </c>
      <c r="E73" s="43">
        <v>14.75</v>
      </c>
    </row>
    <row r="74" spans="1:5" x14ac:dyDescent="0.2">
      <c r="A74" s="42">
        <v>63</v>
      </c>
      <c r="B74" s="43">
        <v>17.8</v>
      </c>
      <c r="C74" s="43">
        <v>16.87</v>
      </c>
      <c r="D74" s="43">
        <v>15.96</v>
      </c>
      <c r="E74" s="43">
        <v>15.09</v>
      </c>
    </row>
    <row r="75" spans="1:5" x14ac:dyDescent="0.2">
      <c r="A75" s="42">
        <v>64</v>
      </c>
      <c r="B75" s="43">
        <v>18.21</v>
      </c>
      <c r="C75" s="43">
        <v>17.260000000000002</v>
      </c>
      <c r="D75" s="43">
        <v>16.329999999999998</v>
      </c>
      <c r="E75" s="43">
        <v>15.44</v>
      </c>
    </row>
    <row r="76" spans="1:5" x14ac:dyDescent="0.2">
      <c r="A76" s="42">
        <v>65</v>
      </c>
      <c r="B76" s="43">
        <v>18.12</v>
      </c>
      <c r="C76" s="43">
        <v>17.670000000000002</v>
      </c>
      <c r="D76" s="43">
        <v>16.72</v>
      </c>
      <c r="E76" s="43">
        <v>15.8</v>
      </c>
    </row>
    <row r="77" spans="1:5" x14ac:dyDescent="0.2">
      <c r="A77" s="42">
        <v>66</v>
      </c>
      <c r="B77" s="43">
        <v>17.489999999999998</v>
      </c>
      <c r="C77" s="43">
        <v>17.57</v>
      </c>
      <c r="D77" s="43">
        <v>17.13</v>
      </c>
      <c r="E77" s="43">
        <v>16.190000000000001</v>
      </c>
    </row>
    <row r="78" spans="1:5" x14ac:dyDescent="0.2">
      <c r="A78" s="42">
        <v>67</v>
      </c>
      <c r="B78" s="43">
        <v>16.86</v>
      </c>
      <c r="C78" s="43">
        <v>16.940000000000001</v>
      </c>
      <c r="D78" s="43">
        <v>17.02</v>
      </c>
      <c r="E78" s="43">
        <v>16.59</v>
      </c>
    </row>
    <row r="79" spans="1:5" x14ac:dyDescent="0.2">
      <c r="A79" s="42">
        <v>68</v>
      </c>
      <c r="B79" s="43">
        <v>16.22</v>
      </c>
      <c r="C79" s="43">
        <v>16.3</v>
      </c>
      <c r="D79" s="43">
        <v>16.38</v>
      </c>
      <c r="E79" s="43">
        <v>16.48</v>
      </c>
    </row>
    <row r="80" spans="1:5" x14ac:dyDescent="0.2">
      <c r="A80" s="42">
        <v>69</v>
      </c>
      <c r="B80" s="43">
        <v>15.59</v>
      </c>
      <c r="C80" s="43">
        <v>15.65</v>
      </c>
      <c r="D80" s="43">
        <v>15.73</v>
      </c>
      <c r="E80" s="43">
        <v>15.82</v>
      </c>
    </row>
    <row r="81" spans="1:5" x14ac:dyDescent="0.2">
      <c r="A81" s="42">
        <v>70</v>
      </c>
      <c r="B81" s="43">
        <v>14.94</v>
      </c>
      <c r="C81" s="43">
        <v>15</v>
      </c>
      <c r="D81" s="43">
        <v>15.08</v>
      </c>
      <c r="E81" s="43">
        <v>15.16</v>
      </c>
    </row>
    <row r="82" spans="1:5" x14ac:dyDescent="0.2">
      <c r="A82" s="42">
        <v>71</v>
      </c>
      <c r="B82" s="43">
        <v>14.3</v>
      </c>
      <c r="C82" s="43">
        <v>14.35</v>
      </c>
      <c r="D82" s="43">
        <v>14.42</v>
      </c>
      <c r="E82" s="43">
        <v>14.5</v>
      </c>
    </row>
    <row r="83" spans="1:5" x14ac:dyDescent="0.2">
      <c r="A83" s="42">
        <v>72</v>
      </c>
      <c r="B83" s="43">
        <v>13.66</v>
      </c>
      <c r="C83" s="43">
        <v>13.7</v>
      </c>
      <c r="D83" s="43">
        <v>13.76</v>
      </c>
      <c r="E83" s="43">
        <v>13.84</v>
      </c>
    </row>
    <row r="84" spans="1:5" x14ac:dyDescent="0.2">
      <c r="A84" s="42">
        <v>73</v>
      </c>
      <c r="B84" s="43">
        <v>13.03</v>
      </c>
      <c r="C84" s="43">
        <v>13.06</v>
      </c>
      <c r="D84" s="43">
        <v>13.11</v>
      </c>
      <c r="E84" s="43">
        <v>13.18</v>
      </c>
    </row>
    <row r="85" spans="1:5" x14ac:dyDescent="0.2">
      <c r="A85" s="42">
        <v>74</v>
      </c>
      <c r="B85" s="43">
        <v>12.42</v>
      </c>
      <c r="C85" s="43">
        <v>12.44</v>
      </c>
      <c r="D85" s="43">
        <v>12.47</v>
      </c>
      <c r="E85" s="43">
        <v>12.52</v>
      </c>
    </row>
    <row r="86" spans="1:5" x14ac:dyDescent="0.2">
      <c r="A86" s="42">
        <v>75</v>
      </c>
      <c r="B86" s="43">
        <v>11.82</v>
      </c>
      <c r="C86" s="43">
        <v>11.83</v>
      </c>
      <c r="D86" s="43">
        <v>11.85</v>
      </c>
      <c r="E86" s="43">
        <v>11.88</v>
      </c>
    </row>
    <row r="87" spans="1:5" x14ac:dyDescent="0.2">
      <c r="A87" s="42">
        <v>76</v>
      </c>
      <c r="B87" s="43">
        <v>11.24</v>
      </c>
      <c r="C87" s="43">
        <v>11.24</v>
      </c>
      <c r="D87" s="43">
        <v>11.24</v>
      </c>
      <c r="E87" s="43">
        <v>11.27</v>
      </c>
    </row>
    <row r="88" spans="1:5" x14ac:dyDescent="0.2">
      <c r="A88" s="42">
        <v>77</v>
      </c>
      <c r="B88" s="43">
        <v>10.67</v>
      </c>
      <c r="C88" s="43">
        <v>10.67</v>
      </c>
      <c r="D88" s="43">
        <v>10.67</v>
      </c>
      <c r="E88" s="43">
        <v>10.67</v>
      </c>
    </row>
    <row r="89" spans="1:5" x14ac:dyDescent="0.2">
      <c r="A89" s="42">
        <v>78</v>
      </c>
      <c r="B89" s="43">
        <v>10.1</v>
      </c>
      <c r="C89" s="43">
        <v>10.1</v>
      </c>
      <c r="D89" s="43">
        <v>10.1</v>
      </c>
      <c r="E89" s="43">
        <v>10.1</v>
      </c>
    </row>
    <row r="90" spans="1:5" x14ac:dyDescent="0.2">
      <c r="A90" s="42">
        <v>79</v>
      </c>
      <c r="B90" s="43">
        <v>9.5399999999999991</v>
      </c>
      <c r="C90" s="43">
        <v>9.5399999999999991</v>
      </c>
      <c r="D90" s="43">
        <v>9.5399999999999991</v>
      </c>
      <c r="E90" s="43">
        <v>9.5399999999999991</v>
      </c>
    </row>
    <row r="91" spans="1:5" x14ac:dyDescent="0.2">
      <c r="A91" s="42">
        <v>80</v>
      </c>
      <c r="B91" s="43">
        <v>8.98</v>
      </c>
      <c r="C91" s="43">
        <v>8.98</v>
      </c>
      <c r="D91" s="43">
        <v>8.98</v>
      </c>
      <c r="E91" s="43">
        <v>8.98</v>
      </c>
    </row>
    <row r="92" spans="1:5" x14ac:dyDescent="0.2">
      <c r="A92" s="42">
        <v>81</v>
      </c>
      <c r="B92" s="43">
        <v>8.42</v>
      </c>
      <c r="C92" s="43">
        <v>8.42</v>
      </c>
      <c r="D92" s="43">
        <v>8.42</v>
      </c>
      <c r="E92" s="43">
        <v>8.42</v>
      </c>
    </row>
    <row r="93" spans="1:5" x14ac:dyDescent="0.2">
      <c r="A93" s="42">
        <v>82</v>
      </c>
      <c r="B93" s="43">
        <v>7.86</v>
      </c>
      <c r="C93" s="43">
        <v>7.86</v>
      </c>
      <c r="D93" s="43">
        <v>7.86</v>
      </c>
      <c r="E93" s="43">
        <v>7.86</v>
      </c>
    </row>
    <row r="94" spans="1:5" x14ac:dyDescent="0.2">
      <c r="A94" s="42">
        <v>83</v>
      </c>
      <c r="B94" s="43">
        <v>7.32</v>
      </c>
      <c r="C94" s="43">
        <v>7.32</v>
      </c>
      <c r="D94" s="43">
        <v>7.32</v>
      </c>
      <c r="E94" s="43">
        <v>7.32</v>
      </c>
    </row>
    <row r="95" spans="1:5" x14ac:dyDescent="0.2">
      <c r="A95" s="42">
        <v>84</v>
      </c>
      <c r="B95" s="43">
        <v>6.78</v>
      </c>
      <c r="C95" s="43">
        <v>6.78</v>
      </c>
      <c r="D95" s="43">
        <v>6.78</v>
      </c>
      <c r="E95" s="43">
        <v>6.78</v>
      </c>
    </row>
    <row r="96" spans="1:5" x14ac:dyDescent="0.2">
      <c r="A96" s="42">
        <v>85</v>
      </c>
      <c r="B96" s="43">
        <v>6.27</v>
      </c>
      <c r="C96" s="43">
        <v>6.27</v>
      </c>
      <c r="D96" s="43">
        <v>6.27</v>
      </c>
      <c r="E96" s="43">
        <v>6.27</v>
      </c>
    </row>
    <row r="97" spans="1:5" x14ac:dyDescent="0.2">
      <c r="A97" s="42">
        <v>86</v>
      </c>
      <c r="B97" s="43">
        <v>5.79</v>
      </c>
      <c r="C97" s="43">
        <v>5.79</v>
      </c>
      <c r="D97" s="43">
        <v>5.79</v>
      </c>
      <c r="E97" s="43">
        <v>5.79</v>
      </c>
    </row>
    <row r="98" spans="1:5" x14ac:dyDescent="0.2">
      <c r="A98" s="42">
        <v>87</v>
      </c>
      <c r="B98" s="43">
        <v>5.33</v>
      </c>
      <c r="C98" s="43">
        <v>5.33</v>
      </c>
      <c r="D98" s="43">
        <v>5.33</v>
      </c>
      <c r="E98" s="43">
        <v>5.33</v>
      </c>
    </row>
    <row r="99" spans="1:5" x14ac:dyDescent="0.2">
      <c r="A99" s="42">
        <v>88</v>
      </c>
      <c r="B99" s="43">
        <v>4.8899999999999997</v>
      </c>
      <c r="C99" s="43">
        <v>4.8899999999999997</v>
      </c>
      <c r="D99" s="43">
        <v>4.8899999999999997</v>
      </c>
      <c r="E99" s="43">
        <v>4.8899999999999997</v>
      </c>
    </row>
    <row r="100" spans="1:5" x14ac:dyDescent="0.2">
      <c r="A100" s="42">
        <v>89</v>
      </c>
      <c r="B100" s="43">
        <v>4.49</v>
      </c>
      <c r="C100" s="43">
        <v>4.49</v>
      </c>
      <c r="D100" s="43">
        <v>4.49</v>
      </c>
      <c r="E100" s="43">
        <v>4.49</v>
      </c>
    </row>
    <row r="101" spans="1:5" x14ac:dyDescent="0.2">
      <c r="A101" s="42">
        <v>90</v>
      </c>
      <c r="B101" s="43">
        <v>4.0999999999999996</v>
      </c>
      <c r="C101" s="43">
        <v>4.0999999999999996</v>
      </c>
      <c r="D101" s="43">
        <v>4.0999999999999996</v>
      </c>
      <c r="E101" s="43">
        <v>4.0999999999999996</v>
      </c>
    </row>
    <row r="102" spans="1:5" x14ac:dyDescent="0.2">
      <c r="A102" s="42">
        <v>91</v>
      </c>
      <c r="B102" s="43">
        <v>3.74</v>
      </c>
      <c r="C102" s="43">
        <v>3.74</v>
      </c>
      <c r="D102" s="43">
        <v>3.74</v>
      </c>
      <c r="E102" s="43">
        <v>3.74</v>
      </c>
    </row>
    <row r="103" spans="1:5" x14ac:dyDescent="0.2">
      <c r="A103" s="42">
        <v>92</v>
      </c>
      <c r="B103" s="43">
        <v>3.41</v>
      </c>
      <c r="C103" s="43">
        <v>3.41</v>
      </c>
      <c r="D103" s="43">
        <v>3.41</v>
      </c>
      <c r="E103" s="43">
        <v>3.41</v>
      </c>
    </row>
    <row r="104" spans="1:5" x14ac:dyDescent="0.2">
      <c r="A104" s="42">
        <v>93</v>
      </c>
      <c r="B104" s="43">
        <v>3.11</v>
      </c>
      <c r="C104" s="43">
        <v>3.11</v>
      </c>
      <c r="D104" s="43">
        <v>3.11</v>
      </c>
      <c r="E104" s="43">
        <v>3.11</v>
      </c>
    </row>
    <row r="105" spans="1:5" x14ac:dyDescent="0.2">
      <c r="A105" s="42">
        <v>94</v>
      </c>
      <c r="B105" s="43">
        <v>2.83</v>
      </c>
      <c r="C105" s="43">
        <v>2.83</v>
      </c>
      <c r="D105" s="43">
        <v>2.83</v>
      </c>
      <c r="E105" s="43">
        <v>2.83</v>
      </c>
    </row>
    <row r="106" spans="1:5" x14ac:dyDescent="0.2">
      <c r="A106" s="42">
        <v>95</v>
      </c>
      <c r="B106" s="43">
        <v>2.58</v>
      </c>
      <c r="C106" s="43">
        <v>2.58</v>
      </c>
      <c r="D106" s="43">
        <v>2.58</v>
      </c>
      <c r="E106" s="43">
        <v>2.58</v>
      </c>
    </row>
  </sheetData>
  <sheetProtection algorithmName="SHA-512" hashValue="n3tsBzASzUtHjkUYt3zpmoR+5wMHA59jK1jx3il5ybTSKouwGgh57pTbN/H4m5srvGuR5zx5NRYteQDDhOQLcg==" saltValue="G86hzp2sM8XlCvEPniaKtg==" spinCount="100000" sheet="1" objects="1" scenarios="1"/>
  <conditionalFormatting sqref="A6:A21">
    <cfRule type="expression" dxfId="369" priority="5" stopIfTrue="1">
      <formula>MOD(ROW(),2)=0</formula>
    </cfRule>
    <cfRule type="expression" dxfId="368" priority="6" stopIfTrue="1">
      <formula>MOD(ROW(),2)&lt;&gt;0</formula>
    </cfRule>
  </conditionalFormatting>
  <conditionalFormatting sqref="A26:A106">
    <cfRule type="expression" dxfId="367" priority="1" stopIfTrue="1">
      <formula>MOD(ROW(),2)=0</formula>
    </cfRule>
    <cfRule type="expression" dxfId="366" priority="2" stopIfTrue="1">
      <formula>MOD(ROW(),2)&lt;&gt;0</formula>
    </cfRule>
  </conditionalFormatting>
  <conditionalFormatting sqref="B6:E21">
    <cfRule type="expression" dxfId="365" priority="7" stopIfTrue="1">
      <formula>MOD(ROW(),2)=0</formula>
    </cfRule>
    <cfRule type="expression" dxfId="364" priority="8" stopIfTrue="1">
      <formula>MOD(ROW(),2)&lt;&gt;0</formula>
    </cfRule>
  </conditionalFormatting>
  <conditionalFormatting sqref="B26:E106">
    <cfRule type="expression" dxfId="363" priority="3" stopIfTrue="1">
      <formula>MOD(ROW(),2)=0</formula>
    </cfRule>
    <cfRule type="expression" dxfId="362" priority="4"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078E-65F7-404A-9C51-B4E3EEA65754}">
  <sheetPr codeName="Sheet35"/>
  <dimension ref="A1:D72"/>
  <sheetViews>
    <sheetView showGridLines="0" workbookViewId="0">
      <selection activeCell="A6" sqref="A6"/>
    </sheetView>
  </sheetViews>
  <sheetFormatPr defaultColWidth="8.5703125" defaultRowHeight="12.75" x14ac:dyDescent="0.2"/>
  <cols>
    <col min="1" max="1" width="31.5703125" style="41" customWidth="1"/>
    <col min="2" max="4" width="22.5703125" style="41" customWidth="1"/>
    <col min="5" max="16384" width="8.5703125" style="41"/>
  </cols>
  <sheetData>
    <row r="1" spans="1:4" s="1" customFormat="1" ht="20.25" x14ac:dyDescent="0.3">
      <c r="A1" s="2" t="s">
        <v>0</v>
      </c>
    </row>
    <row r="2" spans="1:4" s="1" customFormat="1" ht="15.75" x14ac:dyDescent="0.25">
      <c r="A2" s="30" t="s">
        <v>1</v>
      </c>
      <c r="B2" s="3" t="str">
        <f>wb_title</f>
        <v>LGPS_EW - Consolidated Factor Spreadsheet</v>
      </c>
    </row>
    <row r="3" spans="1:4" s="1" customFormat="1" ht="15.75" x14ac:dyDescent="0.25">
      <c r="A3" s="30" t="s">
        <v>2</v>
      </c>
      <c r="B3" s="3" t="str">
        <f>TABLE_FACTOR_TYPE_1 &amp; " - x-" &amp; TABLE_SERIES_NUMBER_1</f>
        <v>Early Retirement Factor - x-314</v>
      </c>
    </row>
    <row r="4" spans="1:4" customFormat="1" x14ac:dyDescent="0.2"/>
    <row r="5" spans="1:4" customFormat="1" x14ac:dyDescent="0.2"/>
    <row r="6" spans="1:4" customFormat="1" x14ac:dyDescent="0.2">
      <c r="A6" s="44" t="s">
        <v>394</v>
      </c>
      <c r="B6" s="49" t="s">
        <v>395</v>
      </c>
      <c r="C6" s="49"/>
      <c r="D6" s="49"/>
    </row>
    <row r="7" spans="1:4" customFormat="1" x14ac:dyDescent="0.2">
      <c r="A7" s="44" t="s">
        <v>396</v>
      </c>
      <c r="B7" s="49" t="s">
        <v>31</v>
      </c>
      <c r="C7" s="49"/>
      <c r="D7" s="49"/>
    </row>
    <row r="8" spans="1:4" customFormat="1" x14ac:dyDescent="0.2">
      <c r="A8" s="44" t="s">
        <v>166</v>
      </c>
      <c r="B8" s="49" t="s">
        <v>250</v>
      </c>
      <c r="C8" s="49"/>
      <c r="D8" s="49"/>
    </row>
    <row r="9" spans="1:4" customFormat="1" x14ac:dyDescent="0.2">
      <c r="A9" s="44" t="s">
        <v>167</v>
      </c>
      <c r="B9" s="49" t="s">
        <v>266</v>
      </c>
      <c r="C9" s="49"/>
      <c r="D9" s="49"/>
    </row>
    <row r="10" spans="1:4" customFormat="1" ht="25.5" x14ac:dyDescent="0.2">
      <c r="A10" s="44" t="s">
        <v>6</v>
      </c>
      <c r="B10" s="49" t="s">
        <v>267</v>
      </c>
      <c r="C10" s="49"/>
      <c r="D10" s="49"/>
    </row>
    <row r="11" spans="1:4" customFormat="1" x14ac:dyDescent="0.2">
      <c r="A11" s="44" t="s">
        <v>168</v>
      </c>
      <c r="B11" s="49" t="s">
        <v>268</v>
      </c>
      <c r="C11" s="49"/>
      <c r="D11" s="49"/>
    </row>
    <row r="12" spans="1:4" customFormat="1" x14ac:dyDescent="0.2">
      <c r="A12" s="44" t="s">
        <v>169</v>
      </c>
      <c r="B12" s="49" t="s">
        <v>269</v>
      </c>
      <c r="C12" s="49"/>
      <c r="D12" s="49"/>
    </row>
    <row r="13" spans="1:4" customFormat="1" x14ac:dyDescent="0.2">
      <c r="A13" s="44" t="s">
        <v>397</v>
      </c>
      <c r="B13" s="49">
        <v>0</v>
      </c>
      <c r="C13" s="49"/>
      <c r="D13" s="49"/>
    </row>
    <row r="14" spans="1:4" customFormat="1" x14ac:dyDescent="0.2">
      <c r="A14" s="44" t="s">
        <v>171</v>
      </c>
      <c r="B14" s="49">
        <v>314</v>
      </c>
      <c r="C14" s="49"/>
      <c r="D14" s="49"/>
    </row>
    <row r="15" spans="1:4" customFormat="1" x14ac:dyDescent="0.2">
      <c r="A15" s="44" t="s">
        <v>398</v>
      </c>
      <c r="B15" s="49" t="s">
        <v>270</v>
      </c>
      <c r="C15" s="49"/>
      <c r="D15" s="49"/>
    </row>
    <row r="16" spans="1:4" customFormat="1" x14ac:dyDescent="0.2">
      <c r="A16" s="44" t="s">
        <v>173</v>
      </c>
      <c r="B16" s="49" t="s">
        <v>271</v>
      </c>
      <c r="C16" s="49"/>
      <c r="D16" s="49"/>
    </row>
    <row r="17" spans="1:4" customFormat="1" x14ac:dyDescent="0.2">
      <c r="A17" s="45" t="s">
        <v>399</v>
      </c>
      <c r="B17" s="49"/>
      <c r="C17" s="49"/>
      <c r="D17" s="49"/>
    </row>
    <row r="18" spans="1:4" customFormat="1" x14ac:dyDescent="0.2">
      <c r="A18" s="44" t="s">
        <v>175</v>
      </c>
      <c r="B18" s="51">
        <v>46216</v>
      </c>
      <c r="C18" s="51"/>
      <c r="D18" s="51"/>
    </row>
    <row r="19" spans="1:4" customFormat="1" x14ac:dyDescent="0.2">
      <c r="A19" s="44" t="s">
        <v>176</v>
      </c>
      <c r="B19" s="51"/>
      <c r="C19" s="49"/>
      <c r="D19" s="49"/>
    </row>
    <row r="20" spans="1:4" customFormat="1" x14ac:dyDescent="0.2">
      <c r="A20" s="44" t="s">
        <v>177</v>
      </c>
      <c r="B20" s="49" t="s">
        <v>186</v>
      </c>
      <c r="C20" s="49"/>
      <c r="D20" s="49"/>
    </row>
    <row r="21" spans="1:4" customFormat="1" x14ac:dyDescent="0.2">
      <c r="A21" s="44" t="s">
        <v>400</v>
      </c>
      <c r="B21" s="49" t="s">
        <v>103</v>
      </c>
      <c r="C21" s="49"/>
      <c r="D21" s="49"/>
    </row>
    <row r="22" spans="1:4" customFormat="1" x14ac:dyDescent="0.2"/>
    <row r="23" spans="1:4" customFormat="1" x14ac:dyDescent="0.2">
      <c r="A23" s="23" t="str">
        <f>HYPERLINK("#'Factor List'!A1", "Back to Factor List")</f>
        <v>Back to Factor List</v>
      </c>
      <c r="B23" s="23" t="str">
        <f>HYPERLINK("#'Assumptions'!A1", "Assumptions")</f>
        <v>Assumptions</v>
      </c>
    </row>
    <row r="26" spans="1:4" s="59" customFormat="1" ht="38.25" x14ac:dyDescent="0.2">
      <c r="A26" s="58" t="s">
        <v>269</v>
      </c>
      <c r="B26" s="58" t="s">
        <v>426</v>
      </c>
      <c r="C26" s="58" t="s">
        <v>427</v>
      </c>
      <c r="D26" s="58" t="s">
        <v>428</v>
      </c>
    </row>
    <row r="27" spans="1:4" x14ac:dyDescent="0.2">
      <c r="A27" s="42">
        <v>0</v>
      </c>
      <c r="B27" s="48">
        <v>0</v>
      </c>
      <c r="C27" s="48">
        <v>0</v>
      </c>
      <c r="D27" s="48">
        <v>0</v>
      </c>
    </row>
    <row r="28" spans="1:4" x14ac:dyDescent="0.2">
      <c r="A28" s="42">
        <v>1</v>
      </c>
      <c r="B28" s="48">
        <v>5.7</v>
      </c>
      <c r="C28" s="48">
        <v>5.7</v>
      </c>
      <c r="D28" s="48">
        <v>2</v>
      </c>
    </row>
    <row r="29" spans="1:4" x14ac:dyDescent="0.2">
      <c r="A29" s="42">
        <v>2</v>
      </c>
      <c r="B29" s="48">
        <v>11</v>
      </c>
      <c r="C29" s="48">
        <v>11</v>
      </c>
      <c r="D29" s="48">
        <v>3.9</v>
      </c>
    </row>
    <row r="30" spans="1:4" x14ac:dyDescent="0.2">
      <c r="A30" s="42">
        <v>3</v>
      </c>
      <c r="B30" s="48">
        <v>15.8</v>
      </c>
      <c r="C30" s="48">
        <v>15.8</v>
      </c>
      <c r="D30" s="48">
        <v>5.8</v>
      </c>
    </row>
    <row r="31" spans="1:4" x14ac:dyDescent="0.2">
      <c r="A31" s="42">
        <v>4</v>
      </c>
      <c r="B31" s="48">
        <v>20.3</v>
      </c>
      <c r="C31" s="48">
        <v>20.3</v>
      </c>
      <c r="D31" s="48">
        <v>7.6</v>
      </c>
    </row>
    <row r="32" spans="1:4" x14ac:dyDescent="0.2">
      <c r="A32" s="42">
        <v>5</v>
      </c>
      <c r="B32" s="48">
        <v>24.4</v>
      </c>
      <c r="C32" s="48">
        <v>24.4</v>
      </c>
      <c r="D32" s="48">
        <v>9.4</v>
      </c>
    </row>
    <row r="33" spans="1:4" x14ac:dyDescent="0.2">
      <c r="A33" s="42">
        <v>6</v>
      </c>
      <c r="B33" s="48">
        <v>28.3</v>
      </c>
      <c r="C33" s="48">
        <v>28.3</v>
      </c>
      <c r="D33" s="48">
        <v>11.2</v>
      </c>
    </row>
    <row r="34" spans="1:4" x14ac:dyDescent="0.2">
      <c r="A34" s="42">
        <v>7</v>
      </c>
      <c r="B34" s="48">
        <v>31.9</v>
      </c>
      <c r="C34" s="48">
        <v>31.9</v>
      </c>
      <c r="D34" s="48">
        <v>12.9</v>
      </c>
    </row>
    <row r="35" spans="1:4" x14ac:dyDescent="0.2">
      <c r="A35" s="42">
        <v>8</v>
      </c>
      <c r="B35" s="48">
        <v>35.200000000000003</v>
      </c>
      <c r="C35" s="48">
        <v>35.200000000000003</v>
      </c>
      <c r="D35" s="48">
        <v>14.7</v>
      </c>
    </row>
    <row r="36" spans="1:4" x14ac:dyDescent="0.2">
      <c r="A36" s="42">
        <v>9</v>
      </c>
      <c r="B36" s="48">
        <v>38.299999999999997</v>
      </c>
      <c r="C36" s="48">
        <v>38.299999999999997</v>
      </c>
      <c r="D36" s="48">
        <v>16.3</v>
      </c>
    </row>
    <row r="37" spans="1:4" x14ac:dyDescent="0.2">
      <c r="A37" s="42">
        <v>10</v>
      </c>
      <c r="B37" s="48">
        <v>41.2</v>
      </c>
      <c r="C37" s="48">
        <v>41.2</v>
      </c>
      <c r="D37" s="48">
        <v>18</v>
      </c>
    </row>
    <row r="38" spans="1:4" x14ac:dyDescent="0.2">
      <c r="A38" s="42">
        <v>11</v>
      </c>
      <c r="B38" s="48">
        <v>43.9</v>
      </c>
      <c r="C38" s="48">
        <v>43.9</v>
      </c>
      <c r="D38" s="48">
        <v>19.600000000000001</v>
      </c>
    </row>
    <row r="39" spans="1:4" x14ac:dyDescent="0.2">
      <c r="A39" s="42">
        <v>12</v>
      </c>
      <c r="B39" s="48">
        <v>46.4</v>
      </c>
      <c r="C39" s="48">
        <v>46.4</v>
      </c>
      <c r="D39" s="48">
        <v>21.2</v>
      </c>
    </row>
    <row r="40" spans="1:4" x14ac:dyDescent="0.2">
      <c r="A40" s="42">
        <v>13</v>
      </c>
      <c r="B40" s="48">
        <v>48.7</v>
      </c>
      <c r="C40" s="48">
        <v>48.7</v>
      </c>
      <c r="D40" s="48">
        <v>22.7</v>
      </c>
    </row>
    <row r="41" spans="1:4" x14ac:dyDescent="0.2">
      <c r="A41" s="42">
        <v>14</v>
      </c>
      <c r="B41" s="48">
        <v>50.9</v>
      </c>
      <c r="C41" s="48">
        <v>50.9</v>
      </c>
      <c r="D41" s="48">
        <v>24.2</v>
      </c>
    </row>
    <row r="42" spans="1:4" x14ac:dyDescent="0.2">
      <c r="A42" s="42">
        <v>15</v>
      </c>
      <c r="B42" s="48">
        <v>53</v>
      </c>
      <c r="C42" s="48">
        <v>53</v>
      </c>
      <c r="D42" s="48">
        <v>25.7</v>
      </c>
    </row>
    <row r="43" spans="1:4" x14ac:dyDescent="0.2">
      <c r="A43" s="42">
        <v>16</v>
      </c>
      <c r="B43" s="48">
        <v>55</v>
      </c>
      <c r="C43" s="48">
        <v>55</v>
      </c>
      <c r="D43" s="48">
        <v>27.2</v>
      </c>
    </row>
    <row r="44" spans="1:4" x14ac:dyDescent="0.2">
      <c r="A44" s="42">
        <v>17</v>
      </c>
      <c r="B44" s="48">
        <v>56.8</v>
      </c>
      <c r="C44" s="48">
        <v>56.8</v>
      </c>
      <c r="D44" s="48">
        <v>28.6</v>
      </c>
    </row>
    <row r="45" spans="1:4" x14ac:dyDescent="0.2">
      <c r="A45" s="42">
        <v>18</v>
      </c>
      <c r="B45" s="48">
        <v>58.6</v>
      </c>
      <c r="C45" s="48">
        <v>58.6</v>
      </c>
      <c r="D45" s="48">
        <v>30</v>
      </c>
    </row>
    <row r="46" spans="1:4" x14ac:dyDescent="0.2">
      <c r="A46" s="42">
        <v>19</v>
      </c>
      <c r="B46" s="48">
        <v>60.2</v>
      </c>
      <c r="C46" s="48">
        <v>60.2</v>
      </c>
      <c r="D46" s="48">
        <v>31.4</v>
      </c>
    </row>
    <row r="47" spans="1:4" x14ac:dyDescent="0.2">
      <c r="A47" s="42">
        <v>20</v>
      </c>
      <c r="B47" s="48">
        <v>61.8</v>
      </c>
      <c r="C47" s="48">
        <v>61.8</v>
      </c>
      <c r="D47" s="48">
        <v>32.700000000000003</v>
      </c>
    </row>
    <row r="48" spans="1:4" x14ac:dyDescent="0.2">
      <c r="A48" s="42">
        <v>21</v>
      </c>
      <c r="B48" s="48">
        <v>63.2</v>
      </c>
      <c r="C48" s="48">
        <v>63.2</v>
      </c>
      <c r="D48" s="48">
        <v>34</v>
      </c>
    </row>
    <row r="49" spans="1:4" x14ac:dyDescent="0.2">
      <c r="A49" s="42">
        <v>22</v>
      </c>
      <c r="B49" s="48">
        <v>64.599999999999994</v>
      </c>
      <c r="C49" s="48">
        <v>64.599999999999994</v>
      </c>
      <c r="D49" s="48">
        <v>35.299999999999997</v>
      </c>
    </row>
    <row r="50" spans="1:4" x14ac:dyDescent="0.2">
      <c r="A50" s="42">
        <v>23</v>
      </c>
      <c r="B50" s="48">
        <v>65.900000000000006</v>
      </c>
      <c r="C50" s="48">
        <v>65.900000000000006</v>
      </c>
      <c r="D50" s="48">
        <v>36.6</v>
      </c>
    </row>
    <row r="51" spans="1:4" x14ac:dyDescent="0.2">
      <c r="A51" s="42">
        <v>24</v>
      </c>
      <c r="B51" s="48">
        <v>67.2</v>
      </c>
      <c r="C51" s="48">
        <v>67.2</v>
      </c>
      <c r="D51" s="48">
        <v>37.799999999999997</v>
      </c>
    </row>
    <row r="52" spans="1:4" x14ac:dyDescent="0.2">
      <c r="A52" s="42">
        <v>25</v>
      </c>
      <c r="B52" s="48">
        <v>68.400000000000006</v>
      </c>
      <c r="C52" s="48">
        <v>68.400000000000006</v>
      </c>
      <c r="D52" s="48">
        <v>39</v>
      </c>
    </row>
    <row r="53" spans="1:4" x14ac:dyDescent="0.2">
      <c r="A53" s="42">
        <v>26</v>
      </c>
      <c r="B53" s="48">
        <v>69.5</v>
      </c>
      <c r="C53" s="48">
        <v>69.5</v>
      </c>
      <c r="D53" s="48">
        <v>40.200000000000003</v>
      </c>
    </row>
    <row r="54" spans="1:4" x14ac:dyDescent="0.2">
      <c r="A54" s="42">
        <v>27</v>
      </c>
      <c r="B54" s="48">
        <v>70.599999999999994</v>
      </c>
      <c r="C54" s="48">
        <v>70.599999999999994</v>
      </c>
      <c r="D54" s="48">
        <v>41.4</v>
      </c>
    </row>
    <row r="55" spans="1:4" x14ac:dyDescent="0.2">
      <c r="A55" s="42">
        <v>28</v>
      </c>
      <c r="B55" s="48">
        <v>71.599999999999994</v>
      </c>
      <c r="C55" s="48">
        <v>71.599999999999994</v>
      </c>
      <c r="D55" s="48">
        <v>42.6</v>
      </c>
    </row>
    <row r="56" spans="1:4" x14ac:dyDescent="0.2">
      <c r="A56" s="42">
        <v>29</v>
      </c>
      <c r="B56" s="48">
        <v>72.599999999999994</v>
      </c>
      <c r="C56" s="48">
        <v>72.599999999999994</v>
      </c>
      <c r="D56" s="48">
        <v>43.7</v>
      </c>
    </row>
    <row r="57" spans="1:4" x14ac:dyDescent="0.2">
      <c r="A57" s="42">
        <v>30</v>
      </c>
      <c r="B57" s="48">
        <v>73.5</v>
      </c>
      <c r="C57" s="48">
        <v>73.5</v>
      </c>
      <c r="D57" s="48">
        <v>44.8</v>
      </c>
    </row>
    <row r="58" spans="1:4" x14ac:dyDescent="0.2">
      <c r="A58" s="42">
        <v>31</v>
      </c>
      <c r="B58" s="48">
        <v>74.400000000000006</v>
      </c>
      <c r="C58" s="48">
        <v>74.400000000000006</v>
      </c>
      <c r="D58" s="48">
        <v>45.9</v>
      </c>
    </row>
    <row r="59" spans="1:4" x14ac:dyDescent="0.2">
      <c r="A59" s="42">
        <v>32</v>
      </c>
      <c r="B59" s="48">
        <v>75.2</v>
      </c>
      <c r="C59" s="48">
        <v>75.2</v>
      </c>
      <c r="D59" s="48">
        <v>46.9</v>
      </c>
    </row>
    <row r="60" spans="1:4" x14ac:dyDescent="0.2">
      <c r="A60" s="42">
        <v>33</v>
      </c>
      <c r="B60" s="48">
        <v>76.099999999999994</v>
      </c>
      <c r="C60" s="48">
        <v>76.099999999999994</v>
      </c>
      <c r="D60" s="48">
        <v>48</v>
      </c>
    </row>
    <row r="61" spans="1:4" x14ac:dyDescent="0.2">
      <c r="A61" s="42">
        <v>34</v>
      </c>
      <c r="B61" s="48">
        <v>76.8</v>
      </c>
      <c r="C61" s="48">
        <v>76.8</v>
      </c>
      <c r="D61" s="48">
        <v>49</v>
      </c>
    </row>
    <row r="62" spans="1:4" x14ac:dyDescent="0.2">
      <c r="A62" s="42">
        <v>35</v>
      </c>
      <c r="B62" s="48">
        <v>77.599999999999994</v>
      </c>
      <c r="C62" s="48">
        <v>77.599999999999994</v>
      </c>
      <c r="D62" s="48">
        <v>50</v>
      </c>
    </row>
    <row r="63" spans="1:4" x14ac:dyDescent="0.2">
      <c r="A63" s="42">
        <v>36</v>
      </c>
      <c r="B63" s="48">
        <v>78.3</v>
      </c>
      <c r="C63" s="48">
        <v>78.3</v>
      </c>
      <c r="D63" s="48">
        <v>51</v>
      </c>
    </row>
    <row r="64" spans="1:4" x14ac:dyDescent="0.2">
      <c r="A64" s="42">
        <v>37</v>
      </c>
      <c r="B64" s="48">
        <v>79</v>
      </c>
      <c r="C64" s="48">
        <v>79</v>
      </c>
      <c r="D64" s="48">
        <v>51.9</v>
      </c>
    </row>
    <row r="65" spans="1:4" x14ac:dyDescent="0.2">
      <c r="A65" s="42">
        <v>38</v>
      </c>
      <c r="B65" s="48">
        <v>79.7</v>
      </c>
      <c r="C65" s="48">
        <v>79.7</v>
      </c>
      <c r="D65" s="48">
        <v>52.9</v>
      </c>
    </row>
    <row r="66" spans="1:4" x14ac:dyDescent="0.2">
      <c r="A66" s="42">
        <v>39</v>
      </c>
      <c r="B66" s="48">
        <v>80.3</v>
      </c>
      <c r="C66" s="48">
        <v>80.3</v>
      </c>
      <c r="D66" s="48">
        <v>53.8</v>
      </c>
    </row>
    <row r="67" spans="1:4" x14ac:dyDescent="0.2">
      <c r="A67" s="42">
        <v>40</v>
      </c>
      <c r="B67" s="48">
        <v>80.900000000000006</v>
      </c>
      <c r="C67" s="48">
        <v>80.900000000000006</v>
      </c>
      <c r="D67" s="48">
        <v>54.7</v>
      </c>
    </row>
    <row r="68" spans="1:4" x14ac:dyDescent="0.2">
      <c r="A68" s="42">
        <v>41</v>
      </c>
      <c r="B68" s="48">
        <v>81.5</v>
      </c>
      <c r="C68" s="48">
        <v>81.5</v>
      </c>
      <c r="D68" s="48">
        <v>55.6</v>
      </c>
    </row>
    <row r="69" spans="1:4" x14ac:dyDescent="0.2">
      <c r="A69" s="42">
        <v>42</v>
      </c>
      <c r="B69" s="48">
        <v>82.1</v>
      </c>
      <c r="C69" s="48">
        <v>82.1</v>
      </c>
      <c r="D69" s="48">
        <v>56.5</v>
      </c>
    </row>
    <row r="70" spans="1:4" x14ac:dyDescent="0.2">
      <c r="A70" s="42">
        <v>43</v>
      </c>
      <c r="B70" s="48">
        <v>82.6</v>
      </c>
      <c r="C70" s="48">
        <v>82.6</v>
      </c>
      <c r="D70" s="48">
        <v>57.3</v>
      </c>
    </row>
    <row r="71" spans="1:4" x14ac:dyDescent="0.2">
      <c r="A71" s="42">
        <v>44</v>
      </c>
      <c r="B71" s="48">
        <v>83.1</v>
      </c>
      <c r="C71" s="48">
        <v>83.1</v>
      </c>
      <c r="D71" s="48">
        <v>58.2</v>
      </c>
    </row>
    <row r="72" spans="1:4" x14ac:dyDescent="0.2">
      <c r="A72" s="42">
        <v>45</v>
      </c>
      <c r="B72" s="48">
        <v>83.6</v>
      </c>
      <c r="C72" s="48">
        <v>83.6</v>
      </c>
      <c r="D72" s="48">
        <v>59</v>
      </c>
    </row>
  </sheetData>
  <sheetProtection algorithmName="SHA-512" hashValue="SG3jG9p5TOEMO1f25FR6OjQgxAg/ouZBLciUd1vtVa5nzMPSz8rZiWVLp0y3uLGZZ2eXh9UuLRF0mYjKHqTfOg==" saltValue="ZfTsJRsdljKqpJbmrk/XXQ==" spinCount="100000" sheet="1" objects="1" scenarios="1"/>
  <conditionalFormatting sqref="A6:A21">
    <cfRule type="expression" dxfId="361" priority="7" stopIfTrue="1">
      <formula>MOD(ROW(),2)=0</formula>
    </cfRule>
    <cfRule type="expression" dxfId="360" priority="8" stopIfTrue="1">
      <formula>MOD(ROW(),2)&lt;&gt;0</formula>
    </cfRule>
  </conditionalFormatting>
  <conditionalFormatting sqref="A26:A72">
    <cfRule type="expression" dxfId="359" priority="3" stopIfTrue="1">
      <formula>MOD(ROW(),2)=0</formula>
    </cfRule>
    <cfRule type="expression" dxfId="358" priority="4" stopIfTrue="1">
      <formula>MOD(ROW(),2)&lt;&gt;0</formula>
    </cfRule>
  </conditionalFormatting>
  <conditionalFormatting sqref="B9">
    <cfRule type="expression" dxfId="357" priority="1" stopIfTrue="1">
      <formula>MOD(ROW(),2)=0</formula>
    </cfRule>
    <cfRule type="expression" dxfId="356" priority="2" stopIfTrue="1">
      <formula>MOD(ROW(),2)&lt;&gt;0</formula>
    </cfRule>
  </conditionalFormatting>
  <conditionalFormatting sqref="B6:D8 C9:D9 B10:D21">
    <cfRule type="expression" dxfId="355" priority="9" stopIfTrue="1">
      <formula>MOD(ROW(),2)=0</formula>
    </cfRule>
    <cfRule type="expression" dxfId="354" priority="10" stopIfTrue="1">
      <formula>MOD(ROW(),2)&lt;&gt;0</formula>
    </cfRule>
  </conditionalFormatting>
  <conditionalFormatting sqref="B26:D72">
    <cfRule type="expression" dxfId="353" priority="5" stopIfTrue="1">
      <formula>MOD(ROW(),2)=0</formula>
    </cfRule>
    <cfRule type="expression" dxfId="352" priority="6"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6CF26-03E9-4FAC-A1A5-C615E98F4FF7}">
  <sheetPr codeName="Sheet36"/>
  <dimension ref="A1:D37"/>
  <sheetViews>
    <sheetView showGridLines="0" workbookViewId="0">
      <selection activeCell="A6" sqref="A6"/>
    </sheetView>
  </sheetViews>
  <sheetFormatPr defaultColWidth="8.5703125" defaultRowHeight="12.75" x14ac:dyDescent="0.2"/>
  <cols>
    <col min="1" max="1" width="30.5703125" style="41" customWidth="1"/>
    <col min="2" max="4" width="19.5703125" style="41" customWidth="1"/>
    <col min="5" max="16384" width="8.5703125" style="41"/>
  </cols>
  <sheetData>
    <row r="1" spans="1:4" s="1" customFormat="1" ht="20.25" x14ac:dyDescent="0.3">
      <c r="A1" s="2" t="s">
        <v>0</v>
      </c>
    </row>
    <row r="2" spans="1:4" s="1" customFormat="1" ht="15.75" x14ac:dyDescent="0.25">
      <c r="A2" s="30" t="s">
        <v>1</v>
      </c>
      <c r="B2" s="3" t="str">
        <f>wb_title</f>
        <v>LGPS_EW - Consolidated Factor Spreadsheet</v>
      </c>
    </row>
    <row r="3" spans="1:4" s="1" customFormat="1" ht="15.75" x14ac:dyDescent="0.25">
      <c r="A3" s="30" t="s">
        <v>2</v>
      </c>
      <c r="B3" s="3" t="str">
        <f>TABLE_FACTOR_TYPE_1 &amp; " - x-" &amp; TABLE_SERIES_NUMBER_1</f>
        <v>Early Retirement Factor - x-315</v>
      </c>
    </row>
    <row r="4" spans="1:4" customFormat="1" x14ac:dyDescent="0.2"/>
    <row r="5" spans="1:4" customFormat="1" x14ac:dyDescent="0.2"/>
    <row r="6" spans="1:4" customFormat="1" x14ac:dyDescent="0.2">
      <c r="A6" s="44" t="s">
        <v>394</v>
      </c>
      <c r="B6" s="49" t="s">
        <v>395</v>
      </c>
      <c r="C6" s="49"/>
      <c r="D6" s="49"/>
    </row>
    <row r="7" spans="1:4" customFormat="1" x14ac:dyDescent="0.2">
      <c r="A7" s="44" t="s">
        <v>396</v>
      </c>
      <c r="B7" s="49" t="s">
        <v>31</v>
      </c>
      <c r="C7" s="49"/>
      <c r="D7" s="49"/>
    </row>
    <row r="8" spans="1:4" customFormat="1" x14ac:dyDescent="0.2">
      <c r="A8" s="44" t="s">
        <v>166</v>
      </c>
      <c r="B8" s="49" t="s">
        <v>179</v>
      </c>
      <c r="C8" s="49"/>
      <c r="D8" s="49"/>
    </row>
    <row r="9" spans="1:4" customFormat="1" x14ac:dyDescent="0.2">
      <c r="A9" s="44" t="s">
        <v>167</v>
      </c>
      <c r="B9" s="49" t="s">
        <v>266</v>
      </c>
      <c r="C9" s="49"/>
      <c r="D9" s="49"/>
    </row>
    <row r="10" spans="1:4" customFormat="1" ht="38.25" x14ac:dyDescent="0.2">
      <c r="A10" s="44" t="s">
        <v>6</v>
      </c>
      <c r="B10" s="49" t="s">
        <v>272</v>
      </c>
      <c r="C10" s="49"/>
      <c r="D10" s="49"/>
    </row>
    <row r="11" spans="1:4" customFormat="1" x14ac:dyDescent="0.2">
      <c r="A11" s="44" t="s">
        <v>168</v>
      </c>
      <c r="B11" s="49" t="s">
        <v>268</v>
      </c>
      <c r="C11" s="49"/>
      <c r="D11" s="49"/>
    </row>
    <row r="12" spans="1:4" customFormat="1" x14ac:dyDescent="0.2">
      <c r="A12" s="44" t="s">
        <v>169</v>
      </c>
      <c r="B12" s="49" t="s">
        <v>269</v>
      </c>
      <c r="C12" s="49"/>
      <c r="D12" s="49"/>
    </row>
    <row r="13" spans="1:4" customFormat="1" x14ac:dyDescent="0.2">
      <c r="A13" s="44" t="s">
        <v>397</v>
      </c>
      <c r="B13" s="49">
        <v>0</v>
      </c>
      <c r="C13" s="49"/>
      <c r="D13" s="49"/>
    </row>
    <row r="14" spans="1:4" customFormat="1" x14ac:dyDescent="0.2">
      <c r="A14" s="44" t="s">
        <v>171</v>
      </c>
      <c r="B14" s="49">
        <v>315</v>
      </c>
      <c r="C14" s="49"/>
      <c r="D14" s="49"/>
    </row>
    <row r="15" spans="1:4" customFormat="1" x14ac:dyDescent="0.2">
      <c r="A15" s="44" t="s">
        <v>398</v>
      </c>
      <c r="B15" s="49" t="s">
        <v>273</v>
      </c>
      <c r="C15" s="49"/>
      <c r="D15" s="49"/>
    </row>
    <row r="16" spans="1:4" customFormat="1" x14ac:dyDescent="0.2">
      <c r="A16" s="44" t="s">
        <v>173</v>
      </c>
      <c r="B16" s="49" t="s">
        <v>274</v>
      </c>
      <c r="C16" s="49"/>
      <c r="D16" s="49"/>
    </row>
    <row r="17" spans="1:4" customFormat="1" x14ac:dyDescent="0.2">
      <c r="A17" s="45" t="s">
        <v>399</v>
      </c>
      <c r="B17" s="49"/>
      <c r="C17" s="49"/>
      <c r="D17" s="49"/>
    </row>
    <row r="18" spans="1:4" customFormat="1" x14ac:dyDescent="0.2">
      <c r="A18" s="44" t="s">
        <v>175</v>
      </c>
      <c r="B18" s="51">
        <v>46216</v>
      </c>
      <c r="C18" s="51"/>
      <c r="D18" s="51"/>
    </row>
    <row r="19" spans="1:4" customFormat="1" x14ac:dyDescent="0.2">
      <c r="A19" s="44" t="s">
        <v>176</v>
      </c>
      <c r="B19" s="51"/>
      <c r="C19" s="49"/>
      <c r="D19" s="49"/>
    </row>
    <row r="20" spans="1:4" customFormat="1" x14ac:dyDescent="0.2">
      <c r="A20" s="44" t="s">
        <v>177</v>
      </c>
      <c r="B20" s="49" t="s">
        <v>186</v>
      </c>
      <c r="C20" s="49"/>
      <c r="D20" s="49"/>
    </row>
    <row r="21" spans="1:4" customFormat="1" x14ac:dyDescent="0.2">
      <c r="A21" s="44" t="s">
        <v>400</v>
      </c>
      <c r="B21" s="49" t="s">
        <v>103</v>
      </c>
      <c r="C21" s="49"/>
      <c r="D21" s="49"/>
    </row>
    <row r="22" spans="1:4" customFormat="1" x14ac:dyDescent="0.2"/>
    <row r="23" spans="1:4" customFormat="1" x14ac:dyDescent="0.2">
      <c r="A23" s="23" t="str">
        <f>HYPERLINK("#'Factor List'!A1", "Back to Factor List")</f>
        <v>Back to Factor List</v>
      </c>
      <c r="B23" s="23" t="str">
        <f>HYPERLINK("#'Assumptions'!A1", "Assumptions")</f>
        <v>Assumptions</v>
      </c>
    </row>
    <row r="26" spans="1:4" s="59" customFormat="1" ht="38.25" x14ac:dyDescent="0.2">
      <c r="A26" s="58" t="s">
        <v>269</v>
      </c>
      <c r="B26" s="58" t="s">
        <v>426</v>
      </c>
      <c r="C26" s="58" t="s">
        <v>427</v>
      </c>
      <c r="D26" s="58" t="s">
        <v>428</v>
      </c>
    </row>
    <row r="27" spans="1:4" x14ac:dyDescent="0.2">
      <c r="A27" s="42">
        <v>0</v>
      </c>
      <c r="B27" s="48">
        <v>0</v>
      </c>
      <c r="C27" s="48">
        <v>0</v>
      </c>
      <c r="D27" s="48">
        <v>0</v>
      </c>
    </row>
    <row r="28" spans="1:4" x14ac:dyDescent="0.2">
      <c r="A28" s="42">
        <v>1</v>
      </c>
      <c r="B28" s="48">
        <v>5</v>
      </c>
      <c r="C28" s="48">
        <v>5</v>
      </c>
      <c r="D28" s="48">
        <v>2</v>
      </c>
    </row>
    <row r="29" spans="1:4" x14ac:dyDescent="0.2">
      <c r="A29" s="42">
        <v>2</v>
      </c>
      <c r="B29" s="48">
        <v>9.6</v>
      </c>
      <c r="C29" s="48">
        <v>9.6</v>
      </c>
      <c r="D29" s="48">
        <v>3.9</v>
      </c>
    </row>
    <row r="30" spans="1:4" x14ac:dyDescent="0.2">
      <c r="A30" s="42">
        <v>3</v>
      </c>
      <c r="B30" s="48">
        <v>13.900000000000002</v>
      </c>
      <c r="C30" s="48">
        <v>13.900000000000002</v>
      </c>
      <c r="D30" s="48">
        <v>5.8000000000000007</v>
      </c>
    </row>
    <row r="31" spans="1:4" x14ac:dyDescent="0.2">
      <c r="A31" s="42">
        <v>4</v>
      </c>
      <c r="B31" s="48">
        <v>17.8</v>
      </c>
      <c r="C31" s="48">
        <v>17.8</v>
      </c>
      <c r="D31" s="48">
        <v>7.6</v>
      </c>
    </row>
    <row r="32" spans="1:4" x14ac:dyDescent="0.2">
      <c r="A32" s="42">
        <v>5</v>
      </c>
      <c r="B32" s="48">
        <v>21.5</v>
      </c>
      <c r="C32" s="48">
        <v>21.5</v>
      </c>
      <c r="D32" s="48">
        <v>9.4</v>
      </c>
    </row>
    <row r="33" spans="1:4" x14ac:dyDescent="0.2">
      <c r="A33" s="42">
        <v>6</v>
      </c>
      <c r="B33" s="48">
        <v>24.9</v>
      </c>
      <c r="C33" s="48">
        <v>24.9</v>
      </c>
      <c r="D33" s="48">
        <v>11.200000000000001</v>
      </c>
    </row>
    <row r="34" spans="1:4" x14ac:dyDescent="0.2">
      <c r="A34" s="42">
        <v>7</v>
      </c>
      <c r="B34" s="48">
        <v>28.1</v>
      </c>
      <c r="C34" s="48">
        <v>28.1</v>
      </c>
      <c r="D34" s="48">
        <v>12.9</v>
      </c>
    </row>
    <row r="35" spans="1:4" x14ac:dyDescent="0.2">
      <c r="A35" s="42">
        <v>8</v>
      </c>
      <c r="B35" s="48">
        <v>31.1</v>
      </c>
      <c r="C35" s="48">
        <v>31.1</v>
      </c>
      <c r="D35" s="48">
        <v>14.7</v>
      </c>
    </row>
    <row r="36" spans="1:4" x14ac:dyDescent="0.2">
      <c r="A36" s="42">
        <v>9</v>
      </c>
      <c r="B36" s="48">
        <v>33.900000000000006</v>
      </c>
      <c r="C36" s="48">
        <v>33.900000000000006</v>
      </c>
      <c r="D36" s="48">
        <v>16.3</v>
      </c>
    </row>
    <row r="37" spans="1:4" x14ac:dyDescent="0.2">
      <c r="A37" s="42">
        <v>10</v>
      </c>
      <c r="B37" s="48">
        <v>36.6</v>
      </c>
      <c r="C37" s="48">
        <v>36.6</v>
      </c>
      <c r="D37" s="48">
        <v>18</v>
      </c>
    </row>
  </sheetData>
  <sheetProtection algorithmName="SHA-512" hashValue="M7YmDAJuCsOOHXuD+geJvkBXyDkuzPx3Tjl/HXpOugoJYiJY2Ohv9kIG9bofO6uOYw5G6fa8Kka1TTXhcIFRRw==" saltValue="TCpS3Cw3zv+baYYWv8Lz8A==" spinCount="100000" sheet="1" objects="1" scenarios="1"/>
  <conditionalFormatting sqref="A6:A21">
    <cfRule type="expression" dxfId="351" priority="7" stopIfTrue="1">
      <formula>MOD(ROW(),2)=0</formula>
    </cfRule>
    <cfRule type="expression" dxfId="350" priority="8" stopIfTrue="1">
      <formula>MOD(ROW(),2)&lt;&gt;0</formula>
    </cfRule>
  </conditionalFormatting>
  <conditionalFormatting sqref="A26:A37">
    <cfRule type="expression" dxfId="349" priority="3" stopIfTrue="1">
      <formula>MOD(ROW(),2)=0</formula>
    </cfRule>
    <cfRule type="expression" dxfId="348" priority="4" stopIfTrue="1">
      <formula>MOD(ROW(),2)&lt;&gt;0</formula>
    </cfRule>
  </conditionalFormatting>
  <conditionalFormatting sqref="B9">
    <cfRule type="expression" dxfId="347" priority="1" stopIfTrue="1">
      <formula>MOD(ROW(),2)=0</formula>
    </cfRule>
    <cfRule type="expression" dxfId="346" priority="2" stopIfTrue="1">
      <formula>MOD(ROW(),2)&lt;&gt;0</formula>
    </cfRule>
  </conditionalFormatting>
  <conditionalFormatting sqref="B6:D8 C9:D9 B10:D21">
    <cfRule type="expression" dxfId="345" priority="9" stopIfTrue="1">
      <formula>MOD(ROW(),2)=0</formula>
    </cfRule>
    <cfRule type="expression" dxfId="344" priority="10" stopIfTrue="1">
      <formula>MOD(ROW(),2)&lt;&gt;0</formula>
    </cfRule>
  </conditionalFormatting>
  <conditionalFormatting sqref="B26:D37">
    <cfRule type="expression" dxfId="343" priority="5" stopIfTrue="1">
      <formula>MOD(ROW(),2)=0</formula>
    </cfRule>
    <cfRule type="expression" dxfId="342" priority="6"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82F5-8172-430C-AC75-76BBD1B6623E}">
  <sheetPr codeName="Sheet37"/>
  <dimension ref="A1:D76"/>
  <sheetViews>
    <sheetView showGridLines="0" workbookViewId="0">
      <selection activeCell="A6" sqref="A6"/>
    </sheetView>
  </sheetViews>
  <sheetFormatPr defaultColWidth="8.5703125" defaultRowHeight="12.75" x14ac:dyDescent="0.2"/>
  <cols>
    <col min="1" max="1" width="31.5703125" style="41" customWidth="1"/>
    <col min="2" max="4" width="22.5703125" style="41" customWidth="1"/>
    <col min="5" max="16384" width="8.5703125" style="41"/>
  </cols>
  <sheetData>
    <row r="1" spans="1:4" s="1" customFormat="1" ht="20.25" x14ac:dyDescent="0.3">
      <c r="A1" s="2" t="s">
        <v>0</v>
      </c>
    </row>
    <row r="2" spans="1:4" s="1" customFormat="1" ht="15.75" x14ac:dyDescent="0.25">
      <c r="A2" s="30" t="s">
        <v>1</v>
      </c>
      <c r="B2" s="3" t="str">
        <f>wb_title</f>
        <v>LGPS_EW - Consolidated Factor Spreadsheet</v>
      </c>
    </row>
    <row r="3" spans="1:4" s="1" customFormat="1" ht="15.75" x14ac:dyDescent="0.25">
      <c r="A3" s="30" t="s">
        <v>2</v>
      </c>
      <c r="B3" s="3" t="str">
        <f>TABLE_FACTOR_TYPE_1 &amp; " - x-" &amp; TABLE_SERIES_NUMBER_1</f>
        <v>Early Retirement Factor - x-316</v>
      </c>
    </row>
    <row r="4" spans="1:4" customFormat="1" x14ac:dyDescent="0.2"/>
    <row r="5" spans="1:4" customFormat="1" x14ac:dyDescent="0.2"/>
    <row r="6" spans="1:4" customFormat="1" x14ac:dyDescent="0.2">
      <c r="A6" s="44" t="s">
        <v>394</v>
      </c>
      <c r="B6" s="49" t="s">
        <v>395</v>
      </c>
      <c r="C6" s="49"/>
      <c r="D6" s="49"/>
    </row>
    <row r="7" spans="1:4" customFormat="1" x14ac:dyDescent="0.2">
      <c r="A7" s="44" t="s">
        <v>396</v>
      </c>
      <c r="B7" s="49" t="s">
        <v>31</v>
      </c>
      <c r="C7" s="49"/>
      <c r="D7" s="49"/>
    </row>
    <row r="8" spans="1:4" customFormat="1" x14ac:dyDescent="0.2">
      <c r="A8" s="44" t="s">
        <v>166</v>
      </c>
      <c r="B8" s="49" t="s">
        <v>262</v>
      </c>
      <c r="C8" s="49"/>
      <c r="D8" s="49"/>
    </row>
    <row r="9" spans="1:4" customFormat="1" x14ac:dyDescent="0.2">
      <c r="A9" s="44" t="s">
        <v>167</v>
      </c>
      <c r="B9" s="49" t="s">
        <v>266</v>
      </c>
      <c r="C9" s="49"/>
      <c r="D9" s="49"/>
    </row>
    <row r="10" spans="1:4" customFormat="1" ht="25.5" x14ac:dyDescent="0.2">
      <c r="A10" s="44" t="s">
        <v>6</v>
      </c>
      <c r="B10" s="49" t="s">
        <v>275</v>
      </c>
      <c r="C10" s="49"/>
      <c r="D10" s="49"/>
    </row>
    <row r="11" spans="1:4" customFormat="1" x14ac:dyDescent="0.2">
      <c r="A11" s="44" t="s">
        <v>168</v>
      </c>
      <c r="B11" s="49" t="s">
        <v>268</v>
      </c>
      <c r="C11" s="49"/>
      <c r="D11" s="49"/>
    </row>
    <row r="12" spans="1:4" customFormat="1" x14ac:dyDescent="0.2">
      <c r="A12" s="44" t="s">
        <v>169</v>
      </c>
      <c r="B12" s="49" t="s">
        <v>269</v>
      </c>
      <c r="C12" s="49"/>
      <c r="D12" s="49"/>
    </row>
    <row r="13" spans="1:4" customFormat="1" x14ac:dyDescent="0.2">
      <c r="A13" s="44" t="s">
        <v>397</v>
      </c>
      <c r="B13" s="49">
        <v>0</v>
      </c>
      <c r="C13" s="49"/>
      <c r="D13" s="49"/>
    </row>
    <row r="14" spans="1:4" customFormat="1" x14ac:dyDescent="0.2">
      <c r="A14" s="44" t="s">
        <v>171</v>
      </c>
      <c r="B14" s="49">
        <v>316</v>
      </c>
      <c r="C14" s="49"/>
      <c r="D14" s="49"/>
    </row>
    <row r="15" spans="1:4" customFormat="1" x14ac:dyDescent="0.2">
      <c r="A15" s="44" t="s">
        <v>398</v>
      </c>
      <c r="B15" s="49" t="s">
        <v>276</v>
      </c>
      <c r="C15" s="49"/>
      <c r="D15" s="49"/>
    </row>
    <row r="16" spans="1:4" customFormat="1" x14ac:dyDescent="0.2">
      <c r="A16" s="44" t="s">
        <v>173</v>
      </c>
      <c r="B16" s="49" t="s">
        <v>271</v>
      </c>
      <c r="C16" s="49"/>
      <c r="D16" s="49"/>
    </row>
    <row r="17" spans="1:4" customFormat="1" x14ac:dyDescent="0.2">
      <c r="A17" s="45" t="s">
        <v>399</v>
      </c>
      <c r="B17" s="49"/>
      <c r="C17" s="49"/>
      <c r="D17" s="49"/>
    </row>
    <row r="18" spans="1:4" customFormat="1" x14ac:dyDescent="0.2">
      <c r="A18" s="44" t="s">
        <v>175</v>
      </c>
      <c r="B18" s="51">
        <v>46216</v>
      </c>
      <c r="C18" s="51"/>
      <c r="D18" s="51"/>
    </row>
    <row r="19" spans="1:4" customFormat="1" x14ac:dyDescent="0.2">
      <c r="A19" s="44" t="s">
        <v>176</v>
      </c>
      <c r="B19" s="51"/>
      <c r="C19" s="49"/>
      <c r="D19" s="49"/>
    </row>
    <row r="20" spans="1:4" customFormat="1" x14ac:dyDescent="0.2">
      <c r="A20" s="44" t="s">
        <v>177</v>
      </c>
      <c r="B20" s="49" t="s">
        <v>186</v>
      </c>
      <c r="C20" s="49"/>
      <c r="D20" s="49"/>
    </row>
    <row r="21" spans="1:4" customFormat="1" x14ac:dyDescent="0.2">
      <c r="A21" s="44" t="s">
        <v>400</v>
      </c>
      <c r="B21" s="49" t="s">
        <v>103</v>
      </c>
      <c r="C21" s="49"/>
      <c r="D21" s="49"/>
    </row>
    <row r="22" spans="1:4" customFormat="1" x14ac:dyDescent="0.2"/>
    <row r="23" spans="1:4" customFormat="1" x14ac:dyDescent="0.2">
      <c r="A23" s="23" t="str">
        <f>HYPERLINK("#'Factor List'!A1", "Back to Factor List")</f>
        <v>Back to Factor List</v>
      </c>
      <c r="B23" s="23" t="str">
        <f>HYPERLINK("#'Assumptions'!A1", "Assumptions")</f>
        <v>Assumptions</v>
      </c>
    </row>
    <row r="26" spans="1:4" s="59" customFormat="1" ht="38.25" x14ac:dyDescent="0.2">
      <c r="A26" s="58" t="s">
        <v>269</v>
      </c>
      <c r="B26" s="58" t="s">
        <v>426</v>
      </c>
      <c r="C26" s="58" t="s">
        <v>427</v>
      </c>
      <c r="D26" s="58" t="s">
        <v>428</v>
      </c>
    </row>
    <row r="27" spans="1:4" x14ac:dyDescent="0.2">
      <c r="A27" s="42">
        <v>0</v>
      </c>
      <c r="B27" s="48">
        <v>0</v>
      </c>
      <c r="C27" s="48">
        <v>0</v>
      </c>
      <c r="D27" s="48">
        <v>0</v>
      </c>
    </row>
    <row r="28" spans="1:4" x14ac:dyDescent="0.2">
      <c r="A28" s="42">
        <v>1</v>
      </c>
      <c r="B28" s="48">
        <v>5.7</v>
      </c>
      <c r="C28" s="48">
        <v>5.7</v>
      </c>
      <c r="D28" s="48">
        <v>2</v>
      </c>
    </row>
    <row r="29" spans="1:4" x14ac:dyDescent="0.2">
      <c r="A29" s="42">
        <v>2</v>
      </c>
      <c r="B29" s="48">
        <v>11</v>
      </c>
      <c r="C29" s="48">
        <v>11</v>
      </c>
      <c r="D29" s="48">
        <v>3.9</v>
      </c>
    </row>
    <row r="30" spans="1:4" x14ac:dyDescent="0.2">
      <c r="A30" s="42">
        <v>3</v>
      </c>
      <c r="B30" s="48">
        <v>15.8</v>
      </c>
      <c r="C30" s="48">
        <v>15.8</v>
      </c>
      <c r="D30" s="48">
        <v>5.8</v>
      </c>
    </row>
    <row r="31" spans="1:4" x14ac:dyDescent="0.2">
      <c r="A31" s="42">
        <v>4</v>
      </c>
      <c r="B31" s="48">
        <v>20.3</v>
      </c>
      <c r="C31" s="48">
        <v>20.3</v>
      </c>
      <c r="D31" s="48">
        <v>7.6</v>
      </c>
    </row>
    <row r="32" spans="1:4" x14ac:dyDescent="0.2">
      <c r="A32" s="42">
        <v>5</v>
      </c>
      <c r="B32" s="48">
        <v>24.4</v>
      </c>
      <c r="C32" s="48">
        <v>24.4</v>
      </c>
      <c r="D32" s="48">
        <v>9.4</v>
      </c>
    </row>
    <row r="33" spans="1:4" x14ac:dyDescent="0.2">
      <c r="A33" s="42">
        <v>6</v>
      </c>
      <c r="B33" s="48">
        <v>28.3</v>
      </c>
      <c r="C33" s="48">
        <v>28.3</v>
      </c>
      <c r="D33" s="48">
        <v>11.2</v>
      </c>
    </row>
    <row r="34" spans="1:4" x14ac:dyDescent="0.2">
      <c r="A34" s="42">
        <v>7</v>
      </c>
      <c r="B34" s="48">
        <v>31.9</v>
      </c>
      <c r="C34" s="48">
        <v>31.9</v>
      </c>
      <c r="D34" s="48">
        <v>12.9</v>
      </c>
    </row>
    <row r="35" spans="1:4" x14ac:dyDescent="0.2">
      <c r="A35" s="42">
        <v>8</v>
      </c>
      <c r="B35" s="48">
        <v>35.200000000000003</v>
      </c>
      <c r="C35" s="48">
        <v>35.200000000000003</v>
      </c>
      <c r="D35" s="48">
        <v>14.7</v>
      </c>
    </row>
    <row r="36" spans="1:4" x14ac:dyDescent="0.2">
      <c r="A36" s="42">
        <v>9</v>
      </c>
      <c r="B36" s="48">
        <v>38.299999999999997</v>
      </c>
      <c r="C36" s="48">
        <v>38.299999999999997</v>
      </c>
      <c r="D36" s="48">
        <v>16.3</v>
      </c>
    </row>
    <row r="37" spans="1:4" x14ac:dyDescent="0.2">
      <c r="A37" s="42">
        <v>10</v>
      </c>
      <c r="B37" s="48">
        <v>41.2</v>
      </c>
      <c r="C37" s="48">
        <v>41.2</v>
      </c>
      <c r="D37" s="48">
        <v>18</v>
      </c>
    </row>
    <row r="38" spans="1:4" x14ac:dyDescent="0.2">
      <c r="A38" s="42">
        <v>11</v>
      </c>
      <c r="B38" s="48">
        <v>43.9</v>
      </c>
      <c r="C38" s="48">
        <v>43.9</v>
      </c>
      <c r="D38" s="48">
        <v>19.600000000000001</v>
      </c>
    </row>
    <row r="39" spans="1:4" x14ac:dyDescent="0.2">
      <c r="A39" s="42">
        <v>12</v>
      </c>
      <c r="B39" s="48">
        <v>46.4</v>
      </c>
      <c r="C39" s="48">
        <v>46.4</v>
      </c>
      <c r="D39" s="48">
        <v>21.2</v>
      </c>
    </row>
    <row r="40" spans="1:4" x14ac:dyDescent="0.2">
      <c r="A40" s="42">
        <v>13</v>
      </c>
      <c r="B40" s="48">
        <v>48.7</v>
      </c>
      <c r="C40" s="48">
        <v>48.7</v>
      </c>
      <c r="D40" s="48">
        <v>22.7</v>
      </c>
    </row>
    <row r="41" spans="1:4" x14ac:dyDescent="0.2">
      <c r="A41" s="42">
        <v>14</v>
      </c>
      <c r="B41" s="48">
        <v>50.9</v>
      </c>
      <c r="C41" s="48">
        <v>50.9</v>
      </c>
      <c r="D41" s="48">
        <v>24.2</v>
      </c>
    </row>
    <row r="42" spans="1:4" x14ac:dyDescent="0.2">
      <c r="A42" s="42">
        <v>15</v>
      </c>
      <c r="B42" s="48">
        <v>53</v>
      </c>
      <c r="C42" s="48">
        <v>53</v>
      </c>
      <c r="D42" s="48">
        <v>25.7</v>
      </c>
    </row>
    <row r="43" spans="1:4" x14ac:dyDescent="0.2">
      <c r="A43" s="42">
        <v>16</v>
      </c>
      <c r="B43" s="48">
        <v>55</v>
      </c>
      <c r="C43" s="48">
        <v>55</v>
      </c>
      <c r="D43" s="48">
        <v>27.2</v>
      </c>
    </row>
    <row r="44" spans="1:4" x14ac:dyDescent="0.2">
      <c r="A44" s="42">
        <v>17</v>
      </c>
      <c r="B44" s="48">
        <v>56.8</v>
      </c>
      <c r="C44" s="48">
        <v>56.8</v>
      </c>
      <c r="D44" s="48">
        <v>28.6</v>
      </c>
    </row>
    <row r="45" spans="1:4" x14ac:dyDescent="0.2">
      <c r="A45" s="42">
        <v>18</v>
      </c>
      <c r="B45" s="48">
        <v>58.6</v>
      </c>
      <c r="C45" s="48">
        <v>58.6</v>
      </c>
      <c r="D45" s="48">
        <v>30</v>
      </c>
    </row>
    <row r="46" spans="1:4" x14ac:dyDescent="0.2">
      <c r="A46" s="42">
        <v>19</v>
      </c>
      <c r="B46" s="48">
        <v>60.2</v>
      </c>
      <c r="C46" s="48">
        <v>60.2</v>
      </c>
      <c r="D46" s="48">
        <v>31.4</v>
      </c>
    </row>
    <row r="47" spans="1:4" x14ac:dyDescent="0.2">
      <c r="A47" s="42">
        <v>20</v>
      </c>
      <c r="B47" s="48">
        <v>61.8</v>
      </c>
      <c r="C47" s="48">
        <v>61.8</v>
      </c>
      <c r="D47" s="48">
        <v>32.700000000000003</v>
      </c>
    </row>
    <row r="48" spans="1:4" x14ac:dyDescent="0.2">
      <c r="A48" s="42">
        <v>21</v>
      </c>
      <c r="B48" s="48">
        <v>63.2</v>
      </c>
      <c r="C48" s="48">
        <v>63.2</v>
      </c>
      <c r="D48" s="48">
        <v>34</v>
      </c>
    </row>
    <row r="49" spans="1:4" x14ac:dyDescent="0.2">
      <c r="A49" s="42">
        <v>22</v>
      </c>
      <c r="B49" s="48">
        <v>64.599999999999994</v>
      </c>
      <c r="C49" s="48">
        <v>64.599999999999994</v>
      </c>
      <c r="D49" s="48">
        <v>35.299999999999997</v>
      </c>
    </row>
    <row r="50" spans="1:4" x14ac:dyDescent="0.2">
      <c r="A50" s="42">
        <v>23</v>
      </c>
      <c r="B50" s="48">
        <v>65.900000000000006</v>
      </c>
      <c r="C50" s="48">
        <v>65.900000000000006</v>
      </c>
      <c r="D50" s="48">
        <v>36.6</v>
      </c>
    </row>
    <row r="51" spans="1:4" x14ac:dyDescent="0.2">
      <c r="A51" s="42">
        <v>24</v>
      </c>
      <c r="B51" s="48">
        <v>67.2</v>
      </c>
      <c r="C51" s="48">
        <v>67.2</v>
      </c>
      <c r="D51" s="48">
        <v>37.799999999999997</v>
      </c>
    </row>
    <row r="52" spans="1:4" x14ac:dyDescent="0.2">
      <c r="A52" s="42">
        <v>25</v>
      </c>
      <c r="B52" s="48">
        <v>68.400000000000006</v>
      </c>
      <c r="C52" s="48">
        <v>68.400000000000006</v>
      </c>
      <c r="D52" s="48">
        <v>39</v>
      </c>
    </row>
    <row r="53" spans="1:4" x14ac:dyDescent="0.2">
      <c r="A53" s="42">
        <v>26</v>
      </c>
      <c r="B53" s="48">
        <v>69.5</v>
      </c>
      <c r="C53" s="48">
        <v>69.5</v>
      </c>
      <c r="D53" s="48">
        <v>40.200000000000003</v>
      </c>
    </row>
    <row r="54" spans="1:4" x14ac:dyDescent="0.2">
      <c r="A54" s="42">
        <v>27</v>
      </c>
      <c r="B54" s="48">
        <v>70.599999999999994</v>
      </c>
      <c r="C54" s="48">
        <v>70.599999999999994</v>
      </c>
      <c r="D54" s="48">
        <v>41.4</v>
      </c>
    </row>
    <row r="55" spans="1:4" x14ac:dyDescent="0.2">
      <c r="A55" s="42">
        <v>28</v>
      </c>
      <c r="B55" s="48">
        <v>71.599999999999994</v>
      </c>
      <c r="C55" s="48">
        <v>71.599999999999994</v>
      </c>
      <c r="D55" s="48">
        <v>42.6</v>
      </c>
    </row>
    <row r="56" spans="1:4" x14ac:dyDescent="0.2">
      <c r="A56" s="42">
        <v>29</v>
      </c>
      <c r="B56" s="48">
        <v>72.599999999999994</v>
      </c>
      <c r="C56" s="48">
        <v>72.599999999999994</v>
      </c>
      <c r="D56" s="48">
        <v>43.7</v>
      </c>
    </row>
    <row r="57" spans="1:4" x14ac:dyDescent="0.2">
      <c r="A57" s="42">
        <v>30</v>
      </c>
      <c r="B57" s="48">
        <v>73.5</v>
      </c>
      <c r="C57" s="48">
        <v>73.5</v>
      </c>
      <c r="D57" s="48">
        <v>44.8</v>
      </c>
    </row>
    <row r="58" spans="1:4" x14ac:dyDescent="0.2">
      <c r="A58" s="42">
        <v>31</v>
      </c>
      <c r="B58" s="48">
        <v>74.400000000000006</v>
      </c>
      <c r="C58" s="48">
        <v>74.400000000000006</v>
      </c>
      <c r="D58" s="48">
        <v>45.9</v>
      </c>
    </row>
    <row r="59" spans="1:4" x14ac:dyDescent="0.2">
      <c r="A59" s="42">
        <v>32</v>
      </c>
      <c r="B59" s="48">
        <v>75.2</v>
      </c>
      <c r="C59" s="48">
        <v>75.2</v>
      </c>
      <c r="D59" s="48">
        <v>46.9</v>
      </c>
    </row>
    <row r="60" spans="1:4" x14ac:dyDescent="0.2">
      <c r="A60" s="42">
        <v>33</v>
      </c>
      <c r="B60" s="48">
        <v>76.099999999999994</v>
      </c>
      <c r="C60" s="48">
        <v>76.099999999999994</v>
      </c>
      <c r="D60" s="48">
        <v>48</v>
      </c>
    </row>
    <row r="61" spans="1:4" x14ac:dyDescent="0.2">
      <c r="A61" s="42">
        <v>34</v>
      </c>
      <c r="B61" s="48">
        <v>76.8</v>
      </c>
      <c r="C61" s="48">
        <v>76.8</v>
      </c>
      <c r="D61" s="48">
        <v>49</v>
      </c>
    </row>
    <row r="62" spans="1:4" x14ac:dyDescent="0.2">
      <c r="A62" s="42">
        <v>35</v>
      </c>
      <c r="B62" s="48">
        <v>77.599999999999994</v>
      </c>
      <c r="C62" s="48">
        <v>77.599999999999994</v>
      </c>
      <c r="D62" s="48">
        <v>50</v>
      </c>
    </row>
    <row r="63" spans="1:4" x14ac:dyDescent="0.2">
      <c r="A63" s="42">
        <v>36</v>
      </c>
      <c r="B63" s="48">
        <v>78.3</v>
      </c>
      <c r="C63" s="48">
        <v>78.3</v>
      </c>
      <c r="D63" s="48">
        <v>51</v>
      </c>
    </row>
    <row r="64" spans="1:4" x14ac:dyDescent="0.2">
      <c r="A64" s="42">
        <v>37</v>
      </c>
      <c r="B64" s="48">
        <v>79</v>
      </c>
      <c r="C64" s="48">
        <v>79</v>
      </c>
      <c r="D64" s="48">
        <v>51.9</v>
      </c>
    </row>
    <row r="65" spans="1:4" x14ac:dyDescent="0.2">
      <c r="A65" s="42">
        <v>38</v>
      </c>
      <c r="B65" s="48">
        <v>79.7</v>
      </c>
      <c r="C65" s="48">
        <v>79.7</v>
      </c>
      <c r="D65" s="48">
        <v>52.9</v>
      </c>
    </row>
    <row r="66" spans="1:4" x14ac:dyDescent="0.2">
      <c r="A66" s="42">
        <v>39</v>
      </c>
      <c r="B66" s="48">
        <v>80.3</v>
      </c>
      <c r="C66" s="48">
        <v>80.3</v>
      </c>
      <c r="D66" s="48">
        <v>53.8</v>
      </c>
    </row>
    <row r="67" spans="1:4" x14ac:dyDescent="0.2">
      <c r="A67" s="42">
        <v>40</v>
      </c>
      <c r="B67" s="48">
        <v>80.900000000000006</v>
      </c>
      <c r="C67" s="48">
        <v>80.900000000000006</v>
      </c>
      <c r="D67" s="48">
        <v>54.7</v>
      </c>
    </row>
    <row r="68" spans="1:4" x14ac:dyDescent="0.2">
      <c r="A68" s="42">
        <v>41</v>
      </c>
      <c r="B68" s="48">
        <v>81.5</v>
      </c>
      <c r="C68" s="48">
        <v>81.5</v>
      </c>
      <c r="D68" s="48">
        <v>55.6</v>
      </c>
    </row>
    <row r="69" spans="1:4" x14ac:dyDescent="0.2">
      <c r="A69" s="42">
        <v>42</v>
      </c>
      <c r="B69" s="48">
        <v>82.1</v>
      </c>
      <c r="C69" s="48">
        <v>82.1</v>
      </c>
      <c r="D69" s="48">
        <v>56.5</v>
      </c>
    </row>
    <row r="70" spans="1:4" x14ac:dyDescent="0.2">
      <c r="A70" s="42">
        <v>43</v>
      </c>
      <c r="B70" s="48">
        <v>82.6</v>
      </c>
      <c r="C70" s="48">
        <v>82.6</v>
      </c>
      <c r="D70" s="48">
        <v>57.3</v>
      </c>
    </row>
    <row r="71" spans="1:4" x14ac:dyDescent="0.2">
      <c r="A71" s="42">
        <v>44</v>
      </c>
      <c r="B71" s="48">
        <v>83.1</v>
      </c>
      <c r="C71" s="48">
        <v>83.1</v>
      </c>
      <c r="D71" s="48">
        <v>58.2</v>
      </c>
    </row>
    <row r="72" spans="1:4" x14ac:dyDescent="0.2">
      <c r="A72" s="42">
        <v>45</v>
      </c>
      <c r="B72" s="48">
        <v>83.6</v>
      </c>
      <c r="C72" s="48">
        <v>83.6</v>
      </c>
      <c r="D72" s="48">
        <v>59</v>
      </c>
    </row>
    <row r="73" spans="1:4" x14ac:dyDescent="0.2">
      <c r="A73" s="42">
        <v>46</v>
      </c>
      <c r="B73" s="48">
        <v>84.1</v>
      </c>
      <c r="C73" s="48">
        <v>84.1</v>
      </c>
      <c r="D73" s="48">
        <v>59.8</v>
      </c>
    </row>
    <row r="74" spans="1:4" x14ac:dyDescent="0.2">
      <c r="A74" s="42">
        <v>47</v>
      </c>
      <c r="B74" s="48">
        <v>84.6</v>
      </c>
      <c r="C74" s="48">
        <v>84.6</v>
      </c>
      <c r="D74" s="48">
        <v>60.6</v>
      </c>
    </row>
    <row r="75" spans="1:4" x14ac:dyDescent="0.2">
      <c r="A75" s="42">
        <v>48</v>
      </c>
      <c r="B75" s="48">
        <v>85</v>
      </c>
      <c r="C75" s="48">
        <v>85</v>
      </c>
      <c r="D75" s="48">
        <v>61.3</v>
      </c>
    </row>
    <row r="76" spans="1:4" x14ac:dyDescent="0.2">
      <c r="A76" s="42">
        <v>49</v>
      </c>
      <c r="B76" s="48">
        <v>85.5</v>
      </c>
      <c r="C76" s="48">
        <v>85.5</v>
      </c>
      <c r="D76" s="48">
        <v>62.1</v>
      </c>
    </row>
  </sheetData>
  <sheetProtection algorithmName="SHA-512" hashValue="AY4u04FQbg3O9fYlnGoih+dp1Z4TtEm5f5R4FkQ/voFYdWKDEpQjE10XwnCQsuz8JTfwjDv8FoMtV7RvHTz0aA==" saltValue="iZ/W7qofX1xJUrRxx9dkvA==" spinCount="100000" sheet="1" objects="1" scenarios="1"/>
  <conditionalFormatting sqref="A6:A21">
    <cfRule type="expression" dxfId="341" priority="7" stopIfTrue="1">
      <formula>MOD(ROW(),2)=0</formula>
    </cfRule>
    <cfRule type="expression" dxfId="340" priority="8" stopIfTrue="1">
      <formula>MOD(ROW(),2)&lt;&gt;0</formula>
    </cfRule>
  </conditionalFormatting>
  <conditionalFormatting sqref="A26:A76">
    <cfRule type="expression" dxfId="339" priority="3" stopIfTrue="1">
      <formula>MOD(ROW(),2)=0</formula>
    </cfRule>
    <cfRule type="expression" dxfId="338" priority="4" stopIfTrue="1">
      <formula>MOD(ROW(),2)&lt;&gt;0</formula>
    </cfRule>
  </conditionalFormatting>
  <conditionalFormatting sqref="B9">
    <cfRule type="expression" dxfId="337" priority="1" stopIfTrue="1">
      <formula>MOD(ROW(),2)=0</formula>
    </cfRule>
    <cfRule type="expression" dxfId="336" priority="2" stopIfTrue="1">
      <formula>MOD(ROW(),2)&lt;&gt;0</formula>
    </cfRule>
  </conditionalFormatting>
  <conditionalFormatting sqref="B6:D8 C9:D9 B10:D21">
    <cfRule type="expression" dxfId="335" priority="9" stopIfTrue="1">
      <formula>MOD(ROW(),2)=0</formula>
    </cfRule>
    <cfRule type="expression" dxfId="334" priority="10" stopIfTrue="1">
      <formula>MOD(ROW(),2)&lt;&gt;0</formula>
    </cfRule>
  </conditionalFormatting>
  <conditionalFormatting sqref="B26:D76">
    <cfRule type="expression" dxfId="333" priority="5" stopIfTrue="1">
      <formula>MOD(ROW(),2)=0</formula>
    </cfRule>
    <cfRule type="expression" dxfId="332" priority="6"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2852D-9FFC-46A4-B987-8BA95800EB2B}">
  <sheetPr codeName="Sheet38"/>
  <dimension ref="A1:D40"/>
  <sheetViews>
    <sheetView showGridLines="0" workbookViewId="0">
      <selection activeCell="A6" sqref="A6"/>
    </sheetView>
  </sheetViews>
  <sheetFormatPr defaultColWidth="8.5703125" defaultRowHeight="12.75" x14ac:dyDescent="0.2"/>
  <cols>
    <col min="1" max="1" width="30.5703125" style="41" customWidth="1"/>
    <col min="2" max="4" width="19.5703125" style="41" customWidth="1"/>
    <col min="5" max="16384" width="8.5703125" style="41"/>
  </cols>
  <sheetData>
    <row r="1" spans="1:4" s="1" customFormat="1" ht="20.25" x14ac:dyDescent="0.3">
      <c r="A1" s="2" t="s">
        <v>0</v>
      </c>
    </row>
    <row r="2" spans="1:4" s="1" customFormat="1" ht="15.75" x14ac:dyDescent="0.25">
      <c r="A2" s="30" t="s">
        <v>1</v>
      </c>
      <c r="B2" s="3" t="str">
        <f>wb_title</f>
        <v>LGPS_EW - Consolidated Factor Spreadsheet</v>
      </c>
    </row>
    <row r="3" spans="1:4" s="1" customFormat="1" ht="15.75" x14ac:dyDescent="0.25">
      <c r="A3" s="30" t="s">
        <v>2</v>
      </c>
      <c r="B3" s="3" t="str">
        <f>TABLE_FACTOR_TYPE_1 &amp; " - x-" &amp; TABLE_SERIES_NUMBER_1</f>
        <v>Early Retirement Factor - x-317</v>
      </c>
    </row>
    <row r="4" spans="1:4" customFormat="1" x14ac:dyDescent="0.2"/>
    <row r="5" spans="1:4" customFormat="1" x14ac:dyDescent="0.2"/>
    <row r="6" spans="1:4" customFormat="1" x14ac:dyDescent="0.2">
      <c r="A6" s="44" t="s">
        <v>394</v>
      </c>
      <c r="B6" s="49" t="s">
        <v>395</v>
      </c>
      <c r="C6" s="49"/>
      <c r="D6" s="49"/>
    </row>
    <row r="7" spans="1:4" customFormat="1" x14ac:dyDescent="0.2">
      <c r="A7" s="44" t="s">
        <v>396</v>
      </c>
      <c r="B7" s="49" t="s">
        <v>31</v>
      </c>
      <c r="C7" s="49"/>
      <c r="D7" s="49"/>
    </row>
    <row r="8" spans="1:4" customFormat="1" x14ac:dyDescent="0.2">
      <c r="A8" s="44" t="s">
        <v>166</v>
      </c>
      <c r="B8" s="49" t="s">
        <v>179</v>
      </c>
      <c r="C8" s="49"/>
      <c r="D8" s="49"/>
    </row>
    <row r="9" spans="1:4" customFormat="1" x14ac:dyDescent="0.2">
      <c r="A9" s="44" t="s">
        <v>167</v>
      </c>
      <c r="B9" s="49" t="s">
        <v>266</v>
      </c>
      <c r="C9" s="49"/>
      <c r="D9" s="49"/>
    </row>
    <row r="10" spans="1:4" customFormat="1" ht="38.25" x14ac:dyDescent="0.2">
      <c r="A10" s="44" t="s">
        <v>6</v>
      </c>
      <c r="B10" s="49" t="s">
        <v>277</v>
      </c>
      <c r="C10" s="49"/>
      <c r="D10" s="49"/>
    </row>
    <row r="11" spans="1:4" customFormat="1" x14ac:dyDescent="0.2">
      <c r="A11" s="44" t="s">
        <v>168</v>
      </c>
      <c r="B11" s="49" t="s">
        <v>268</v>
      </c>
      <c r="C11" s="49"/>
      <c r="D11" s="49"/>
    </row>
    <row r="12" spans="1:4" customFormat="1" x14ac:dyDescent="0.2">
      <c r="A12" s="44" t="s">
        <v>169</v>
      </c>
      <c r="B12" s="49" t="s">
        <v>269</v>
      </c>
      <c r="C12" s="49"/>
      <c r="D12" s="49"/>
    </row>
    <row r="13" spans="1:4" customFormat="1" x14ac:dyDescent="0.2">
      <c r="A13" s="44" t="s">
        <v>397</v>
      </c>
      <c r="B13" s="49">
        <v>0</v>
      </c>
      <c r="C13" s="49"/>
      <c r="D13" s="49"/>
    </row>
    <row r="14" spans="1:4" customFormat="1" x14ac:dyDescent="0.2">
      <c r="A14" s="44" t="s">
        <v>171</v>
      </c>
      <c r="B14" s="49">
        <v>317</v>
      </c>
      <c r="C14" s="49"/>
      <c r="D14" s="49"/>
    </row>
    <row r="15" spans="1:4" customFormat="1" x14ac:dyDescent="0.2">
      <c r="A15" s="44" t="s">
        <v>398</v>
      </c>
      <c r="B15" s="49" t="s">
        <v>278</v>
      </c>
      <c r="C15" s="49"/>
      <c r="D15" s="49"/>
    </row>
    <row r="16" spans="1:4" customFormat="1" x14ac:dyDescent="0.2">
      <c r="A16" s="44" t="s">
        <v>173</v>
      </c>
      <c r="B16" s="49" t="s">
        <v>274</v>
      </c>
      <c r="C16" s="49"/>
      <c r="D16" s="49"/>
    </row>
    <row r="17" spans="1:4" customFormat="1" x14ac:dyDescent="0.2">
      <c r="A17" s="45" t="s">
        <v>399</v>
      </c>
      <c r="B17" s="49"/>
      <c r="C17" s="49"/>
      <c r="D17" s="49"/>
    </row>
    <row r="18" spans="1:4" customFormat="1" x14ac:dyDescent="0.2">
      <c r="A18" s="44" t="s">
        <v>175</v>
      </c>
      <c r="B18" s="51">
        <v>46216</v>
      </c>
      <c r="C18" s="51"/>
      <c r="D18" s="51"/>
    </row>
    <row r="19" spans="1:4" customFormat="1" x14ac:dyDescent="0.2">
      <c r="A19" s="44" t="s">
        <v>176</v>
      </c>
      <c r="B19" s="51"/>
      <c r="C19" s="49"/>
      <c r="D19" s="49"/>
    </row>
    <row r="20" spans="1:4" customFormat="1" x14ac:dyDescent="0.2">
      <c r="A20" s="44" t="s">
        <v>177</v>
      </c>
      <c r="B20" s="49" t="s">
        <v>186</v>
      </c>
      <c r="C20" s="49"/>
      <c r="D20" s="49"/>
    </row>
    <row r="21" spans="1:4" customFormat="1" x14ac:dyDescent="0.2">
      <c r="A21" s="44" t="s">
        <v>400</v>
      </c>
      <c r="B21" s="49" t="s">
        <v>103</v>
      </c>
      <c r="C21" s="49"/>
      <c r="D21" s="49"/>
    </row>
    <row r="22" spans="1:4" customFormat="1" x14ac:dyDescent="0.2"/>
    <row r="23" spans="1:4" customFormat="1" x14ac:dyDescent="0.2">
      <c r="A23" s="23" t="str">
        <f>HYPERLINK("#'Factor List'!A1", "Back to Factor List")</f>
        <v>Back to Factor List</v>
      </c>
      <c r="B23" s="23" t="str">
        <f>HYPERLINK("#'Assumptions'!A1", "Assumptions")</f>
        <v>Assumptions</v>
      </c>
    </row>
    <row r="26" spans="1:4" s="59" customFormat="1" ht="38.25" x14ac:dyDescent="0.2">
      <c r="A26" s="58" t="s">
        <v>269</v>
      </c>
      <c r="B26" s="58" t="s">
        <v>426</v>
      </c>
      <c r="C26" s="58" t="s">
        <v>427</v>
      </c>
      <c r="D26" s="58" t="s">
        <v>428</v>
      </c>
    </row>
    <row r="27" spans="1:4" x14ac:dyDescent="0.2">
      <c r="A27" s="42">
        <v>0</v>
      </c>
      <c r="B27" s="48">
        <v>0</v>
      </c>
      <c r="C27" s="48">
        <v>0</v>
      </c>
      <c r="D27" s="48">
        <v>0</v>
      </c>
    </row>
    <row r="28" spans="1:4" x14ac:dyDescent="0.2">
      <c r="A28" s="42">
        <v>1</v>
      </c>
      <c r="B28" s="48">
        <v>5</v>
      </c>
      <c r="C28" s="48">
        <v>5</v>
      </c>
      <c r="D28" s="48">
        <v>2</v>
      </c>
    </row>
    <row r="29" spans="1:4" x14ac:dyDescent="0.2">
      <c r="A29" s="42">
        <v>2</v>
      </c>
      <c r="B29" s="48">
        <v>9.6</v>
      </c>
      <c r="C29" s="48">
        <v>9.6</v>
      </c>
      <c r="D29" s="48">
        <v>3.9</v>
      </c>
    </row>
    <row r="30" spans="1:4" x14ac:dyDescent="0.2">
      <c r="A30" s="42">
        <v>3</v>
      </c>
      <c r="B30" s="48">
        <v>13.900000000000002</v>
      </c>
      <c r="C30" s="48">
        <v>13.900000000000002</v>
      </c>
      <c r="D30" s="48">
        <v>5.8000000000000007</v>
      </c>
    </row>
    <row r="31" spans="1:4" x14ac:dyDescent="0.2">
      <c r="A31" s="42">
        <v>4</v>
      </c>
      <c r="B31" s="48">
        <v>17.8</v>
      </c>
      <c r="C31" s="48">
        <v>17.8</v>
      </c>
      <c r="D31" s="48">
        <v>7.6</v>
      </c>
    </row>
    <row r="32" spans="1:4" x14ac:dyDescent="0.2">
      <c r="A32" s="42">
        <v>5</v>
      </c>
      <c r="B32" s="48">
        <v>21.5</v>
      </c>
      <c r="C32" s="48">
        <v>21.5</v>
      </c>
      <c r="D32" s="48">
        <v>9.4</v>
      </c>
    </row>
    <row r="33" spans="1:4" x14ac:dyDescent="0.2">
      <c r="A33" s="42">
        <v>6</v>
      </c>
      <c r="B33" s="48">
        <v>24.9</v>
      </c>
      <c r="C33" s="48">
        <v>24.9</v>
      </c>
      <c r="D33" s="48">
        <v>11.200000000000001</v>
      </c>
    </row>
    <row r="34" spans="1:4" x14ac:dyDescent="0.2">
      <c r="A34" s="42">
        <v>7</v>
      </c>
      <c r="B34" s="48">
        <v>28.1</v>
      </c>
      <c r="C34" s="48">
        <v>28.1</v>
      </c>
      <c r="D34" s="48">
        <v>12.9</v>
      </c>
    </row>
    <row r="35" spans="1:4" x14ac:dyDescent="0.2">
      <c r="A35" s="42">
        <v>8</v>
      </c>
      <c r="B35" s="48">
        <v>31.1</v>
      </c>
      <c r="C35" s="48">
        <v>31.1</v>
      </c>
      <c r="D35" s="48">
        <v>14.7</v>
      </c>
    </row>
    <row r="36" spans="1:4" x14ac:dyDescent="0.2">
      <c r="A36" s="42">
        <v>9</v>
      </c>
      <c r="B36" s="48">
        <v>33.900000000000006</v>
      </c>
      <c r="C36" s="48">
        <v>33.900000000000006</v>
      </c>
      <c r="D36" s="48">
        <v>16.3</v>
      </c>
    </row>
    <row r="37" spans="1:4" x14ac:dyDescent="0.2">
      <c r="A37" s="42">
        <v>10</v>
      </c>
      <c r="B37" s="48">
        <v>36.6</v>
      </c>
      <c r="C37" s="48">
        <v>36.6</v>
      </c>
      <c r="D37" s="48">
        <v>18</v>
      </c>
    </row>
    <row r="38" spans="1:4" x14ac:dyDescent="0.2">
      <c r="A38" s="42">
        <v>11</v>
      </c>
      <c r="B38" s="48">
        <v>39</v>
      </c>
      <c r="C38" s="48">
        <v>39</v>
      </c>
      <c r="D38" s="48"/>
    </row>
    <row r="39" spans="1:4" x14ac:dyDescent="0.2">
      <c r="A39" s="42">
        <v>12</v>
      </c>
      <c r="B39" s="48">
        <v>41.4</v>
      </c>
      <c r="C39" s="48">
        <v>41.4</v>
      </c>
      <c r="D39" s="48"/>
    </row>
    <row r="40" spans="1:4" x14ac:dyDescent="0.2">
      <c r="A40" s="42">
        <v>13</v>
      </c>
      <c r="B40" s="48">
        <v>43.6</v>
      </c>
      <c r="C40" s="48">
        <v>43.6</v>
      </c>
      <c r="D40" s="48"/>
    </row>
  </sheetData>
  <sheetProtection algorithmName="SHA-512" hashValue="iHJWsQNxpUXloFYxGbFTyf8cv0SF4nRNUKF2LokFmZEDapNwcktULlWv3OXUHkddBQOlxca/jkYy9ENMxkEciQ==" saltValue="oo9YLdQahZqkPxs8gpzRpA==" spinCount="100000" sheet="1" objects="1" scenarios="1"/>
  <conditionalFormatting sqref="A6:A21">
    <cfRule type="expression" dxfId="331" priority="7" stopIfTrue="1">
      <formula>MOD(ROW(),2)=0</formula>
    </cfRule>
    <cfRule type="expression" dxfId="330" priority="8" stopIfTrue="1">
      <formula>MOD(ROW(),2)&lt;&gt;0</formula>
    </cfRule>
  </conditionalFormatting>
  <conditionalFormatting sqref="A26:A40">
    <cfRule type="expression" dxfId="329" priority="3" stopIfTrue="1">
      <formula>MOD(ROW(),2)=0</formula>
    </cfRule>
    <cfRule type="expression" dxfId="328" priority="4" stopIfTrue="1">
      <formula>MOD(ROW(),2)&lt;&gt;0</formula>
    </cfRule>
  </conditionalFormatting>
  <conditionalFormatting sqref="B6:D21">
    <cfRule type="expression" dxfId="327" priority="9" stopIfTrue="1">
      <formula>MOD(ROW(),2)=0</formula>
    </cfRule>
    <cfRule type="expression" dxfId="326" priority="10" stopIfTrue="1">
      <formula>MOD(ROW(),2)&lt;&gt;0</formula>
    </cfRule>
  </conditionalFormatting>
  <conditionalFormatting sqref="B26:D40">
    <cfRule type="expression" dxfId="325" priority="1" stopIfTrue="1">
      <formula>MOD(ROW(),2)=0</formula>
    </cfRule>
    <cfRule type="expression" dxfId="324" priority="2"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36601-DEB6-497C-A3DE-AB60CA12CCAD}">
  <sheetPr codeName="Sheet39"/>
  <dimension ref="A1:D40"/>
  <sheetViews>
    <sheetView showGridLines="0" workbookViewId="0">
      <selection activeCell="A6" sqref="A6"/>
    </sheetView>
  </sheetViews>
  <sheetFormatPr defaultColWidth="8.5703125" defaultRowHeight="12.75" x14ac:dyDescent="0.2"/>
  <cols>
    <col min="1" max="1" width="31.5703125" style="41" customWidth="1"/>
    <col min="2" max="4" width="22.5703125" style="41" customWidth="1"/>
    <col min="5" max="16384" width="8.5703125" style="41"/>
  </cols>
  <sheetData>
    <row r="1" spans="1:4" s="1" customFormat="1" ht="20.25" x14ac:dyDescent="0.3">
      <c r="A1" s="2" t="s">
        <v>0</v>
      </c>
    </row>
    <row r="2" spans="1:4" s="1" customFormat="1" ht="15.75" x14ac:dyDescent="0.25">
      <c r="A2" s="30" t="s">
        <v>1</v>
      </c>
      <c r="B2" s="3" t="str">
        <f>wb_title</f>
        <v>LGPS_EW - Consolidated Factor Spreadsheet</v>
      </c>
    </row>
    <row r="3" spans="1:4" s="1" customFormat="1" ht="15.75" x14ac:dyDescent="0.25">
      <c r="A3" s="30" t="s">
        <v>2</v>
      </c>
      <c r="B3" s="3" t="str">
        <f>TABLE_FACTOR_TYPE_1 &amp; " - x-" &amp; TABLE_SERIES_NUMBER_1</f>
        <v>ERF - x-401</v>
      </c>
    </row>
    <row r="4" spans="1:4" customFormat="1" x14ac:dyDescent="0.2"/>
    <row r="5" spans="1:4" customFormat="1" x14ac:dyDescent="0.2"/>
    <row r="6" spans="1:4" customFormat="1" x14ac:dyDescent="0.2">
      <c r="A6" s="44" t="s">
        <v>394</v>
      </c>
      <c r="B6" s="49" t="s">
        <v>395</v>
      </c>
      <c r="C6" s="49"/>
      <c r="D6" s="49"/>
    </row>
    <row r="7" spans="1:4" customFormat="1" x14ac:dyDescent="0.2">
      <c r="A7" s="44" t="s">
        <v>396</v>
      </c>
      <c r="B7" s="49" t="s">
        <v>31</v>
      </c>
      <c r="C7" s="49"/>
      <c r="D7" s="49"/>
    </row>
    <row r="8" spans="1:4" customFormat="1" x14ac:dyDescent="0.2">
      <c r="A8" s="44" t="s">
        <v>166</v>
      </c>
      <c r="B8" s="49" t="s">
        <v>179</v>
      </c>
      <c r="C8" s="49"/>
      <c r="D8" s="49"/>
    </row>
    <row r="9" spans="1:4" customFormat="1" x14ac:dyDescent="0.2">
      <c r="A9" s="44" t="s">
        <v>167</v>
      </c>
      <c r="B9" s="49" t="s">
        <v>429</v>
      </c>
      <c r="C9" s="49"/>
      <c r="D9" s="49"/>
    </row>
    <row r="10" spans="1:4" customFormat="1" x14ac:dyDescent="0.2">
      <c r="A10" s="44" t="s">
        <v>6</v>
      </c>
      <c r="B10" s="49" t="s">
        <v>279</v>
      </c>
      <c r="C10" s="49"/>
      <c r="D10" s="49"/>
    </row>
    <row r="11" spans="1:4" customFormat="1" x14ac:dyDescent="0.2">
      <c r="A11" s="44" t="s">
        <v>168</v>
      </c>
      <c r="B11" s="49" t="s">
        <v>268</v>
      </c>
      <c r="C11" s="49"/>
      <c r="D11" s="49"/>
    </row>
    <row r="12" spans="1:4" customFormat="1" x14ac:dyDescent="0.2">
      <c r="A12" s="44" t="s">
        <v>169</v>
      </c>
      <c r="B12" s="49" t="s">
        <v>269</v>
      </c>
      <c r="C12" s="49"/>
      <c r="D12" s="49"/>
    </row>
    <row r="13" spans="1:4" customFormat="1" x14ac:dyDescent="0.2">
      <c r="A13" s="44" t="s">
        <v>397</v>
      </c>
      <c r="B13" s="49">
        <v>0</v>
      </c>
      <c r="C13" s="49"/>
      <c r="D13" s="49"/>
    </row>
    <row r="14" spans="1:4" customFormat="1" x14ac:dyDescent="0.2">
      <c r="A14" s="44" t="s">
        <v>171</v>
      </c>
      <c r="B14" s="49">
        <v>401</v>
      </c>
      <c r="C14" s="49"/>
      <c r="D14" s="49"/>
    </row>
    <row r="15" spans="1:4" customFormat="1" x14ac:dyDescent="0.2">
      <c r="A15" s="44" t="s">
        <v>398</v>
      </c>
      <c r="B15" s="49" t="s">
        <v>280</v>
      </c>
      <c r="C15" s="49"/>
      <c r="D15" s="49"/>
    </row>
    <row r="16" spans="1:4" customFormat="1" x14ac:dyDescent="0.2">
      <c r="A16" s="44" t="s">
        <v>173</v>
      </c>
      <c r="B16" s="49" t="s">
        <v>281</v>
      </c>
      <c r="C16" s="49"/>
      <c r="D16" s="49"/>
    </row>
    <row r="17" spans="1:4" customFormat="1" x14ac:dyDescent="0.2">
      <c r="A17" s="45" t="s">
        <v>399</v>
      </c>
      <c r="B17" s="49"/>
      <c r="C17" s="49"/>
      <c r="D17" s="49"/>
    </row>
    <row r="18" spans="1:4" customFormat="1" x14ac:dyDescent="0.2">
      <c r="A18" s="44" t="s">
        <v>175</v>
      </c>
      <c r="B18" s="51">
        <v>46216</v>
      </c>
      <c r="C18" s="51"/>
      <c r="D18" s="51"/>
    </row>
    <row r="19" spans="1:4" customFormat="1" x14ac:dyDescent="0.2">
      <c r="A19" s="44" t="s">
        <v>176</v>
      </c>
      <c r="B19" s="51"/>
      <c r="C19" s="51"/>
      <c r="D19" s="51"/>
    </row>
    <row r="20" spans="1:4" customFormat="1" x14ac:dyDescent="0.2">
      <c r="A20" s="44" t="s">
        <v>177</v>
      </c>
      <c r="B20" s="49" t="s">
        <v>186</v>
      </c>
      <c r="C20" s="49"/>
      <c r="D20" s="49"/>
    </row>
    <row r="21" spans="1:4" customFormat="1" x14ac:dyDescent="0.2">
      <c r="A21" s="44" t="s">
        <v>400</v>
      </c>
      <c r="B21" s="49" t="s">
        <v>103</v>
      </c>
      <c r="C21" s="49"/>
      <c r="D21" s="49"/>
    </row>
    <row r="22" spans="1:4" customFormat="1" x14ac:dyDescent="0.2"/>
    <row r="23" spans="1:4" customFormat="1" x14ac:dyDescent="0.2">
      <c r="A23" s="23" t="str">
        <f>HYPERLINK("#'Factor List'!A1", "Back to Factor List")</f>
        <v>Back to Factor List</v>
      </c>
      <c r="B23" s="23" t="str">
        <f>HYPERLINK("#'Assumptions'!A1", "Assumptions")</f>
        <v>Assumptions</v>
      </c>
    </row>
    <row r="26" spans="1:4" s="59" customFormat="1" ht="38.25" x14ac:dyDescent="0.2">
      <c r="A26" s="58" t="s">
        <v>269</v>
      </c>
      <c r="B26" s="58" t="s">
        <v>426</v>
      </c>
      <c r="C26" s="58" t="s">
        <v>427</v>
      </c>
      <c r="D26" s="58" t="s">
        <v>430</v>
      </c>
    </row>
    <row r="27" spans="1:4" x14ac:dyDescent="0.2">
      <c r="A27" s="42">
        <v>0</v>
      </c>
      <c r="B27" s="48">
        <v>0</v>
      </c>
      <c r="C27" s="48">
        <v>0</v>
      </c>
      <c r="D27" s="48">
        <v>0</v>
      </c>
    </row>
    <row r="28" spans="1:4" x14ac:dyDescent="0.2">
      <c r="A28" s="42">
        <v>1</v>
      </c>
      <c r="B28" s="48">
        <v>5</v>
      </c>
      <c r="C28" s="48">
        <v>5</v>
      </c>
      <c r="D28" s="48">
        <v>2</v>
      </c>
    </row>
    <row r="29" spans="1:4" x14ac:dyDescent="0.2">
      <c r="A29" s="42">
        <v>2</v>
      </c>
      <c r="B29" s="48">
        <v>9.6</v>
      </c>
      <c r="C29" s="48">
        <v>9.6</v>
      </c>
      <c r="D29" s="48">
        <v>3.9</v>
      </c>
    </row>
    <row r="30" spans="1:4" x14ac:dyDescent="0.2">
      <c r="A30" s="42">
        <v>3</v>
      </c>
      <c r="B30" s="48">
        <v>13.900000000000002</v>
      </c>
      <c r="C30" s="48">
        <v>13.900000000000002</v>
      </c>
      <c r="D30" s="48">
        <v>5.8000000000000007</v>
      </c>
    </row>
    <row r="31" spans="1:4" x14ac:dyDescent="0.2">
      <c r="A31" s="42">
        <v>4</v>
      </c>
      <c r="B31" s="48">
        <v>17.8</v>
      </c>
      <c r="C31" s="48">
        <v>17.8</v>
      </c>
      <c r="D31" s="48">
        <v>7.6</v>
      </c>
    </row>
    <row r="32" spans="1:4" x14ac:dyDescent="0.2">
      <c r="A32" s="42">
        <v>5</v>
      </c>
      <c r="B32" s="48">
        <v>21.5</v>
      </c>
      <c r="C32" s="48">
        <v>21.5</v>
      </c>
      <c r="D32" s="48">
        <v>9.4</v>
      </c>
    </row>
    <row r="33" spans="1:4" x14ac:dyDescent="0.2">
      <c r="A33" s="42">
        <v>6</v>
      </c>
      <c r="B33" s="48">
        <v>24.9</v>
      </c>
      <c r="C33" s="48">
        <v>24.9</v>
      </c>
      <c r="D33" s="48">
        <v>11.200000000000001</v>
      </c>
    </row>
    <row r="34" spans="1:4" x14ac:dyDescent="0.2">
      <c r="A34" s="42">
        <v>7</v>
      </c>
      <c r="B34" s="48">
        <v>28.1</v>
      </c>
      <c r="C34" s="48">
        <v>28.1</v>
      </c>
      <c r="D34" s="48">
        <v>12.9</v>
      </c>
    </row>
    <row r="35" spans="1:4" x14ac:dyDescent="0.2">
      <c r="A35" s="42">
        <v>8</v>
      </c>
      <c r="B35" s="48">
        <v>31.1</v>
      </c>
      <c r="C35" s="48">
        <v>31.1</v>
      </c>
      <c r="D35" s="48">
        <v>14.7</v>
      </c>
    </row>
    <row r="36" spans="1:4" x14ac:dyDescent="0.2">
      <c r="A36" s="42">
        <v>9</v>
      </c>
      <c r="B36" s="48">
        <v>33.900000000000006</v>
      </c>
      <c r="C36" s="48">
        <v>33.900000000000006</v>
      </c>
      <c r="D36" s="48">
        <v>16.3</v>
      </c>
    </row>
    <row r="37" spans="1:4" x14ac:dyDescent="0.2">
      <c r="A37" s="42">
        <v>10</v>
      </c>
      <c r="B37" s="48">
        <v>36.6</v>
      </c>
      <c r="C37" s="48">
        <v>36.6</v>
      </c>
      <c r="D37" s="48">
        <v>18</v>
      </c>
    </row>
    <row r="38" spans="1:4" x14ac:dyDescent="0.2">
      <c r="A38" s="42">
        <v>11</v>
      </c>
      <c r="B38" s="48">
        <v>39</v>
      </c>
      <c r="C38" s="48">
        <v>39</v>
      </c>
      <c r="D38" s="48"/>
    </row>
    <row r="39" spans="1:4" x14ac:dyDescent="0.2">
      <c r="A39" s="42">
        <v>12</v>
      </c>
      <c r="B39" s="48">
        <v>41.4</v>
      </c>
      <c r="C39" s="48">
        <v>41.4</v>
      </c>
      <c r="D39" s="48"/>
    </row>
    <row r="40" spans="1:4" x14ac:dyDescent="0.2">
      <c r="A40" s="42">
        <v>13</v>
      </c>
      <c r="B40" s="48">
        <v>43.6</v>
      </c>
      <c r="C40" s="48">
        <v>43.6</v>
      </c>
      <c r="D40" s="48"/>
    </row>
  </sheetData>
  <sheetProtection algorithmName="SHA-512" hashValue="ob2LszsAq/iSKo3zsDp2BmHMZev6+Fb9GuqJ11vp/Srwqng9Q0qN3Hrsu16XPYDNiLH/mTkjd0wuQhxMLOf7iA==" saltValue="prB/eSUWxtfUG8d94o+GUQ==" spinCount="100000" sheet="1" objects="1" scenarios="1"/>
  <conditionalFormatting sqref="A6:A21">
    <cfRule type="expression" dxfId="323" priority="15" stopIfTrue="1">
      <formula>MOD(ROW(),2)=0</formula>
    </cfRule>
    <cfRule type="expression" dxfId="322" priority="16" stopIfTrue="1">
      <formula>MOD(ROW(),2)&lt;&gt;0</formula>
    </cfRule>
  </conditionalFormatting>
  <conditionalFormatting sqref="A26:A40">
    <cfRule type="expression" dxfId="321" priority="11" stopIfTrue="1">
      <formula>MOD(ROW(),2)=0</formula>
    </cfRule>
    <cfRule type="expression" dxfId="320" priority="12" stopIfTrue="1">
      <formula>MOD(ROW(),2)&lt;&gt;0</formula>
    </cfRule>
  </conditionalFormatting>
  <conditionalFormatting sqref="B6:D21">
    <cfRule type="expression" dxfId="319" priority="17" stopIfTrue="1">
      <formula>MOD(ROW(),2)=0</formula>
    </cfRule>
    <cfRule type="expression" dxfId="318" priority="18" stopIfTrue="1">
      <formula>MOD(ROW(),2)&lt;&gt;0</formula>
    </cfRule>
  </conditionalFormatting>
  <conditionalFormatting sqref="B26:D40">
    <cfRule type="expression" dxfId="317" priority="1" stopIfTrue="1">
      <formula>MOD(ROW(),2)=0</formula>
    </cfRule>
    <cfRule type="expression" dxfId="316" priority="2"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9EAD3-F083-4C18-AD8E-43B5BFBD6ABA}">
  <sheetPr codeName="Sheet40"/>
  <dimension ref="A1:G36"/>
  <sheetViews>
    <sheetView showGridLines="0" workbookViewId="0">
      <selection activeCell="A6" sqref="A6"/>
    </sheetView>
  </sheetViews>
  <sheetFormatPr defaultColWidth="8.5703125" defaultRowHeight="12.75" x14ac:dyDescent="0.2"/>
  <cols>
    <col min="1" max="1" width="31.5703125" style="41" customWidth="1"/>
    <col min="2" max="3" width="22.5703125" style="41" customWidth="1"/>
    <col min="4" max="10" width="8.5703125" style="41"/>
    <col min="11" max="11" width="8.5703125" style="41" customWidth="1"/>
    <col min="12" max="16384" width="8.5703125" style="41"/>
  </cols>
  <sheetData>
    <row r="1" spans="1:3" s="1" customFormat="1" ht="20.25" x14ac:dyDescent="0.3">
      <c r="A1" s="2" t="s">
        <v>0</v>
      </c>
    </row>
    <row r="2" spans="1:3" s="1" customFormat="1" ht="15.75" x14ac:dyDescent="0.25">
      <c r="A2" s="30" t="s">
        <v>1</v>
      </c>
      <c r="B2" s="3" t="str">
        <f>wb_title</f>
        <v>LGPS_EW - Consolidated Factor Spreadsheet</v>
      </c>
    </row>
    <row r="3" spans="1:3" s="1" customFormat="1" ht="15.75" x14ac:dyDescent="0.25">
      <c r="A3" s="30" t="s">
        <v>2</v>
      </c>
      <c r="B3" s="3" t="str">
        <f>TABLE_FACTOR_TYPE_1 &amp; " - x-" &amp; TABLE_SERIES_NUMBER_1</f>
        <v>LRF - x-402</v>
      </c>
    </row>
    <row r="4" spans="1:3" customFormat="1" x14ac:dyDescent="0.2"/>
    <row r="5" spans="1:3" customFormat="1" x14ac:dyDescent="0.2"/>
    <row r="6" spans="1:3" customFormat="1" x14ac:dyDescent="0.2">
      <c r="A6" s="44" t="s">
        <v>394</v>
      </c>
      <c r="B6" s="49" t="s">
        <v>395</v>
      </c>
      <c r="C6" s="49"/>
    </row>
    <row r="7" spans="1:3" customFormat="1" x14ac:dyDescent="0.2">
      <c r="A7" s="44" t="s">
        <v>396</v>
      </c>
      <c r="B7" s="49" t="s">
        <v>31</v>
      </c>
      <c r="C7" s="49"/>
    </row>
    <row r="8" spans="1:3" customFormat="1" x14ac:dyDescent="0.2">
      <c r="A8" s="44" t="s">
        <v>166</v>
      </c>
      <c r="B8" s="49">
        <v>2014</v>
      </c>
      <c r="C8" s="49"/>
    </row>
    <row r="9" spans="1:3" customFormat="1" x14ac:dyDescent="0.2">
      <c r="A9" s="44" t="s">
        <v>167</v>
      </c>
      <c r="B9" s="49" t="s">
        <v>282</v>
      </c>
      <c r="C9" s="49"/>
    </row>
    <row r="10" spans="1:3" customFormat="1" ht="25.5" x14ac:dyDescent="0.2">
      <c r="A10" s="44" t="s">
        <v>6</v>
      </c>
      <c r="B10" s="49" t="s">
        <v>283</v>
      </c>
      <c r="C10" s="49"/>
    </row>
    <row r="11" spans="1:3" customFormat="1" x14ac:dyDescent="0.2">
      <c r="A11" s="44" t="s">
        <v>168</v>
      </c>
      <c r="B11" s="49" t="s">
        <v>231</v>
      </c>
      <c r="C11" s="49"/>
    </row>
    <row r="12" spans="1:3" customFormat="1" x14ac:dyDescent="0.2">
      <c r="A12" s="44" t="s">
        <v>169</v>
      </c>
      <c r="B12" s="49" t="s">
        <v>284</v>
      </c>
      <c r="C12" s="49"/>
    </row>
    <row r="13" spans="1:3" customFormat="1" x14ac:dyDescent="0.2">
      <c r="A13" s="44" t="s">
        <v>397</v>
      </c>
      <c r="B13" s="49">
        <v>0</v>
      </c>
      <c r="C13" s="49"/>
    </row>
    <row r="14" spans="1:3" customFormat="1" x14ac:dyDescent="0.2">
      <c r="A14" s="44" t="s">
        <v>171</v>
      </c>
      <c r="B14" s="49">
        <v>402</v>
      </c>
      <c r="C14" s="49"/>
    </row>
    <row r="15" spans="1:3" customFormat="1" x14ac:dyDescent="0.2">
      <c r="A15" s="44" t="s">
        <v>398</v>
      </c>
      <c r="B15" s="49" t="s">
        <v>285</v>
      </c>
      <c r="C15" s="49"/>
    </row>
    <row r="16" spans="1:3" customFormat="1" x14ac:dyDescent="0.2">
      <c r="A16" s="44" t="s">
        <v>173</v>
      </c>
      <c r="B16" s="49" t="s">
        <v>286</v>
      </c>
      <c r="C16" s="49"/>
    </row>
    <row r="17" spans="1:7" customFormat="1" x14ac:dyDescent="0.2">
      <c r="A17" s="45" t="s">
        <v>399</v>
      </c>
      <c r="B17" s="49"/>
      <c r="C17" s="49"/>
    </row>
    <row r="18" spans="1:7" customFormat="1" x14ac:dyDescent="0.2">
      <c r="A18" s="44" t="s">
        <v>175</v>
      </c>
      <c r="B18" s="51">
        <v>46216</v>
      </c>
      <c r="C18" s="51"/>
    </row>
    <row r="19" spans="1:7" customFormat="1" x14ac:dyDescent="0.2">
      <c r="A19" s="44" t="s">
        <v>176</v>
      </c>
      <c r="B19" s="51"/>
      <c r="C19" s="51"/>
    </row>
    <row r="20" spans="1:7" customFormat="1" x14ac:dyDescent="0.2">
      <c r="A20" s="44" t="s">
        <v>177</v>
      </c>
      <c r="B20" s="49" t="s">
        <v>186</v>
      </c>
      <c r="C20" s="49"/>
    </row>
    <row r="21" spans="1:7" customFormat="1" x14ac:dyDescent="0.2">
      <c r="A21" s="44" t="s">
        <v>400</v>
      </c>
      <c r="B21" s="49" t="s">
        <v>103</v>
      </c>
      <c r="C21" s="49"/>
    </row>
    <row r="22" spans="1:7" customFormat="1" x14ac:dyDescent="0.2"/>
    <row r="23" spans="1:7" customFormat="1" x14ac:dyDescent="0.2">
      <c r="A23" s="23" t="str">
        <f>HYPERLINK("#'Factor List'!A1", "Back to Factor List")</f>
        <v>Back to Factor List</v>
      </c>
      <c r="B23" s="23" t="str">
        <f>HYPERLINK("#'Assumptions'!A1", "Assumptions")</f>
        <v>Assumptions</v>
      </c>
    </row>
    <row r="26" spans="1:7" s="59" customFormat="1" ht="25.5" x14ac:dyDescent="0.2">
      <c r="A26" s="58" t="s">
        <v>284</v>
      </c>
      <c r="B26" s="58" t="s">
        <v>431</v>
      </c>
      <c r="C26" s="58" t="s">
        <v>432</v>
      </c>
    </row>
    <row r="27" spans="1:7" x14ac:dyDescent="0.2">
      <c r="A27" s="42">
        <v>1</v>
      </c>
      <c r="B27" s="67">
        <v>1.0699999999999999E-2</v>
      </c>
      <c r="C27" s="67">
        <v>5.9999999999999995E-4</v>
      </c>
      <c r="F27" s="68" t="s">
        <v>433</v>
      </c>
      <c r="G27" s="66"/>
    </row>
    <row r="28" spans="1:7" x14ac:dyDescent="0.2">
      <c r="A28" s="42">
        <v>2</v>
      </c>
      <c r="B28" s="67">
        <v>1.1599999999999999E-2</v>
      </c>
      <c r="C28" s="67">
        <v>5.9999999999999995E-4</v>
      </c>
      <c r="F28" s="66"/>
      <c r="G28" s="66"/>
    </row>
    <row r="29" spans="1:7" x14ac:dyDescent="0.2">
      <c r="A29" s="42">
        <v>3</v>
      </c>
      <c r="B29" s="67">
        <v>1.2699999999999999E-2</v>
      </c>
      <c r="C29" s="67">
        <v>5.9999999999999995E-4</v>
      </c>
      <c r="F29" s="66"/>
      <c r="G29" s="66"/>
    </row>
    <row r="30" spans="1:7" x14ac:dyDescent="0.2">
      <c r="A30" s="42">
        <v>4</v>
      </c>
      <c r="B30" s="67">
        <v>1.3899999999999999E-2</v>
      </c>
      <c r="C30" s="67">
        <v>5.9999999999999995E-4</v>
      </c>
      <c r="F30" s="66"/>
      <c r="G30" s="66"/>
    </row>
    <row r="31" spans="1:7" x14ac:dyDescent="0.2">
      <c r="A31" s="42">
        <v>5</v>
      </c>
      <c r="B31" s="67">
        <v>1.5299999999999999E-2</v>
      </c>
      <c r="C31" s="67">
        <v>5.9999999999999995E-4</v>
      </c>
      <c r="F31" s="66"/>
      <c r="G31" s="66"/>
    </row>
    <row r="32" spans="1:7" x14ac:dyDescent="0.2">
      <c r="A32" s="42">
        <v>6</v>
      </c>
      <c r="B32" s="67">
        <v>1.6899999999999998E-2</v>
      </c>
      <c r="C32" s="67">
        <v>5.9999999999999995E-4</v>
      </c>
      <c r="F32" s="66"/>
      <c r="G32" s="66"/>
    </row>
    <row r="33" spans="1:7" x14ac:dyDescent="0.2">
      <c r="A33" s="42">
        <v>7</v>
      </c>
      <c r="B33" s="67">
        <v>1.8700000000000001E-2</v>
      </c>
      <c r="C33" s="67">
        <v>5.9999999999999995E-4</v>
      </c>
      <c r="F33" s="66"/>
      <c r="G33" s="66"/>
    </row>
    <row r="34" spans="1:7" x14ac:dyDescent="0.2">
      <c r="A34" s="42">
        <v>8</v>
      </c>
      <c r="B34" s="67">
        <v>2.0199999999999999E-2</v>
      </c>
      <c r="C34" s="67">
        <v>5.9999999999999995E-4</v>
      </c>
      <c r="F34" s="66"/>
      <c r="G34" s="66"/>
    </row>
    <row r="35" spans="1:7" x14ac:dyDescent="0.2">
      <c r="A35" s="42">
        <v>9</v>
      </c>
      <c r="B35" s="67">
        <v>2.1700000000000001E-2</v>
      </c>
      <c r="C35" s="67">
        <v>5.9999999999999995E-4</v>
      </c>
      <c r="F35" s="66"/>
      <c r="G35" s="66"/>
    </row>
    <row r="36" spans="1:7" x14ac:dyDescent="0.2">
      <c r="A36" s="42">
        <v>10</v>
      </c>
      <c r="B36" s="67">
        <v>2.3300000000000001E-2</v>
      </c>
      <c r="C36" s="67">
        <v>5.9999999999999995E-4</v>
      </c>
      <c r="F36" s="66"/>
      <c r="G36" s="66"/>
    </row>
  </sheetData>
  <sheetProtection algorithmName="SHA-512" hashValue="i/ydKc3JELUtjFvkMGoPvf9ozljm+j6Wf6nIwywohVnfej6aO7jQ6+AbNANFF853Rj9G0WD/OkLKIIuk4jbwiQ==" saltValue="JhEPkwTsJHx2djQSGTsAGg==" spinCount="100000" sheet="1" objects="1" scenarios="1"/>
  <conditionalFormatting sqref="A6:A21">
    <cfRule type="expression" dxfId="315" priority="15" stopIfTrue="1">
      <formula>MOD(ROW(),2)=0</formula>
    </cfRule>
    <cfRule type="expression" dxfId="314" priority="16" stopIfTrue="1">
      <formula>MOD(ROW(),2)&lt;&gt;0</formula>
    </cfRule>
  </conditionalFormatting>
  <conditionalFormatting sqref="A26:A36">
    <cfRule type="expression" dxfId="313" priority="11" stopIfTrue="1">
      <formula>MOD(ROW(),2)=0</formula>
    </cfRule>
    <cfRule type="expression" dxfId="312" priority="12" stopIfTrue="1">
      <formula>MOD(ROW(),2)&lt;&gt;0</formula>
    </cfRule>
  </conditionalFormatting>
  <conditionalFormatting sqref="B6:C21">
    <cfRule type="expression" dxfId="311" priority="17" stopIfTrue="1">
      <formula>MOD(ROW(),2)=0</formula>
    </cfRule>
    <cfRule type="expression" dxfId="310" priority="18" stopIfTrue="1">
      <formula>MOD(ROW(),2)&lt;&gt;0</formula>
    </cfRule>
  </conditionalFormatting>
  <conditionalFormatting sqref="B26:C36">
    <cfRule type="expression" dxfId="309" priority="13" stopIfTrue="1">
      <formula>MOD(ROW(),2)=0</formula>
    </cfRule>
    <cfRule type="expression" dxfId="308" priority="14" stopIfTrue="1">
      <formula>MOD(ROW(),2)&lt;&gt;0</formula>
    </cfRule>
  </conditionalFormatting>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7BFB3-496B-4AD8-BEB0-A8DA591FE413}">
  <sheetPr codeName="Sheet41"/>
  <dimension ref="A1:H72"/>
  <sheetViews>
    <sheetView showGridLines="0" workbookViewId="0">
      <selection activeCell="A6" sqref="A6"/>
    </sheetView>
  </sheetViews>
  <sheetFormatPr defaultColWidth="8.5703125" defaultRowHeight="12.75" x14ac:dyDescent="0.2"/>
  <cols>
    <col min="1" max="1" width="31.5703125" style="41" customWidth="1"/>
    <col min="2" max="3" width="22.5703125" style="41" customWidth="1"/>
    <col min="4" max="5" width="8.5703125" style="41"/>
    <col min="6" max="6" width="31.5703125" style="41" customWidth="1"/>
    <col min="7" max="8" width="22.5703125" style="41" customWidth="1"/>
    <col min="9" max="16384" width="8.5703125" style="41"/>
  </cols>
  <sheetData>
    <row r="1" spans="1:8" s="1" customFormat="1" ht="20.25" x14ac:dyDescent="0.3">
      <c r="A1" s="2" t="s">
        <v>0</v>
      </c>
    </row>
    <row r="2" spans="1:8" s="1" customFormat="1" ht="15.75" x14ac:dyDescent="0.25">
      <c r="A2" s="30" t="s">
        <v>1</v>
      </c>
      <c r="B2" s="3" t="str">
        <f>wb_title</f>
        <v>LGPS_EW - Consolidated Factor Spreadsheet</v>
      </c>
    </row>
    <row r="3" spans="1:8" s="1" customFormat="1" ht="15.75" x14ac:dyDescent="0.25">
      <c r="A3" s="30" t="s">
        <v>2</v>
      </c>
      <c r="B3" s="3" t="str">
        <f>TABLE_FACTOR_TYPE_1 &amp; " - x-" &amp; TABLE_SERIES_NUMBER_1</f>
        <v>Triv Comm - x-501</v>
      </c>
    </row>
    <row r="4" spans="1:8" customFormat="1" x14ac:dyDescent="0.2"/>
    <row r="5" spans="1:8" customFormat="1" x14ac:dyDescent="0.2"/>
    <row r="6" spans="1:8" customFormat="1" x14ac:dyDescent="0.2">
      <c r="A6" s="44" t="s">
        <v>394</v>
      </c>
      <c r="B6" s="49" t="s">
        <v>395</v>
      </c>
      <c r="C6" s="49"/>
      <c r="F6" s="44" t="s">
        <v>394</v>
      </c>
      <c r="G6" s="49" t="s">
        <v>395</v>
      </c>
      <c r="H6" s="49"/>
    </row>
    <row r="7" spans="1:8" customFormat="1" x14ac:dyDescent="0.2">
      <c r="A7" s="44" t="s">
        <v>396</v>
      </c>
      <c r="B7" s="49" t="s">
        <v>31</v>
      </c>
      <c r="C7" s="49"/>
      <c r="F7" s="44" t="s">
        <v>396</v>
      </c>
      <c r="G7" s="49" t="s">
        <v>31</v>
      </c>
      <c r="H7" s="49"/>
    </row>
    <row r="8" spans="1:8" customFormat="1" x14ac:dyDescent="0.2">
      <c r="A8" s="44" t="s">
        <v>166</v>
      </c>
      <c r="B8" s="49" t="s">
        <v>179</v>
      </c>
      <c r="C8" s="49"/>
      <c r="F8" s="44" t="s">
        <v>166</v>
      </c>
      <c r="G8" s="49" t="s">
        <v>179</v>
      </c>
      <c r="H8" s="49"/>
    </row>
    <row r="9" spans="1:8" customFormat="1" x14ac:dyDescent="0.2">
      <c r="A9" s="44" t="s">
        <v>167</v>
      </c>
      <c r="B9" s="49" t="s">
        <v>287</v>
      </c>
      <c r="C9" s="49"/>
      <c r="F9" s="44" t="s">
        <v>167</v>
      </c>
      <c r="G9" s="49" t="s">
        <v>287</v>
      </c>
      <c r="H9" s="49"/>
    </row>
    <row r="10" spans="1:8" customFormat="1" ht="25.5" x14ac:dyDescent="0.2">
      <c r="A10" s="44" t="s">
        <v>6</v>
      </c>
      <c r="B10" s="49" t="s">
        <v>288</v>
      </c>
      <c r="C10" s="49"/>
      <c r="F10" s="44" t="s">
        <v>6</v>
      </c>
      <c r="G10" s="49" t="s">
        <v>291</v>
      </c>
      <c r="H10" s="49"/>
    </row>
    <row r="11" spans="1:8" customFormat="1" x14ac:dyDescent="0.2">
      <c r="A11" s="44" t="s">
        <v>168</v>
      </c>
      <c r="B11" s="49" t="s">
        <v>182</v>
      </c>
      <c r="C11" s="49"/>
      <c r="F11" s="44" t="s">
        <v>168</v>
      </c>
      <c r="G11" s="49" t="s">
        <v>187</v>
      </c>
      <c r="H11" s="49"/>
    </row>
    <row r="12" spans="1:8" customFormat="1" ht="25.5" x14ac:dyDescent="0.2">
      <c r="A12" s="44" t="s">
        <v>169</v>
      </c>
      <c r="B12" s="49" t="s">
        <v>289</v>
      </c>
      <c r="C12" s="49"/>
      <c r="F12" s="44" t="s">
        <v>169</v>
      </c>
      <c r="G12" s="49" t="s">
        <v>289</v>
      </c>
      <c r="H12" s="49"/>
    </row>
    <row r="13" spans="1:8" customFormat="1" x14ac:dyDescent="0.2">
      <c r="A13" s="44" t="s">
        <v>397</v>
      </c>
      <c r="B13" s="49">
        <v>0</v>
      </c>
      <c r="C13" s="49"/>
      <c r="F13" s="44" t="s">
        <v>397</v>
      </c>
      <c r="G13" s="49">
        <v>0</v>
      </c>
      <c r="H13" s="49"/>
    </row>
    <row r="14" spans="1:8" customFormat="1" x14ac:dyDescent="0.2">
      <c r="A14" s="44" t="s">
        <v>171</v>
      </c>
      <c r="B14" s="49">
        <v>501</v>
      </c>
      <c r="C14" s="49"/>
      <c r="F14" s="44" t="s">
        <v>171</v>
      </c>
      <c r="G14" s="49">
        <v>501</v>
      </c>
      <c r="H14" s="49"/>
    </row>
    <row r="15" spans="1:8" customFormat="1" x14ac:dyDescent="0.2">
      <c r="A15" s="44" t="s">
        <v>398</v>
      </c>
      <c r="B15" s="49" t="s">
        <v>290</v>
      </c>
      <c r="C15" s="49"/>
      <c r="F15" s="44" t="s">
        <v>398</v>
      </c>
      <c r="G15" s="49" t="s">
        <v>292</v>
      </c>
      <c r="H15" s="49"/>
    </row>
    <row r="16" spans="1:8" customFormat="1" x14ac:dyDescent="0.2">
      <c r="A16" s="44" t="s">
        <v>173</v>
      </c>
      <c r="B16" s="49" t="s">
        <v>271</v>
      </c>
      <c r="C16" s="49"/>
      <c r="F16" s="44" t="s">
        <v>173</v>
      </c>
      <c r="G16" s="49" t="s">
        <v>271</v>
      </c>
      <c r="H16" s="49"/>
    </row>
    <row r="17" spans="1:8" customFormat="1" x14ac:dyDescent="0.2">
      <c r="A17" s="45" t="s">
        <v>399</v>
      </c>
      <c r="B17" s="49"/>
      <c r="C17" s="49"/>
      <c r="F17" s="45" t="s">
        <v>399</v>
      </c>
      <c r="G17" s="49"/>
      <c r="H17" s="49"/>
    </row>
    <row r="18" spans="1:8" customFormat="1" x14ac:dyDescent="0.2">
      <c r="A18" s="44" t="s">
        <v>175</v>
      </c>
      <c r="B18" s="51">
        <v>46216</v>
      </c>
      <c r="C18" s="51"/>
      <c r="F18" s="44" t="s">
        <v>175</v>
      </c>
      <c r="G18" s="51">
        <v>46216</v>
      </c>
      <c r="H18" s="51"/>
    </row>
    <row r="19" spans="1:8" customFormat="1" x14ac:dyDescent="0.2">
      <c r="A19" s="44" t="s">
        <v>176</v>
      </c>
      <c r="B19" s="51"/>
      <c r="C19" s="51"/>
      <c r="F19" s="44" t="s">
        <v>176</v>
      </c>
      <c r="G19" s="51"/>
      <c r="H19" s="51"/>
    </row>
    <row r="20" spans="1:8" customFormat="1" x14ac:dyDescent="0.2">
      <c r="A20" s="44" t="s">
        <v>177</v>
      </c>
      <c r="B20" s="49" t="s">
        <v>186</v>
      </c>
      <c r="C20" s="49"/>
      <c r="F20" s="44" t="s">
        <v>177</v>
      </c>
      <c r="G20" s="49" t="s">
        <v>186</v>
      </c>
      <c r="H20" s="49"/>
    </row>
    <row r="21" spans="1:8" customFormat="1" x14ac:dyDescent="0.2">
      <c r="A21" s="44" t="s">
        <v>400</v>
      </c>
      <c r="B21" s="49" t="s">
        <v>103</v>
      </c>
      <c r="C21" s="49"/>
      <c r="F21" s="44" t="s">
        <v>400</v>
      </c>
      <c r="G21" s="49" t="s">
        <v>103</v>
      </c>
      <c r="H21" s="49"/>
    </row>
    <row r="22" spans="1:8" customFormat="1" x14ac:dyDescent="0.2"/>
    <row r="23" spans="1:8" customFormat="1" x14ac:dyDescent="0.2">
      <c r="A23" s="23" t="str">
        <f>HYPERLINK("#'Factor List'!A1", "Back to Factor List")</f>
        <v>Back to Factor List</v>
      </c>
      <c r="B23" s="23" t="str">
        <f>HYPERLINK("#'Assumptions'!A1", "Assumptions")</f>
        <v>Assumptions</v>
      </c>
    </row>
    <row r="26" spans="1:8" s="59" customFormat="1" ht="38.25" x14ac:dyDescent="0.2">
      <c r="A26" s="58" t="s">
        <v>401</v>
      </c>
      <c r="B26" s="58" t="s">
        <v>434</v>
      </c>
      <c r="C26" s="58" t="s">
        <v>435</v>
      </c>
      <c r="F26" s="58" t="s">
        <v>401</v>
      </c>
      <c r="G26" s="58" t="s">
        <v>434</v>
      </c>
      <c r="H26" s="58" t="s">
        <v>435</v>
      </c>
    </row>
    <row r="27" spans="1:8" x14ac:dyDescent="0.2">
      <c r="A27" s="42">
        <v>55</v>
      </c>
      <c r="B27" s="43">
        <v>23.93</v>
      </c>
      <c r="C27" s="43">
        <v>2.0499999999999998</v>
      </c>
      <c r="F27" s="42">
        <v>55</v>
      </c>
      <c r="G27" s="43">
        <v>23.93</v>
      </c>
      <c r="H27" s="43">
        <v>2.0499999999999998</v>
      </c>
    </row>
    <row r="28" spans="1:8" x14ac:dyDescent="0.2">
      <c r="A28" s="42">
        <v>56</v>
      </c>
      <c r="B28" s="43">
        <v>23.42</v>
      </c>
      <c r="C28" s="43">
        <v>2.06</v>
      </c>
      <c r="F28" s="42">
        <v>56</v>
      </c>
      <c r="G28" s="43">
        <v>23.42</v>
      </c>
      <c r="H28" s="43">
        <v>2.06</v>
      </c>
    </row>
    <row r="29" spans="1:8" x14ac:dyDescent="0.2">
      <c r="A29" s="42">
        <v>57</v>
      </c>
      <c r="B29" s="43">
        <v>22.91</v>
      </c>
      <c r="C29" s="43">
        <v>2.08</v>
      </c>
      <c r="F29" s="42">
        <v>57</v>
      </c>
      <c r="G29" s="43">
        <v>22.91</v>
      </c>
      <c r="H29" s="43">
        <v>2.08</v>
      </c>
    </row>
    <row r="30" spans="1:8" x14ac:dyDescent="0.2">
      <c r="A30" s="42">
        <v>58</v>
      </c>
      <c r="B30" s="43">
        <v>22.39</v>
      </c>
      <c r="C30" s="43">
        <v>2.09</v>
      </c>
      <c r="F30" s="42">
        <v>58</v>
      </c>
      <c r="G30" s="43">
        <v>22.39</v>
      </c>
      <c r="H30" s="43">
        <v>2.09</v>
      </c>
    </row>
    <row r="31" spans="1:8" x14ac:dyDescent="0.2">
      <c r="A31" s="42">
        <v>59</v>
      </c>
      <c r="B31" s="43">
        <v>21.86</v>
      </c>
      <c r="C31" s="43">
        <v>2.11</v>
      </c>
      <c r="F31" s="42">
        <v>59</v>
      </c>
      <c r="G31" s="43">
        <v>21.86</v>
      </c>
      <c r="H31" s="43">
        <v>2.11</v>
      </c>
    </row>
    <row r="32" spans="1:8" x14ac:dyDescent="0.2">
      <c r="A32" s="42">
        <v>60</v>
      </c>
      <c r="B32" s="43">
        <v>21.33</v>
      </c>
      <c r="C32" s="43">
        <v>2.12</v>
      </c>
      <c r="F32" s="42">
        <v>60</v>
      </c>
      <c r="G32" s="43">
        <v>21.33</v>
      </c>
      <c r="H32" s="43">
        <v>2.12</v>
      </c>
    </row>
    <row r="33" spans="1:8" x14ac:dyDescent="0.2">
      <c r="A33" s="42">
        <v>61</v>
      </c>
      <c r="B33" s="43">
        <v>20.8</v>
      </c>
      <c r="C33" s="43">
        <v>2.13</v>
      </c>
      <c r="F33" s="42">
        <v>61</v>
      </c>
      <c r="G33" s="43">
        <v>20.8</v>
      </c>
      <c r="H33" s="43">
        <v>2.13</v>
      </c>
    </row>
    <row r="34" spans="1:8" x14ac:dyDescent="0.2">
      <c r="A34" s="42">
        <v>62</v>
      </c>
      <c r="B34" s="43">
        <v>20.260000000000002</v>
      </c>
      <c r="C34" s="43">
        <v>2.13</v>
      </c>
      <c r="F34" s="42">
        <v>62</v>
      </c>
      <c r="G34" s="43">
        <v>20.260000000000002</v>
      </c>
      <c r="H34" s="43">
        <v>2.13</v>
      </c>
    </row>
    <row r="35" spans="1:8" x14ac:dyDescent="0.2">
      <c r="A35" s="42">
        <v>63</v>
      </c>
      <c r="B35" s="43">
        <v>19.72</v>
      </c>
      <c r="C35" s="43">
        <v>2.14</v>
      </c>
      <c r="F35" s="42">
        <v>63</v>
      </c>
      <c r="G35" s="43">
        <v>19.72</v>
      </c>
      <c r="H35" s="43">
        <v>2.14</v>
      </c>
    </row>
    <row r="36" spans="1:8" x14ac:dyDescent="0.2">
      <c r="A36" s="42">
        <v>64</v>
      </c>
      <c r="B36" s="43">
        <v>19.18</v>
      </c>
      <c r="C36" s="43">
        <v>2.14</v>
      </c>
      <c r="F36" s="42">
        <v>64</v>
      </c>
      <c r="G36" s="43">
        <v>19.18</v>
      </c>
      <c r="H36" s="43">
        <v>2.14</v>
      </c>
    </row>
    <row r="37" spans="1:8" x14ac:dyDescent="0.2">
      <c r="A37" s="42">
        <v>65</v>
      </c>
      <c r="B37" s="43">
        <v>18.600000000000001</v>
      </c>
      <c r="C37" s="43">
        <v>2.14</v>
      </c>
      <c r="F37" s="42">
        <v>65</v>
      </c>
      <c r="G37" s="43">
        <v>18.600000000000001</v>
      </c>
      <c r="H37" s="43">
        <v>2.14</v>
      </c>
    </row>
    <row r="38" spans="1:8" x14ac:dyDescent="0.2">
      <c r="A38" s="42">
        <v>66</v>
      </c>
      <c r="B38" s="43">
        <v>17.98</v>
      </c>
      <c r="C38" s="43">
        <v>2.14</v>
      </c>
      <c r="F38" s="42">
        <v>66</v>
      </c>
      <c r="G38" s="43">
        <v>17.98</v>
      </c>
      <c r="H38" s="43">
        <v>2.14</v>
      </c>
    </row>
    <row r="39" spans="1:8" x14ac:dyDescent="0.2">
      <c r="A39" s="42">
        <v>67</v>
      </c>
      <c r="B39" s="43">
        <v>17.350000000000001</v>
      </c>
      <c r="C39" s="43">
        <v>2.13</v>
      </c>
      <c r="F39" s="42">
        <v>67</v>
      </c>
      <c r="G39" s="43">
        <v>17.350000000000001</v>
      </c>
      <c r="H39" s="43">
        <v>2.13</v>
      </c>
    </row>
    <row r="40" spans="1:8" x14ac:dyDescent="0.2">
      <c r="A40" s="42">
        <v>68</v>
      </c>
      <c r="B40" s="43">
        <v>16.72</v>
      </c>
      <c r="C40" s="43">
        <v>2.12</v>
      </c>
      <c r="F40" s="42">
        <v>68</v>
      </c>
      <c r="G40" s="43">
        <v>16.72</v>
      </c>
      <c r="H40" s="43">
        <v>2.12</v>
      </c>
    </row>
    <row r="41" spans="1:8" x14ac:dyDescent="0.2">
      <c r="A41" s="42">
        <v>69</v>
      </c>
      <c r="B41" s="43">
        <v>16.079999999999998</v>
      </c>
      <c r="C41" s="43">
        <v>2.0099999999999998</v>
      </c>
      <c r="F41" s="42">
        <v>69</v>
      </c>
      <c r="G41" s="43">
        <v>16.079999999999998</v>
      </c>
      <c r="H41" s="43">
        <v>2.0099999999999998</v>
      </c>
    </row>
    <row r="42" spans="1:8" x14ac:dyDescent="0.2">
      <c r="A42" s="42">
        <v>70</v>
      </c>
      <c r="B42" s="43">
        <v>15.44</v>
      </c>
      <c r="C42" s="43">
        <v>1.89</v>
      </c>
      <c r="F42" s="42">
        <v>70</v>
      </c>
      <c r="G42" s="43">
        <v>15.44</v>
      </c>
      <c r="H42" s="43">
        <v>1.89</v>
      </c>
    </row>
    <row r="43" spans="1:8" x14ac:dyDescent="0.2">
      <c r="A43" s="42">
        <v>71</v>
      </c>
      <c r="B43" s="43">
        <v>14.8</v>
      </c>
      <c r="C43" s="43">
        <v>1.88</v>
      </c>
      <c r="F43" s="42">
        <v>71</v>
      </c>
      <c r="G43" s="43">
        <v>14.8</v>
      </c>
      <c r="H43" s="43">
        <v>1.88</v>
      </c>
    </row>
    <row r="44" spans="1:8" x14ac:dyDescent="0.2">
      <c r="A44" s="42">
        <v>72</v>
      </c>
      <c r="B44" s="43">
        <v>14.16</v>
      </c>
      <c r="C44" s="43">
        <v>1.86</v>
      </c>
      <c r="F44" s="42">
        <v>72</v>
      </c>
      <c r="G44" s="43">
        <v>14.16</v>
      </c>
      <c r="H44" s="43">
        <v>1.86</v>
      </c>
    </row>
    <row r="45" spans="1:8" x14ac:dyDescent="0.2">
      <c r="A45" s="42">
        <v>73</v>
      </c>
      <c r="B45" s="43">
        <v>13.53</v>
      </c>
      <c r="C45" s="43">
        <v>1.85</v>
      </c>
      <c r="F45" s="42">
        <v>73</v>
      </c>
      <c r="G45" s="43">
        <v>13.53</v>
      </c>
      <c r="H45" s="43">
        <v>1.85</v>
      </c>
    </row>
    <row r="46" spans="1:8" x14ac:dyDescent="0.2">
      <c r="A46" s="42">
        <v>74</v>
      </c>
      <c r="B46" s="43">
        <v>12.91</v>
      </c>
      <c r="C46" s="43">
        <v>1.71</v>
      </c>
      <c r="F46" s="42">
        <v>74</v>
      </c>
      <c r="G46" s="43">
        <v>12.91</v>
      </c>
      <c r="H46" s="43">
        <v>1.71</v>
      </c>
    </row>
    <row r="47" spans="1:8" x14ac:dyDescent="0.2">
      <c r="A47" s="42">
        <v>75</v>
      </c>
      <c r="B47" s="43">
        <v>12.3</v>
      </c>
      <c r="C47" s="43">
        <v>1.58</v>
      </c>
      <c r="F47" s="42">
        <v>75</v>
      </c>
      <c r="G47" s="43">
        <v>12.3</v>
      </c>
      <c r="H47" s="43">
        <v>1.58</v>
      </c>
    </row>
    <row r="48" spans="1:8" x14ac:dyDescent="0.2">
      <c r="A48" s="42">
        <v>76</v>
      </c>
      <c r="B48" s="43">
        <v>11.71</v>
      </c>
      <c r="C48" s="43">
        <v>1.56</v>
      </c>
      <c r="F48" s="42">
        <v>76</v>
      </c>
      <c r="G48" s="43">
        <v>11.71</v>
      </c>
      <c r="H48" s="43">
        <v>1.56</v>
      </c>
    </row>
    <row r="49" spans="1:8" x14ac:dyDescent="0.2">
      <c r="A49" s="42">
        <v>77</v>
      </c>
      <c r="B49" s="43">
        <v>11.12</v>
      </c>
      <c r="C49" s="43">
        <v>1.53</v>
      </c>
      <c r="F49" s="42">
        <v>77</v>
      </c>
      <c r="G49" s="43">
        <v>11.12</v>
      </c>
      <c r="H49" s="43">
        <v>1.53</v>
      </c>
    </row>
    <row r="50" spans="1:8" x14ac:dyDescent="0.2">
      <c r="A50" s="42">
        <v>78</v>
      </c>
      <c r="B50" s="43">
        <v>10.53</v>
      </c>
      <c r="C50" s="43">
        <v>1.5</v>
      </c>
      <c r="F50" s="42">
        <v>78</v>
      </c>
      <c r="G50" s="43">
        <v>10.53</v>
      </c>
      <c r="H50" s="43">
        <v>1.5</v>
      </c>
    </row>
    <row r="51" spans="1:8" x14ac:dyDescent="0.2">
      <c r="A51" s="42">
        <v>79</v>
      </c>
      <c r="B51" s="43">
        <v>9.9499999999999993</v>
      </c>
      <c r="C51" s="43">
        <v>1.33</v>
      </c>
      <c r="F51" s="42">
        <v>79</v>
      </c>
      <c r="G51" s="43">
        <v>9.9499999999999993</v>
      </c>
      <c r="H51" s="43">
        <v>1.33</v>
      </c>
    </row>
    <row r="52" spans="1:8" x14ac:dyDescent="0.2">
      <c r="A52" s="42">
        <v>80</v>
      </c>
      <c r="B52" s="43">
        <v>9.3699999999999992</v>
      </c>
      <c r="C52" s="43">
        <v>1.17</v>
      </c>
      <c r="F52" s="42">
        <v>80</v>
      </c>
      <c r="G52" s="43">
        <v>9.3699999999999992</v>
      </c>
      <c r="H52" s="43">
        <v>1.17</v>
      </c>
    </row>
    <row r="53" spans="1:8" x14ac:dyDescent="0.2">
      <c r="A53" s="42">
        <v>81</v>
      </c>
      <c r="B53" s="43">
        <v>8.7899999999999991</v>
      </c>
      <c r="C53" s="43">
        <v>1.1399999999999999</v>
      </c>
      <c r="F53" s="42">
        <v>81</v>
      </c>
      <c r="G53" s="43">
        <v>8.7899999999999991</v>
      </c>
      <c r="H53" s="43">
        <v>1.1399999999999999</v>
      </c>
    </row>
    <row r="54" spans="1:8" x14ac:dyDescent="0.2">
      <c r="A54" s="42">
        <v>82</v>
      </c>
      <c r="B54" s="43">
        <v>8.2200000000000006</v>
      </c>
      <c r="C54" s="43">
        <v>1.1100000000000001</v>
      </c>
      <c r="F54" s="42">
        <v>82</v>
      </c>
      <c r="G54" s="43">
        <v>8.2200000000000006</v>
      </c>
      <c r="H54" s="43">
        <v>1.1100000000000001</v>
      </c>
    </row>
    <row r="55" spans="1:8" x14ac:dyDescent="0.2">
      <c r="A55" s="42">
        <v>83</v>
      </c>
      <c r="B55" s="43">
        <v>7.65</v>
      </c>
      <c r="C55" s="43">
        <v>1.08</v>
      </c>
      <c r="F55" s="42">
        <v>83</v>
      </c>
      <c r="G55" s="43">
        <v>7.65</v>
      </c>
      <c r="H55" s="43">
        <v>1.08</v>
      </c>
    </row>
    <row r="56" spans="1:8" x14ac:dyDescent="0.2">
      <c r="A56" s="42">
        <v>84</v>
      </c>
      <c r="B56" s="43">
        <v>7.1</v>
      </c>
      <c r="C56" s="43">
        <v>0.92</v>
      </c>
      <c r="F56" s="42">
        <v>84</v>
      </c>
      <c r="G56" s="43">
        <v>7.1</v>
      </c>
      <c r="H56" s="43">
        <v>0.92</v>
      </c>
    </row>
    <row r="57" spans="1:8" x14ac:dyDescent="0.2">
      <c r="A57" s="42">
        <v>85</v>
      </c>
      <c r="B57" s="43">
        <v>6.57</v>
      </c>
      <c r="C57" s="43">
        <v>0.77</v>
      </c>
      <c r="F57" s="42">
        <v>85</v>
      </c>
      <c r="G57" s="43">
        <v>6.57</v>
      </c>
      <c r="H57" s="43">
        <v>0.77</v>
      </c>
    </row>
    <row r="58" spans="1:8" x14ac:dyDescent="0.2">
      <c r="A58" s="42">
        <v>86</v>
      </c>
      <c r="B58" s="43">
        <v>6.06</v>
      </c>
      <c r="C58" s="43">
        <v>0.74</v>
      </c>
      <c r="F58" s="42">
        <v>86</v>
      </c>
      <c r="G58" s="43">
        <v>6.06</v>
      </c>
      <c r="H58" s="43">
        <v>0.74</v>
      </c>
    </row>
    <row r="59" spans="1:8" x14ac:dyDescent="0.2">
      <c r="A59" s="42">
        <v>87</v>
      </c>
      <c r="B59" s="43">
        <v>5.58</v>
      </c>
      <c r="C59" s="43">
        <v>0.71</v>
      </c>
      <c r="F59" s="42">
        <v>87</v>
      </c>
      <c r="G59" s="43">
        <v>5.58</v>
      </c>
      <c r="H59" s="43">
        <v>0.71</v>
      </c>
    </row>
    <row r="60" spans="1:8" x14ac:dyDescent="0.2">
      <c r="A60" s="42">
        <v>88</v>
      </c>
      <c r="B60" s="43">
        <v>5.13</v>
      </c>
      <c r="C60" s="43">
        <v>0.67</v>
      </c>
      <c r="F60" s="42">
        <v>88</v>
      </c>
      <c r="G60" s="43">
        <v>5.13</v>
      </c>
      <c r="H60" s="43">
        <v>0.67</v>
      </c>
    </row>
    <row r="61" spans="1:8" x14ac:dyDescent="0.2">
      <c r="A61" s="42">
        <v>89</v>
      </c>
      <c r="B61" s="43">
        <v>4.7</v>
      </c>
      <c r="C61" s="43">
        <v>0.54</v>
      </c>
      <c r="F61" s="42">
        <v>89</v>
      </c>
      <c r="G61" s="43">
        <v>4.7</v>
      </c>
      <c r="H61" s="43">
        <v>0.54</v>
      </c>
    </row>
    <row r="62" spans="1:8" x14ac:dyDescent="0.2">
      <c r="A62" s="42">
        <v>90</v>
      </c>
      <c r="B62" s="43">
        <v>4.3</v>
      </c>
      <c r="C62" s="43">
        <v>0.4</v>
      </c>
      <c r="F62" s="42">
        <v>90</v>
      </c>
      <c r="G62" s="43">
        <v>4.3</v>
      </c>
      <c r="H62" s="43">
        <v>0.4</v>
      </c>
    </row>
    <row r="63" spans="1:8" x14ac:dyDescent="0.2">
      <c r="A63" s="42">
        <v>91</v>
      </c>
      <c r="B63" s="43">
        <v>3.93</v>
      </c>
      <c r="C63" s="43">
        <v>0.38</v>
      </c>
      <c r="F63" s="42">
        <v>91</v>
      </c>
      <c r="G63" s="43">
        <v>3.93</v>
      </c>
      <c r="H63" s="43">
        <v>0.38</v>
      </c>
    </row>
    <row r="64" spans="1:8" x14ac:dyDescent="0.2">
      <c r="A64" s="42">
        <v>92</v>
      </c>
      <c r="B64" s="43">
        <v>3.58</v>
      </c>
      <c r="C64" s="43">
        <v>0.36</v>
      </c>
      <c r="F64" s="42">
        <v>92</v>
      </c>
      <c r="G64" s="43">
        <v>3.58</v>
      </c>
      <c r="H64" s="43">
        <v>0.36</v>
      </c>
    </row>
    <row r="65" spans="1:8" x14ac:dyDescent="0.2">
      <c r="A65" s="42">
        <v>93</v>
      </c>
      <c r="B65" s="43">
        <v>3.25</v>
      </c>
      <c r="C65" s="43">
        <v>0.33</v>
      </c>
      <c r="F65" s="42">
        <v>93</v>
      </c>
      <c r="G65" s="43">
        <v>3.25</v>
      </c>
      <c r="H65" s="43">
        <v>0.33</v>
      </c>
    </row>
    <row r="66" spans="1:8" x14ac:dyDescent="0.2">
      <c r="A66" s="42">
        <v>94</v>
      </c>
      <c r="B66" s="43">
        <v>2.96</v>
      </c>
      <c r="C66" s="43">
        <v>0.31</v>
      </c>
      <c r="F66" s="42">
        <v>94</v>
      </c>
      <c r="G66" s="43">
        <v>2.96</v>
      </c>
      <c r="H66" s="43">
        <v>0.31</v>
      </c>
    </row>
    <row r="67" spans="1:8" x14ac:dyDescent="0.2">
      <c r="A67" s="42">
        <v>95</v>
      </c>
      <c r="B67" s="43">
        <v>2.7</v>
      </c>
      <c r="C67" s="43">
        <v>0.28000000000000003</v>
      </c>
      <c r="F67" s="42">
        <v>95</v>
      </c>
      <c r="G67" s="43">
        <v>2.7</v>
      </c>
      <c r="H67" s="43">
        <v>0.28000000000000003</v>
      </c>
    </row>
    <row r="68" spans="1:8" x14ac:dyDescent="0.2">
      <c r="A68" s="42">
        <v>96</v>
      </c>
      <c r="B68" s="43">
        <v>2.46</v>
      </c>
      <c r="C68" s="43">
        <v>0.26</v>
      </c>
      <c r="F68" s="42">
        <v>96</v>
      </c>
      <c r="G68" s="43">
        <v>2.46</v>
      </c>
      <c r="H68" s="43">
        <v>0.26</v>
      </c>
    </row>
    <row r="69" spans="1:8" x14ac:dyDescent="0.2">
      <c r="A69" s="42">
        <v>97</v>
      </c>
      <c r="B69" s="43">
        <v>2.25</v>
      </c>
      <c r="C69" s="43">
        <v>0.24</v>
      </c>
      <c r="F69" s="42">
        <v>97</v>
      </c>
      <c r="G69" s="43">
        <v>2.25</v>
      </c>
      <c r="H69" s="43">
        <v>0.24</v>
      </c>
    </row>
    <row r="70" spans="1:8" x14ac:dyDescent="0.2">
      <c r="A70" s="42">
        <v>98</v>
      </c>
      <c r="B70" s="43">
        <v>2.06</v>
      </c>
      <c r="C70" s="43">
        <v>0.22</v>
      </c>
      <c r="F70" s="42">
        <v>98</v>
      </c>
      <c r="G70" s="43">
        <v>2.06</v>
      </c>
      <c r="H70" s="43">
        <v>0.22</v>
      </c>
    </row>
    <row r="71" spans="1:8" x14ac:dyDescent="0.2">
      <c r="A71" s="42">
        <v>99</v>
      </c>
      <c r="B71" s="43">
        <v>1.9</v>
      </c>
      <c r="C71" s="43">
        <v>0.2</v>
      </c>
      <c r="F71" s="42">
        <v>99</v>
      </c>
      <c r="G71" s="43">
        <v>1.9</v>
      </c>
      <c r="H71" s="43">
        <v>0.2</v>
      </c>
    </row>
    <row r="72" spans="1:8" x14ac:dyDescent="0.2">
      <c r="A72" s="42">
        <v>100</v>
      </c>
      <c r="B72" s="43">
        <v>1.76</v>
      </c>
      <c r="C72" s="43">
        <v>0.19</v>
      </c>
      <c r="F72" s="42">
        <v>100</v>
      </c>
      <c r="G72" s="43">
        <v>1.76</v>
      </c>
      <c r="H72" s="43">
        <v>0.19</v>
      </c>
    </row>
  </sheetData>
  <sheetProtection algorithmName="SHA-512" hashValue="mu1AgTzEfrXy3oO43OpJ9r+0Qjy6mlpnkDfwtjTiTUbRd8llK6eVdggTpi6db8pY/S61L7AuJ9qEKKZLzOY6gw==" saltValue="Ug3sPWcepNpfI5FTT5pPEw==" spinCount="100000" sheet="1" objects="1" scenarios="1"/>
  <conditionalFormatting sqref="A6:A21">
    <cfRule type="expression" dxfId="307" priority="9" stopIfTrue="1">
      <formula>MOD(ROW(),2)=0</formula>
    </cfRule>
    <cfRule type="expression" dxfId="306" priority="10" stopIfTrue="1">
      <formula>MOD(ROW(),2)&lt;&gt;0</formula>
    </cfRule>
  </conditionalFormatting>
  <conditionalFormatting sqref="A26:A72">
    <cfRule type="expression" dxfId="305" priority="5" stopIfTrue="1">
      <formula>MOD(ROW(),2)=0</formula>
    </cfRule>
    <cfRule type="expression" dxfId="304" priority="6" stopIfTrue="1">
      <formula>MOD(ROW(),2)&lt;&gt;0</formula>
    </cfRule>
  </conditionalFormatting>
  <conditionalFormatting sqref="B6:C21">
    <cfRule type="expression" dxfId="303" priority="11" stopIfTrue="1">
      <formula>MOD(ROW(),2)=0</formula>
    </cfRule>
    <cfRule type="expression" dxfId="302" priority="12" stopIfTrue="1">
      <formula>MOD(ROW(),2)&lt;&gt;0</formula>
    </cfRule>
  </conditionalFormatting>
  <conditionalFormatting sqref="B26:C72">
    <cfRule type="expression" dxfId="301" priority="7" stopIfTrue="1">
      <formula>MOD(ROW(),2)=0</formula>
    </cfRule>
    <cfRule type="expression" dxfId="300" priority="8" stopIfTrue="1">
      <formula>MOD(ROW(),2)&lt;&gt;0</formula>
    </cfRule>
  </conditionalFormatting>
  <conditionalFormatting sqref="F6:F21">
    <cfRule type="expression" dxfId="299" priority="17" stopIfTrue="1">
      <formula>MOD(ROW(),2)=0</formula>
    </cfRule>
    <cfRule type="expression" dxfId="298" priority="18" stopIfTrue="1">
      <formula>MOD(ROW(),2)&lt;&gt;0</formula>
    </cfRule>
  </conditionalFormatting>
  <conditionalFormatting sqref="F26:F72">
    <cfRule type="expression" dxfId="297" priority="13" stopIfTrue="1">
      <formula>MOD(ROW(),2)=0</formula>
    </cfRule>
    <cfRule type="expression" dxfId="296" priority="14" stopIfTrue="1">
      <formula>MOD(ROW(),2)&lt;&gt;0</formula>
    </cfRule>
  </conditionalFormatting>
  <conditionalFormatting sqref="G6:H21">
    <cfRule type="expression" dxfId="295" priority="19" stopIfTrue="1">
      <formula>MOD(ROW(),2)=0</formula>
    </cfRule>
    <cfRule type="expression" dxfId="294" priority="20" stopIfTrue="1">
      <formula>MOD(ROW(),2)&lt;&gt;0</formula>
    </cfRule>
  </conditionalFormatting>
  <conditionalFormatting sqref="G26:H72">
    <cfRule type="expression" dxfId="293" priority="15" stopIfTrue="1">
      <formula>MOD(ROW(),2)=0</formula>
    </cfRule>
    <cfRule type="expression" dxfId="292" priority="16" stopIfTrue="1">
      <formula>MOD(ROW(),2)&lt;&gt;0</formula>
    </cfRule>
  </conditionalFormatting>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election activeCell="C15" sqref="C15"/>
    </sheetView>
  </sheetViews>
  <sheetFormatPr defaultColWidth="9.140625" defaultRowHeight="15" x14ac:dyDescent="0.2"/>
  <cols>
    <col min="1" max="1" width="48.5703125" style="4" customWidth="1"/>
    <col min="2" max="3" width="36.5703125" style="4" customWidth="1"/>
    <col min="4" max="16384" width="9.140625" style="1"/>
  </cols>
  <sheetData>
    <row r="1" spans="1:3" s="21" customFormat="1" ht="20.25" x14ac:dyDescent="0.3">
      <c r="A1" s="20" t="s">
        <v>0</v>
      </c>
    </row>
    <row r="2" spans="1:3" s="21" customFormat="1" ht="15.75" x14ac:dyDescent="0.25">
      <c r="A2" s="25" t="s">
        <v>1</v>
      </c>
      <c r="B2" s="3" t="str">
        <f>wb_title</f>
        <v>LGPS_EW - Consolidated Factor Spreadsheet</v>
      </c>
    </row>
    <row r="3" spans="1:3" s="21" customFormat="1" ht="15.75" x14ac:dyDescent="0.25">
      <c r="A3" s="25" t="s">
        <v>2</v>
      </c>
      <c r="B3" s="22" t="s">
        <v>11</v>
      </c>
    </row>
    <row r="4" spans="1:3" s="32" customFormat="1" ht="12.75" x14ac:dyDescent="0.2">
      <c r="A4" s="35"/>
      <c r="B4" s="35"/>
      <c r="C4" s="35"/>
    </row>
    <row r="5" spans="1:3" s="32" customFormat="1" ht="12.75" x14ac:dyDescent="0.2">
      <c r="A5" s="35"/>
      <c r="B5" s="35"/>
      <c r="C5" s="35"/>
    </row>
    <row r="6" spans="1:3" s="32" customFormat="1" ht="12.75" x14ac:dyDescent="0.2">
      <c r="A6" s="37" t="s">
        <v>102</v>
      </c>
      <c r="B6" s="37" t="s">
        <v>103</v>
      </c>
      <c r="C6" s="37" t="s">
        <v>104</v>
      </c>
    </row>
    <row r="7" spans="1:3" s="32" customFormat="1" ht="12.75" x14ac:dyDescent="0.2">
      <c r="A7" s="35" t="s">
        <v>105</v>
      </c>
      <c r="B7" s="35" t="s">
        <v>106</v>
      </c>
      <c r="C7" s="35" t="s">
        <v>107</v>
      </c>
    </row>
    <row r="8" spans="1:3" s="32" customFormat="1" ht="12.75" x14ac:dyDescent="0.2">
      <c r="A8" s="35" t="s">
        <v>108</v>
      </c>
      <c r="B8" s="35" t="s">
        <v>109</v>
      </c>
      <c r="C8" s="35" t="s">
        <v>110</v>
      </c>
    </row>
    <row r="9" spans="1:3" s="32" customFormat="1" ht="12.75" x14ac:dyDescent="0.2">
      <c r="A9" s="35" t="s">
        <v>111</v>
      </c>
      <c r="B9" s="35" t="s">
        <v>112</v>
      </c>
      <c r="C9" s="35" t="s">
        <v>113</v>
      </c>
    </row>
    <row r="10" spans="1:3" s="32" customFormat="1" ht="12.75" x14ac:dyDescent="0.2">
      <c r="A10" s="35" t="s">
        <v>114</v>
      </c>
      <c r="B10" s="35" t="s">
        <v>106</v>
      </c>
      <c r="C10" s="35" t="s">
        <v>106</v>
      </c>
    </row>
    <row r="11" spans="1:3" s="32" customFormat="1" ht="12.75" x14ac:dyDescent="0.2">
      <c r="A11" s="35" t="s">
        <v>115</v>
      </c>
      <c r="B11" s="35" t="s">
        <v>116</v>
      </c>
      <c r="C11" s="35" t="s">
        <v>117</v>
      </c>
    </row>
    <row r="12" spans="1:3" s="32" customFormat="1" ht="25.5" x14ac:dyDescent="0.2">
      <c r="A12" s="35" t="s">
        <v>118</v>
      </c>
      <c r="B12" s="35" t="s">
        <v>119</v>
      </c>
      <c r="C12" s="35" t="s">
        <v>120</v>
      </c>
    </row>
    <row r="13" spans="1:3" s="32" customFormat="1" ht="12.75" x14ac:dyDescent="0.2">
      <c r="A13" s="35" t="s">
        <v>121</v>
      </c>
      <c r="B13" s="35" t="s">
        <v>122</v>
      </c>
      <c r="C13" s="35" t="s">
        <v>122</v>
      </c>
    </row>
    <row r="14" spans="1:3" s="32" customFormat="1" ht="12.75" x14ac:dyDescent="0.2">
      <c r="A14" s="35" t="s">
        <v>123</v>
      </c>
      <c r="B14" s="35" t="s">
        <v>124</v>
      </c>
      <c r="C14" s="35" t="s">
        <v>124</v>
      </c>
    </row>
    <row r="15" spans="1:3" s="32" customFormat="1" ht="12.75" x14ac:dyDescent="0.2">
      <c r="A15" s="35" t="s">
        <v>125</v>
      </c>
      <c r="B15" s="35" t="s">
        <v>126</v>
      </c>
      <c r="C15" s="35" t="s">
        <v>126</v>
      </c>
    </row>
    <row r="16" spans="1:3" s="32" customFormat="1" ht="12.75" x14ac:dyDescent="0.2">
      <c r="A16" s="35" t="s">
        <v>127</v>
      </c>
      <c r="B16" s="35" t="s">
        <v>106</v>
      </c>
      <c r="C16" s="35" t="s">
        <v>106</v>
      </c>
    </row>
    <row r="17" spans="1:3" s="32" customFormat="1" ht="12.75" x14ac:dyDescent="0.2">
      <c r="A17" s="35" t="s">
        <v>128</v>
      </c>
      <c r="B17" s="35" t="s">
        <v>129</v>
      </c>
      <c r="C17" s="35" t="s">
        <v>129</v>
      </c>
    </row>
    <row r="18" spans="1:3" s="32" customFormat="1" ht="12.75" x14ac:dyDescent="0.2">
      <c r="A18" s="35" t="s">
        <v>130</v>
      </c>
      <c r="B18" s="35" t="s">
        <v>131</v>
      </c>
      <c r="C18" s="35" t="s">
        <v>131</v>
      </c>
    </row>
    <row r="19" spans="1:3" s="32" customFormat="1" ht="12.75" x14ac:dyDescent="0.2">
      <c r="A19" s="35" t="s">
        <v>132</v>
      </c>
      <c r="B19" s="35" t="s">
        <v>133</v>
      </c>
      <c r="C19" s="35" t="s">
        <v>133</v>
      </c>
    </row>
    <row r="20" spans="1:3" s="32" customFormat="1" ht="12.75" x14ac:dyDescent="0.2">
      <c r="A20" s="35" t="s">
        <v>134</v>
      </c>
      <c r="B20" s="35" t="s">
        <v>135</v>
      </c>
      <c r="C20" s="35" t="s">
        <v>135</v>
      </c>
    </row>
    <row r="21" spans="1:3" s="32" customFormat="1" ht="12.75" x14ac:dyDescent="0.2">
      <c r="A21" s="35" t="s">
        <v>136</v>
      </c>
      <c r="B21" s="35" t="s">
        <v>137</v>
      </c>
      <c r="C21" s="35" t="s">
        <v>137</v>
      </c>
    </row>
    <row r="22" spans="1:3" s="32" customFormat="1" ht="12.75" x14ac:dyDescent="0.2">
      <c r="A22" s="35" t="s">
        <v>138</v>
      </c>
      <c r="B22" s="35" t="s">
        <v>139</v>
      </c>
      <c r="C22" s="35" t="s">
        <v>139</v>
      </c>
    </row>
    <row r="23" spans="1:3" s="32" customFormat="1" ht="25.5" x14ac:dyDescent="0.2">
      <c r="A23" s="35" t="s">
        <v>140</v>
      </c>
      <c r="B23" s="35" t="s">
        <v>141</v>
      </c>
      <c r="C23" s="35" t="s">
        <v>142</v>
      </c>
    </row>
    <row r="24" spans="1:3" s="32" customFormat="1" ht="12.75" x14ac:dyDescent="0.2">
      <c r="A24" s="35" t="s">
        <v>143</v>
      </c>
      <c r="B24" s="35">
        <v>2028</v>
      </c>
      <c r="C24" s="35">
        <v>2024</v>
      </c>
    </row>
    <row r="25" spans="1:3" s="32" customFormat="1" ht="25.5" x14ac:dyDescent="0.2">
      <c r="A25" s="35" t="s">
        <v>144</v>
      </c>
      <c r="B25" s="35" t="s">
        <v>145</v>
      </c>
      <c r="C25" s="35" t="s">
        <v>145</v>
      </c>
    </row>
    <row r="26" spans="1:3" s="32" customFormat="1" ht="12.75" x14ac:dyDescent="0.2">
      <c r="A26" s="35" t="s">
        <v>146</v>
      </c>
      <c r="B26" s="35" t="s">
        <v>126</v>
      </c>
      <c r="C26" s="35" t="s">
        <v>126</v>
      </c>
    </row>
    <row r="27" spans="1:3" s="32" customFormat="1" ht="12.75" x14ac:dyDescent="0.2">
      <c r="A27" s="35" t="s">
        <v>147</v>
      </c>
      <c r="B27" s="35" t="s">
        <v>126</v>
      </c>
      <c r="C27" s="35" t="s">
        <v>126</v>
      </c>
    </row>
    <row r="28" spans="1:3" s="32" customFormat="1" ht="12.75" x14ac:dyDescent="0.2">
      <c r="A28" s="35" t="s">
        <v>148</v>
      </c>
      <c r="B28" s="35" t="s">
        <v>149</v>
      </c>
      <c r="C28" s="35" t="s">
        <v>149</v>
      </c>
    </row>
    <row r="29" spans="1:3" s="32" customFormat="1" ht="51" x14ac:dyDescent="0.2">
      <c r="A29" s="35" t="s">
        <v>150</v>
      </c>
      <c r="B29" s="35" t="s">
        <v>151</v>
      </c>
      <c r="C29" s="35" t="s">
        <v>151</v>
      </c>
    </row>
    <row r="30" spans="1:3" s="32" customFormat="1" ht="25.5" x14ac:dyDescent="0.2">
      <c r="A30" s="35" t="s">
        <v>152</v>
      </c>
      <c r="B30" s="35" t="s">
        <v>153</v>
      </c>
      <c r="C30" s="35" t="s">
        <v>153</v>
      </c>
    </row>
    <row r="31" spans="1:3" s="32" customFormat="1" ht="12.75" x14ac:dyDescent="0.2">
      <c r="A31" s="35" t="s">
        <v>154</v>
      </c>
      <c r="B31" s="35" t="s">
        <v>155</v>
      </c>
      <c r="C31" s="35" t="s">
        <v>155</v>
      </c>
    </row>
    <row r="32" spans="1:3" s="32" customFormat="1" ht="12.75" x14ac:dyDescent="0.2">
      <c r="A32" s="35" t="s">
        <v>156</v>
      </c>
      <c r="B32" s="35" t="s">
        <v>155</v>
      </c>
      <c r="C32" s="35" t="s">
        <v>155</v>
      </c>
    </row>
    <row r="33" spans="1:3" s="32" customFormat="1" ht="12.75" x14ac:dyDescent="0.2">
      <c r="A33" s="35" t="s">
        <v>157</v>
      </c>
      <c r="B33" s="35" t="s">
        <v>126</v>
      </c>
      <c r="C33" s="35" t="s">
        <v>126</v>
      </c>
    </row>
    <row r="34" spans="1:3" s="32" customFormat="1" ht="25.5" x14ac:dyDescent="0.2">
      <c r="A34" s="35" t="s">
        <v>158</v>
      </c>
      <c r="B34" s="35" t="s">
        <v>159</v>
      </c>
      <c r="C34" s="35" t="s">
        <v>159</v>
      </c>
    </row>
    <row r="35" spans="1:3" s="32" customFormat="1" ht="12.75" x14ac:dyDescent="0.2">
      <c r="A35" s="35" t="s">
        <v>160</v>
      </c>
      <c r="B35" s="35" t="s">
        <v>161</v>
      </c>
      <c r="C35" s="35" t="s">
        <v>161</v>
      </c>
    </row>
    <row r="36" spans="1:3" s="32" customFormat="1" ht="12.75" x14ac:dyDescent="0.2">
      <c r="A36" s="35" t="s">
        <v>162</v>
      </c>
      <c r="B36" s="35" t="s">
        <v>126</v>
      </c>
      <c r="C36" s="35" t="s">
        <v>126</v>
      </c>
    </row>
  </sheetData>
  <sheetProtection algorithmName="SHA-512" hashValue="ri65qxu3nNj9wmuhR/abSi9lXyLy2+tSldB810PZnQRAKSoXwC+o80h1Lj4vuPm2JOn8qR+J8KfPQ9Eo73asnQ==" saltValue="tt3Dtee8dqcLPyRnIFg/0g==" spinCount="100000" sheet="1" objects="1" scenarios="1"/>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4E10-D0BC-495B-8A56-CA89439917B5}">
  <sheetPr codeName="Sheet42"/>
  <dimension ref="A1:F107"/>
  <sheetViews>
    <sheetView showGridLines="0" workbookViewId="0">
      <selection activeCell="A6" sqref="A6"/>
    </sheetView>
  </sheetViews>
  <sheetFormatPr defaultColWidth="8.5703125" defaultRowHeight="12.75" x14ac:dyDescent="0.2"/>
  <cols>
    <col min="1" max="1" width="31.5703125" style="41" customWidth="1"/>
    <col min="2" max="2" width="40.5703125" style="41" customWidth="1"/>
    <col min="3" max="4" width="8.5703125" style="41"/>
    <col min="5" max="5" width="31.5703125" style="41" customWidth="1"/>
    <col min="6" max="6" width="40.5703125" style="41" customWidth="1"/>
    <col min="7" max="16384" width="8.5703125" style="41"/>
  </cols>
  <sheetData>
    <row r="1" spans="1:6" s="1" customFormat="1" ht="20.25" x14ac:dyDescent="0.3">
      <c r="A1" s="2" t="s">
        <v>0</v>
      </c>
    </row>
    <row r="2" spans="1:6" s="1" customFormat="1" ht="15.75" x14ac:dyDescent="0.25">
      <c r="A2" s="30" t="s">
        <v>1</v>
      </c>
      <c r="B2" s="3" t="str">
        <f>wb_title</f>
        <v>LGPS_EW - Consolidated Factor Spreadsheet</v>
      </c>
    </row>
    <row r="3" spans="1:6" s="1" customFormat="1" ht="15.75" x14ac:dyDescent="0.25">
      <c r="A3" s="30" t="s">
        <v>2</v>
      </c>
      <c r="B3" s="3" t="str">
        <f>TABLE_FACTOR_TYPE_1 &amp; " - x-" &amp; TABLE_SERIES_NUMBER_1</f>
        <v>Triv Comm - x-502</v>
      </c>
    </row>
    <row r="4" spans="1:6" customFormat="1" x14ac:dyDescent="0.2"/>
    <row r="5" spans="1:6" customFormat="1" x14ac:dyDescent="0.2"/>
    <row r="6" spans="1:6" customFormat="1" x14ac:dyDescent="0.2">
      <c r="A6" s="44" t="s">
        <v>394</v>
      </c>
      <c r="B6" s="49" t="s">
        <v>395</v>
      </c>
      <c r="E6" s="44" t="s">
        <v>394</v>
      </c>
      <c r="F6" s="49" t="s">
        <v>395</v>
      </c>
    </row>
    <row r="7" spans="1:6" customFormat="1" x14ac:dyDescent="0.2">
      <c r="A7" s="44" t="s">
        <v>396</v>
      </c>
      <c r="B7" s="49" t="s">
        <v>31</v>
      </c>
      <c r="E7" s="44" t="s">
        <v>396</v>
      </c>
      <c r="F7" s="49" t="s">
        <v>31</v>
      </c>
    </row>
    <row r="8" spans="1:6" customFormat="1" x14ac:dyDescent="0.2">
      <c r="A8" s="44" t="s">
        <v>166</v>
      </c>
      <c r="B8" s="49" t="s">
        <v>179</v>
      </c>
      <c r="E8" s="44" t="s">
        <v>166</v>
      </c>
      <c r="F8" s="49" t="s">
        <v>179</v>
      </c>
    </row>
    <row r="9" spans="1:6" customFormat="1" x14ac:dyDescent="0.2">
      <c r="A9" s="44" t="s">
        <v>167</v>
      </c>
      <c r="B9" s="49" t="s">
        <v>287</v>
      </c>
      <c r="E9" s="44" t="s">
        <v>167</v>
      </c>
      <c r="F9" s="49" t="s">
        <v>287</v>
      </c>
    </row>
    <row r="10" spans="1:6" customFormat="1" ht="38.25" x14ac:dyDescent="0.2">
      <c r="A10" s="44" t="s">
        <v>6</v>
      </c>
      <c r="B10" s="49" t="s">
        <v>293</v>
      </c>
      <c r="E10" s="44" t="s">
        <v>6</v>
      </c>
      <c r="F10" s="49" t="s">
        <v>296</v>
      </c>
    </row>
    <row r="11" spans="1:6" customFormat="1" x14ac:dyDescent="0.2">
      <c r="A11" s="44" t="s">
        <v>168</v>
      </c>
      <c r="B11" s="49" t="s">
        <v>187</v>
      </c>
      <c r="E11" s="44" t="s">
        <v>168</v>
      </c>
      <c r="F11" s="49" t="s">
        <v>182</v>
      </c>
    </row>
    <row r="12" spans="1:6" customFormat="1" x14ac:dyDescent="0.2">
      <c r="A12" s="44" t="s">
        <v>169</v>
      </c>
      <c r="B12" s="49" t="s">
        <v>294</v>
      </c>
      <c r="E12" s="44" t="s">
        <v>169</v>
      </c>
      <c r="F12" s="49" t="s">
        <v>294</v>
      </c>
    </row>
    <row r="13" spans="1:6" customFormat="1" x14ac:dyDescent="0.2">
      <c r="A13" s="44" t="s">
        <v>397</v>
      </c>
      <c r="B13" s="49">
        <v>0</v>
      </c>
      <c r="E13" s="44" t="s">
        <v>397</v>
      </c>
      <c r="F13" s="49">
        <v>0</v>
      </c>
    </row>
    <row r="14" spans="1:6" customFormat="1" x14ac:dyDescent="0.2">
      <c r="A14" s="44" t="s">
        <v>171</v>
      </c>
      <c r="B14" s="49">
        <v>502</v>
      </c>
      <c r="E14" s="44" t="s">
        <v>171</v>
      </c>
      <c r="F14" s="49">
        <v>502</v>
      </c>
    </row>
    <row r="15" spans="1:6" customFormat="1" x14ac:dyDescent="0.2">
      <c r="A15" s="44" t="s">
        <v>398</v>
      </c>
      <c r="B15" s="49" t="s">
        <v>295</v>
      </c>
      <c r="E15" s="44" t="s">
        <v>398</v>
      </c>
      <c r="F15" s="49" t="s">
        <v>297</v>
      </c>
    </row>
    <row r="16" spans="1:6" customFormat="1" x14ac:dyDescent="0.2">
      <c r="A16" s="44" t="s">
        <v>173</v>
      </c>
      <c r="B16" s="49" t="s">
        <v>274</v>
      </c>
      <c r="E16" s="44" t="s">
        <v>173</v>
      </c>
      <c r="F16" s="49" t="s">
        <v>274</v>
      </c>
    </row>
    <row r="17" spans="1:6" customFormat="1" x14ac:dyDescent="0.2">
      <c r="A17" s="45" t="s">
        <v>399</v>
      </c>
      <c r="B17" s="49"/>
      <c r="E17" s="45" t="s">
        <v>399</v>
      </c>
      <c r="F17" s="49"/>
    </row>
    <row r="18" spans="1:6" customFormat="1" x14ac:dyDescent="0.2">
      <c r="A18" s="44" t="s">
        <v>175</v>
      </c>
      <c r="B18" s="51">
        <v>46216</v>
      </c>
      <c r="E18" s="44" t="s">
        <v>175</v>
      </c>
      <c r="F18" s="51">
        <v>46216</v>
      </c>
    </row>
    <row r="19" spans="1:6" customFormat="1" x14ac:dyDescent="0.2">
      <c r="A19" s="44" t="s">
        <v>176</v>
      </c>
      <c r="B19" s="51"/>
      <c r="E19" s="44" t="s">
        <v>176</v>
      </c>
      <c r="F19" s="51"/>
    </row>
    <row r="20" spans="1:6" customFormat="1" x14ac:dyDescent="0.2">
      <c r="A20" s="44" t="s">
        <v>177</v>
      </c>
      <c r="B20" s="49" t="s">
        <v>186</v>
      </c>
      <c r="E20" s="44" t="s">
        <v>177</v>
      </c>
      <c r="F20" s="49" t="s">
        <v>186</v>
      </c>
    </row>
    <row r="21" spans="1:6" customFormat="1" x14ac:dyDescent="0.2">
      <c r="A21" s="44" t="s">
        <v>400</v>
      </c>
      <c r="B21" s="49" t="s">
        <v>103</v>
      </c>
      <c r="E21" s="44" t="s">
        <v>400</v>
      </c>
      <c r="F21" s="49" t="s">
        <v>103</v>
      </c>
    </row>
    <row r="22" spans="1:6" customFormat="1" x14ac:dyDescent="0.2"/>
    <row r="23" spans="1:6" customFormat="1" x14ac:dyDescent="0.2">
      <c r="A23" s="23" t="str">
        <f>HYPERLINK("#'Factor List'!A1", "Back to Factor List")</f>
        <v>Back to Factor List</v>
      </c>
      <c r="B23" s="23" t="str">
        <f>HYPERLINK("#'Assumptions'!A1", "Assumptions")</f>
        <v>Assumptions</v>
      </c>
    </row>
    <row r="26" spans="1:6" s="59" customFormat="1" x14ac:dyDescent="0.2">
      <c r="A26" s="58" t="s">
        <v>401</v>
      </c>
      <c r="B26" s="58" t="s">
        <v>436</v>
      </c>
      <c r="E26" s="58" t="s">
        <v>401</v>
      </c>
      <c r="F26" s="58" t="s">
        <v>436</v>
      </c>
    </row>
    <row r="27" spans="1:6" x14ac:dyDescent="0.2">
      <c r="A27" s="42">
        <v>20</v>
      </c>
      <c r="B27" s="43">
        <v>36.4</v>
      </c>
      <c r="E27" s="42">
        <v>20</v>
      </c>
      <c r="F27" s="43">
        <v>36.4</v>
      </c>
    </row>
    <row r="28" spans="1:6" x14ac:dyDescent="0.2">
      <c r="A28" s="42">
        <v>21</v>
      </c>
      <c r="B28" s="43">
        <v>36.1</v>
      </c>
      <c r="E28" s="42">
        <v>21</v>
      </c>
      <c r="F28" s="43">
        <v>36.1</v>
      </c>
    </row>
    <row r="29" spans="1:6" x14ac:dyDescent="0.2">
      <c r="A29" s="42">
        <v>22</v>
      </c>
      <c r="B29" s="43">
        <v>35.799999999999997</v>
      </c>
      <c r="E29" s="42">
        <v>22</v>
      </c>
      <c r="F29" s="43">
        <v>35.799999999999997</v>
      </c>
    </row>
    <row r="30" spans="1:6" x14ac:dyDescent="0.2">
      <c r="A30" s="42">
        <v>23</v>
      </c>
      <c r="B30" s="43">
        <v>35.49</v>
      </c>
      <c r="E30" s="42">
        <v>23</v>
      </c>
      <c r="F30" s="43">
        <v>35.49</v>
      </c>
    </row>
    <row r="31" spans="1:6" x14ac:dyDescent="0.2">
      <c r="A31" s="42">
        <v>24</v>
      </c>
      <c r="B31" s="43">
        <v>35.17</v>
      </c>
      <c r="E31" s="42">
        <v>24</v>
      </c>
      <c r="F31" s="43">
        <v>35.17</v>
      </c>
    </row>
    <row r="32" spans="1:6" x14ac:dyDescent="0.2">
      <c r="A32" s="42">
        <v>25</v>
      </c>
      <c r="B32" s="43">
        <v>34.85</v>
      </c>
      <c r="E32" s="42">
        <v>25</v>
      </c>
      <c r="F32" s="43">
        <v>34.85</v>
      </c>
    </row>
    <row r="33" spans="1:6" x14ac:dyDescent="0.2">
      <c r="A33" s="42">
        <v>26</v>
      </c>
      <c r="B33" s="43">
        <v>34.520000000000003</v>
      </c>
      <c r="E33" s="42">
        <v>26</v>
      </c>
      <c r="F33" s="43">
        <v>34.520000000000003</v>
      </c>
    </row>
    <row r="34" spans="1:6" x14ac:dyDescent="0.2">
      <c r="A34" s="42">
        <v>27</v>
      </c>
      <c r="B34" s="43">
        <v>34.18</v>
      </c>
      <c r="E34" s="42">
        <v>27</v>
      </c>
      <c r="F34" s="43">
        <v>34.18</v>
      </c>
    </row>
    <row r="35" spans="1:6" x14ac:dyDescent="0.2">
      <c r="A35" s="42">
        <v>28</v>
      </c>
      <c r="B35" s="43">
        <v>33.840000000000003</v>
      </c>
      <c r="E35" s="42">
        <v>28</v>
      </c>
      <c r="F35" s="43">
        <v>33.840000000000003</v>
      </c>
    </row>
    <row r="36" spans="1:6" x14ac:dyDescent="0.2">
      <c r="A36" s="42">
        <v>29</v>
      </c>
      <c r="B36" s="43">
        <v>33.49</v>
      </c>
      <c r="E36" s="42">
        <v>29</v>
      </c>
      <c r="F36" s="43">
        <v>33.49</v>
      </c>
    </row>
    <row r="37" spans="1:6" x14ac:dyDescent="0.2">
      <c r="A37" s="42">
        <v>30</v>
      </c>
      <c r="B37" s="43">
        <v>33.14</v>
      </c>
      <c r="E37" s="42">
        <v>30</v>
      </c>
      <c r="F37" s="43">
        <v>33.14</v>
      </c>
    </row>
    <row r="38" spans="1:6" x14ac:dyDescent="0.2">
      <c r="A38" s="42">
        <v>31</v>
      </c>
      <c r="B38" s="43">
        <v>32.78</v>
      </c>
      <c r="E38" s="42">
        <v>31</v>
      </c>
      <c r="F38" s="43">
        <v>32.78</v>
      </c>
    </row>
    <row r="39" spans="1:6" x14ac:dyDescent="0.2">
      <c r="A39" s="42">
        <v>32</v>
      </c>
      <c r="B39" s="43">
        <v>32.409999999999997</v>
      </c>
      <c r="E39" s="42">
        <v>32</v>
      </c>
      <c r="F39" s="43">
        <v>32.409999999999997</v>
      </c>
    </row>
    <row r="40" spans="1:6" x14ac:dyDescent="0.2">
      <c r="A40" s="42">
        <v>33</v>
      </c>
      <c r="B40" s="43">
        <v>32.03</v>
      </c>
      <c r="E40" s="42">
        <v>33</v>
      </c>
      <c r="F40" s="43">
        <v>32.03</v>
      </c>
    </row>
    <row r="41" spans="1:6" x14ac:dyDescent="0.2">
      <c r="A41" s="42">
        <v>34</v>
      </c>
      <c r="B41" s="43">
        <v>31.65</v>
      </c>
      <c r="E41" s="42">
        <v>34</v>
      </c>
      <c r="F41" s="43">
        <v>31.65</v>
      </c>
    </row>
    <row r="42" spans="1:6" x14ac:dyDescent="0.2">
      <c r="A42" s="42">
        <v>35</v>
      </c>
      <c r="B42" s="43">
        <v>31.25</v>
      </c>
      <c r="E42" s="42">
        <v>35</v>
      </c>
      <c r="F42" s="43">
        <v>31.25</v>
      </c>
    </row>
    <row r="43" spans="1:6" x14ac:dyDescent="0.2">
      <c r="A43" s="42">
        <v>36</v>
      </c>
      <c r="B43" s="43">
        <v>30.86</v>
      </c>
      <c r="E43" s="42">
        <v>36</v>
      </c>
      <c r="F43" s="43">
        <v>30.86</v>
      </c>
    </row>
    <row r="44" spans="1:6" x14ac:dyDescent="0.2">
      <c r="A44" s="42">
        <v>37</v>
      </c>
      <c r="B44" s="43">
        <v>30.45</v>
      </c>
      <c r="E44" s="42">
        <v>37</v>
      </c>
      <c r="F44" s="43">
        <v>30.45</v>
      </c>
    </row>
    <row r="45" spans="1:6" x14ac:dyDescent="0.2">
      <c r="A45" s="42">
        <v>38</v>
      </c>
      <c r="B45" s="43">
        <v>30.04</v>
      </c>
      <c r="E45" s="42">
        <v>38</v>
      </c>
      <c r="F45" s="43">
        <v>30.04</v>
      </c>
    </row>
    <row r="46" spans="1:6" x14ac:dyDescent="0.2">
      <c r="A46" s="42">
        <v>39</v>
      </c>
      <c r="B46" s="43">
        <v>29.63</v>
      </c>
      <c r="E46" s="42">
        <v>39</v>
      </c>
      <c r="F46" s="43">
        <v>29.63</v>
      </c>
    </row>
    <row r="47" spans="1:6" x14ac:dyDescent="0.2">
      <c r="A47" s="42">
        <v>40</v>
      </c>
      <c r="B47" s="43">
        <v>29.2</v>
      </c>
      <c r="E47" s="42">
        <v>40</v>
      </c>
      <c r="F47" s="43">
        <v>29.2</v>
      </c>
    </row>
    <row r="48" spans="1:6" x14ac:dyDescent="0.2">
      <c r="A48" s="42">
        <v>41</v>
      </c>
      <c r="B48" s="43">
        <v>28.77</v>
      </c>
      <c r="E48" s="42">
        <v>41</v>
      </c>
      <c r="F48" s="43">
        <v>28.77</v>
      </c>
    </row>
    <row r="49" spans="1:6" x14ac:dyDescent="0.2">
      <c r="A49" s="42">
        <v>42</v>
      </c>
      <c r="B49" s="43">
        <v>28.34</v>
      </c>
      <c r="E49" s="42">
        <v>42</v>
      </c>
      <c r="F49" s="43">
        <v>28.34</v>
      </c>
    </row>
    <row r="50" spans="1:6" x14ac:dyDescent="0.2">
      <c r="A50" s="42">
        <v>43</v>
      </c>
      <c r="B50" s="43">
        <v>27.9</v>
      </c>
      <c r="E50" s="42">
        <v>43</v>
      </c>
      <c r="F50" s="43">
        <v>27.9</v>
      </c>
    </row>
    <row r="51" spans="1:6" x14ac:dyDescent="0.2">
      <c r="A51" s="42">
        <v>44</v>
      </c>
      <c r="B51" s="43">
        <v>27.45</v>
      </c>
      <c r="E51" s="42">
        <v>44</v>
      </c>
      <c r="F51" s="43">
        <v>27.45</v>
      </c>
    </row>
    <row r="52" spans="1:6" x14ac:dyDescent="0.2">
      <c r="A52" s="42">
        <v>45</v>
      </c>
      <c r="B52" s="43">
        <v>27</v>
      </c>
      <c r="E52" s="42">
        <v>45</v>
      </c>
      <c r="F52" s="43">
        <v>27</v>
      </c>
    </row>
    <row r="53" spans="1:6" x14ac:dyDescent="0.2">
      <c r="A53" s="42">
        <v>46</v>
      </c>
      <c r="B53" s="43">
        <v>26.54</v>
      </c>
      <c r="E53" s="42">
        <v>46</v>
      </c>
      <c r="F53" s="43">
        <v>26.54</v>
      </c>
    </row>
    <row r="54" spans="1:6" x14ac:dyDescent="0.2">
      <c r="A54" s="42">
        <v>47</v>
      </c>
      <c r="B54" s="43">
        <v>26.08</v>
      </c>
      <c r="E54" s="42">
        <v>47</v>
      </c>
      <c r="F54" s="43">
        <v>26.08</v>
      </c>
    </row>
    <row r="55" spans="1:6" x14ac:dyDescent="0.2">
      <c r="A55" s="42">
        <v>48</v>
      </c>
      <c r="B55" s="43">
        <v>25.61</v>
      </c>
      <c r="E55" s="42">
        <v>48</v>
      </c>
      <c r="F55" s="43">
        <v>25.61</v>
      </c>
    </row>
    <row r="56" spans="1:6" x14ac:dyDescent="0.2">
      <c r="A56" s="42">
        <v>49</v>
      </c>
      <c r="B56" s="43">
        <v>25.14</v>
      </c>
      <c r="E56" s="42">
        <v>49</v>
      </c>
      <c r="F56" s="43">
        <v>25.14</v>
      </c>
    </row>
    <row r="57" spans="1:6" x14ac:dyDescent="0.2">
      <c r="A57" s="42">
        <v>50</v>
      </c>
      <c r="B57" s="43">
        <v>24.66</v>
      </c>
      <c r="E57" s="42">
        <v>50</v>
      </c>
      <c r="F57" s="43">
        <v>24.66</v>
      </c>
    </row>
    <row r="58" spans="1:6" x14ac:dyDescent="0.2">
      <c r="A58" s="42">
        <v>51</v>
      </c>
      <c r="B58" s="43">
        <v>24.17</v>
      </c>
      <c r="E58" s="42">
        <v>51</v>
      </c>
      <c r="F58" s="43">
        <v>24.17</v>
      </c>
    </row>
    <row r="59" spans="1:6" x14ac:dyDescent="0.2">
      <c r="A59" s="42">
        <v>52</v>
      </c>
      <c r="B59" s="43">
        <v>23.68</v>
      </c>
      <c r="E59" s="42">
        <v>52</v>
      </c>
      <c r="F59" s="43">
        <v>23.68</v>
      </c>
    </row>
    <row r="60" spans="1:6" x14ac:dyDescent="0.2">
      <c r="A60" s="42">
        <v>53</v>
      </c>
      <c r="B60" s="43">
        <v>23.19</v>
      </c>
      <c r="E60" s="42">
        <v>53</v>
      </c>
      <c r="F60" s="43">
        <v>23.19</v>
      </c>
    </row>
    <row r="61" spans="1:6" x14ac:dyDescent="0.2">
      <c r="A61" s="42">
        <v>54</v>
      </c>
      <c r="B61" s="43">
        <v>22.7</v>
      </c>
      <c r="E61" s="42">
        <v>54</v>
      </c>
      <c r="F61" s="43">
        <v>22.7</v>
      </c>
    </row>
    <row r="62" spans="1:6" x14ac:dyDescent="0.2">
      <c r="A62" s="42">
        <v>55</v>
      </c>
      <c r="B62" s="43">
        <v>22.21</v>
      </c>
      <c r="E62" s="42">
        <v>55</v>
      </c>
      <c r="F62" s="43">
        <v>22.21</v>
      </c>
    </row>
    <row r="63" spans="1:6" x14ac:dyDescent="0.2">
      <c r="A63" s="42">
        <v>56</v>
      </c>
      <c r="B63" s="43">
        <v>21.71</v>
      </c>
      <c r="E63" s="42">
        <v>56</v>
      </c>
      <c r="F63" s="43">
        <v>21.71</v>
      </c>
    </row>
    <row r="64" spans="1:6" x14ac:dyDescent="0.2">
      <c r="A64" s="42">
        <v>57</v>
      </c>
      <c r="B64" s="43">
        <v>21.22</v>
      </c>
      <c r="E64" s="42">
        <v>57</v>
      </c>
      <c r="F64" s="43">
        <v>21.22</v>
      </c>
    </row>
    <row r="65" spans="1:6" x14ac:dyDescent="0.2">
      <c r="A65" s="42">
        <v>58</v>
      </c>
      <c r="B65" s="43">
        <v>20.72</v>
      </c>
      <c r="E65" s="42">
        <v>58</v>
      </c>
      <c r="F65" s="43">
        <v>20.72</v>
      </c>
    </row>
    <row r="66" spans="1:6" x14ac:dyDescent="0.2">
      <c r="A66" s="42">
        <v>59</v>
      </c>
      <c r="B66" s="43">
        <v>20.22</v>
      </c>
      <c r="E66" s="42">
        <v>59</v>
      </c>
      <c r="F66" s="43">
        <v>20.22</v>
      </c>
    </row>
    <row r="67" spans="1:6" x14ac:dyDescent="0.2">
      <c r="A67" s="42">
        <v>60</v>
      </c>
      <c r="B67" s="43">
        <v>19.72</v>
      </c>
      <c r="E67" s="42">
        <v>60</v>
      </c>
      <c r="F67" s="43">
        <v>19.72</v>
      </c>
    </row>
    <row r="68" spans="1:6" x14ac:dyDescent="0.2">
      <c r="A68" s="42">
        <v>61</v>
      </c>
      <c r="B68" s="43">
        <v>19.21</v>
      </c>
      <c r="E68" s="42">
        <v>61</v>
      </c>
      <c r="F68" s="43">
        <v>19.21</v>
      </c>
    </row>
    <row r="69" spans="1:6" x14ac:dyDescent="0.2">
      <c r="A69" s="42">
        <v>62</v>
      </c>
      <c r="B69" s="43">
        <v>18.71</v>
      </c>
      <c r="E69" s="42">
        <v>62</v>
      </c>
      <c r="F69" s="43">
        <v>18.71</v>
      </c>
    </row>
    <row r="70" spans="1:6" x14ac:dyDescent="0.2">
      <c r="A70" s="42">
        <v>63</v>
      </c>
      <c r="B70" s="43">
        <v>18.21</v>
      </c>
      <c r="E70" s="42">
        <v>63</v>
      </c>
      <c r="F70" s="43">
        <v>18.21</v>
      </c>
    </row>
    <row r="71" spans="1:6" x14ac:dyDescent="0.2">
      <c r="A71" s="42">
        <v>64</v>
      </c>
      <c r="B71" s="43">
        <v>17.71</v>
      </c>
      <c r="E71" s="42">
        <v>64</v>
      </c>
      <c r="F71" s="43">
        <v>17.71</v>
      </c>
    </row>
    <row r="72" spans="1:6" x14ac:dyDescent="0.2">
      <c r="A72" s="42">
        <v>65</v>
      </c>
      <c r="B72" s="43">
        <v>17.149999999999999</v>
      </c>
      <c r="E72" s="42">
        <v>65</v>
      </c>
      <c r="F72" s="43">
        <v>17.149999999999999</v>
      </c>
    </row>
    <row r="73" spans="1:6" x14ac:dyDescent="0.2">
      <c r="A73" s="42">
        <v>66</v>
      </c>
      <c r="B73" s="43">
        <v>16.53</v>
      </c>
      <c r="E73" s="42">
        <v>66</v>
      </c>
      <c r="F73" s="43">
        <v>16.53</v>
      </c>
    </row>
    <row r="74" spans="1:6" x14ac:dyDescent="0.2">
      <c r="A74" s="42">
        <v>67</v>
      </c>
      <c r="B74" s="43">
        <v>15.9</v>
      </c>
      <c r="E74" s="42">
        <v>67</v>
      </c>
      <c r="F74" s="43">
        <v>15.9</v>
      </c>
    </row>
    <row r="75" spans="1:6" x14ac:dyDescent="0.2">
      <c r="A75" s="42">
        <v>68</v>
      </c>
      <c r="B75" s="43">
        <v>15.28</v>
      </c>
      <c r="E75" s="42">
        <v>68</v>
      </c>
      <c r="F75" s="43">
        <v>15.28</v>
      </c>
    </row>
    <row r="76" spans="1:6" x14ac:dyDescent="0.2">
      <c r="A76" s="42">
        <v>69</v>
      </c>
      <c r="B76" s="43">
        <v>14.65</v>
      </c>
      <c r="E76" s="42">
        <v>69</v>
      </c>
      <c r="F76" s="43">
        <v>14.65</v>
      </c>
    </row>
    <row r="77" spans="1:6" x14ac:dyDescent="0.2">
      <c r="A77" s="42">
        <v>70</v>
      </c>
      <c r="B77" s="43">
        <v>14.02</v>
      </c>
      <c r="E77" s="42">
        <v>70</v>
      </c>
      <c r="F77" s="43">
        <v>14.02</v>
      </c>
    </row>
    <row r="78" spans="1:6" x14ac:dyDescent="0.2">
      <c r="A78" s="42">
        <v>71</v>
      </c>
      <c r="B78" s="43">
        <v>13.4</v>
      </c>
      <c r="E78" s="42">
        <v>71</v>
      </c>
      <c r="F78" s="43">
        <v>13.4</v>
      </c>
    </row>
    <row r="79" spans="1:6" x14ac:dyDescent="0.2">
      <c r="A79" s="42">
        <v>72</v>
      </c>
      <c r="B79" s="43">
        <v>12.79</v>
      </c>
      <c r="E79" s="42">
        <v>72</v>
      </c>
      <c r="F79" s="43">
        <v>12.79</v>
      </c>
    </row>
    <row r="80" spans="1:6" x14ac:dyDescent="0.2">
      <c r="A80" s="42">
        <v>73</v>
      </c>
      <c r="B80" s="43">
        <v>12.19</v>
      </c>
      <c r="E80" s="42">
        <v>73</v>
      </c>
      <c r="F80" s="43">
        <v>12.19</v>
      </c>
    </row>
    <row r="81" spans="1:6" x14ac:dyDescent="0.2">
      <c r="A81" s="42">
        <v>74</v>
      </c>
      <c r="B81" s="43">
        <v>11.62</v>
      </c>
      <c r="E81" s="42">
        <v>74</v>
      </c>
      <c r="F81" s="43">
        <v>11.62</v>
      </c>
    </row>
    <row r="82" spans="1:6" x14ac:dyDescent="0.2">
      <c r="A82" s="42">
        <v>75</v>
      </c>
      <c r="B82" s="43">
        <v>11.07</v>
      </c>
      <c r="E82" s="42">
        <v>75</v>
      </c>
      <c r="F82" s="43">
        <v>11.07</v>
      </c>
    </row>
    <row r="83" spans="1:6" x14ac:dyDescent="0.2">
      <c r="A83" s="42">
        <v>76</v>
      </c>
      <c r="B83" s="43">
        <v>10.53</v>
      </c>
      <c r="E83" s="42">
        <v>76</v>
      </c>
      <c r="F83" s="43">
        <v>10.53</v>
      </c>
    </row>
    <row r="84" spans="1:6" x14ac:dyDescent="0.2">
      <c r="A84" s="42">
        <v>77</v>
      </c>
      <c r="B84" s="43">
        <v>10.01</v>
      </c>
      <c r="E84" s="42">
        <v>77</v>
      </c>
      <c r="F84" s="43">
        <v>10.01</v>
      </c>
    </row>
    <row r="85" spans="1:6" x14ac:dyDescent="0.2">
      <c r="A85" s="42">
        <v>78</v>
      </c>
      <c r="B85" s="43">
        <v>9.5</v>
      </c>
      <c r="E85" s="42">
        <v>78</v>
      </c>
      <c r="F85" s="43">
        <v>9.5</v>
      </c>
    </row>
    <row r="86" spans="1:6" x14ac:dyDescent="0.2">
      <c r="A86" s="42">
        <v>79</v>
      </c>
      <c r="B86" s="43">
        <v>8.99</v>
      </c>
      <c r="E86" s="42">
        <v>79</v>
      </c>
      <c r="F86" s="43">
        <v>8.99</v>
      </c>
    </row>
    <row r="87" spans="1:6" x14ac:dyDescent="0.2">
      <c r="A87" s="42">
        <v>80</v>
      </c>
      <c r="B87" s="43">
        <v>8.48</v>
      </c>
      <c r="E87" s="42">
        <v>80</v>
      </c>
      <c r="F87" s="43">
        <v>8.48</v>
      </c>
    </row>
    <row r="88" spans="1:6" x14ac:dyDescent="0.2">
      <c r="A88" s="42">
        <v>81</v>
      </c>
      <c r="B88" s="43">
        <v>7.97</v>
      </c>
      <c r="E88" s="42">
        <v>81</v>
      </c>
      <c r="F88" s="43">
        <v>7.97</v>
      </c>
    </row>
    <row r="89" spans="1:6" x14ac:dyDescent="0.2">
      <c r="A89" s="42">
        <v>82</v>
      </c>
      <c r="B89" s="43">
        <v>7.46</v>
      </c>
      <c r="E89" s="42">
        <v>82</v>
      </c>
      <c r="F89" s="43">
        <v>7.46</v>
      </c>
    </row>
    <row r="90" spans="1:6" x14ac:dyDescent="0.2">
      <c r="A90" s="42">
        <v>83</v>
      </c>
      <c r="B90" s="43">
        <v>6.96</v>
      </c>
      <c r="E90" s="42">
        <v>83</v>
      </c>
      <c r="F90" s="43">
        <v>6.96</v>
      </c>
    </row>
    <row r="91" spans="1:6" x14ac:dyDescent="0.2">
      <c r="A91" s="42">
        <v>84</v>
      </c>
      <c r="B91" s="43">
        <v>6.47</v>
      </c>
      <c r="E91" s="42">
        <v>84</v>
      </c>
      <c r="F91" s="43">
        <v>6.47</v>
      </c>
    </row>
    <row r="92" spans="1:6" x14ac:dyDescent="0.2">
      <c r="A92" s="42">
        <v>85</v>
      </c>
      <c r="B92" s="43">
        <v>6.01</v>
      </c>
      <c r="E92" s="42">
        <v>85</v>
      </c>
      <c r="F92" s="43">
        <v>6.01</v>
      </c>
    </row>
    <row r="93" spans="1:6" x14ac:dyDescent="0.2">
      <c r="A93" s="42">
        <v>86</v>
      </c>
      <c r="B93" s="43">
        <v>5.56</v>
      </c>
      <c r="E93" s="42">
        <v>86</v>
      </c>
      <c r="F93" s="43">
        <v>5.56</v>
      </c>
    </row>
    <row r="94" spans="1:6" x14ac:dyDescent="0.2">
      <c r="A94" s="42">
        <v>87</v>
      </c>
      <c r="B94" s="43">
        <v>5.14</v>
      </c>
      <c r="E94" s="42">
        <v>87</v>
      </c>
      <c r="F94" s="43">
        <v>5.14</v>
      </c>
    </row>
    <row r="95" spans="1:6" x14ac:dyDescent="0.2">
      <c r="A95" s="42">
        <v>88</v>
      </c>
      <c r="B95" s="43">
        <v>4.74</v>
      </c>
      <c r="E95" s="42">
        <v>88</v>
      </c>
      <c r="F95" s="43">
        <v>4.74</v>
      </c>
    </row>
    <row r="96" spans="1:6" x14ac:dyDescent="0.2">
      <c r="A96" s="42">
        <v>89</v>
      </c>
      <c r="B96" s="43">
        <v>4.37</v>
      </c>
      <c r="E96" s="42">
        <v>89</v>
      </c>
      <c r="F96" s="43">
        <v>4.37</v>
      </c>
    </row>
    <row r="97" spans="1:6" x14ac:dyDescent="0.2">
      <c r="A97" s="42">
        <v>90</v>
      </c>
      <c r="B97" s="43">
        <v>4.01</v>
      </c>
      <c r="E97" s="42">
        <v>90</v>
      </c>
      <c r="F97" s="43">
        <v>4.01</v>
      </c>
    </row>
    <row r="98" spans="1:6" x14ac:dyDescent="0.2">
      <c r="A98" s="42">
        <v>91</v>
      </c>
      <c r="B98" s="43">
        <v>3.67</v>
      </c>
      <c r="E98" s="42">
        <v>91</v>
      </c>
      <c r="F98" s="43">
        <v>3.67</v>
      </c>
    </row>
    <row r="99" spans="1:6" x14ac:dyDescent="0.2">
      <c r="A99" s="42">
        <v>92</v>
      </c>
      <c r="B99" s="43">
        <v>3.36</v>
      </c>
      <c r="E99" s="42">
        <v>92</v>
      </c>
      <c r="F99" s="43">
        <v>3.36</v>
      </c>
    </row>
    <row r="100" spans="1:6" x14ac:dyDescent="0.2">
      <c r="A100" s="42">
        <v>93</v>
      </c>
      <c r="B100" s="43">
        <v>3.07</v>
      </c>
      <c r="E100" s="42">
        <v>93</v>
      </c>
      <c r="F100" s="43">
        <v>3.07</v>
      </c>
    </row>
    <row r="101" spans="1:6" x14ac:dyDescent="0.2">
      <c r="A101" s="42">
        <v>94</v>
      </c>
      <c r="B101" s="43">
        <v>2.81</v>
      </c>
      <c r="E101" s="42">
        <v>94</v>
      </c>
      <c r="F101" s="43">
        <v>2.81</v>
      </c>
    </row>
    <row r="102" spans="1:6" x14ac:dyDescent="0.2">
      <c r="A102" s="42">
        <v>95</v>
      </c>
      <c r="B102" s="43">
        <v>2.57</v>
      </c>
      <c r="E102" s="42">
        <v>95</v>
      </c>
      <c r="F102" s="43">
        <v>2.57</v>
      </c>
    </row>
    <row r="103" spans="1:6" x14ac:dyDescent="0.2">
      <c r="A103" s="42">
        <v>96</v>
      </c>
      <c r="B103" s="43">
        <v>2.35</v>
      </c>
      <c r="E103" s="42">
        <v>96</v>
      </c>
      <c r="F103" s="43">
        <v>2.35</v>
      </c>
    </row>
    <row r="104" spans="1:6" x14ac:dyDescent="0.2">
      <c r="A104" s="42">
        <v>97</v>
      </c>
      <c r="B104" s="43">
        <v>2.16</v>
      </c>
      <c r="E104" s="42">
        <v>97</v>
      </c>
      <c r="F104" s="43">
        <v>2.16</v>
      </c>
    </row>
    <row r="105" spans="1:6" x14ac:dyDescent="0.2">
      <c r="A105" s="42">
        <v>98</v>
      </c>
      <c r="B105" s="43">
        <v>1.98</v>
      </c>
      <c r="E105" s="42">
        <v>98</v>
      </c>
      <c r="F105" s="43">
        <v>1.98</v>
      </c>
    </row>
    <row r="106" spans="1:6" x14ac:dyDescent="0.2">
      <c r="A106" s="42">
        <v>99</v>
      </c>
      <c r="B106" s="43">
        <v>1.84</v>
      </c>
      <c r="E106" s="42">
        <v>99</v>
      </c>
      <c r="F106" s="43">
        <v>1.84</v>
      </c>
    </row>
    <row r="107" spans="1:6" x14ac:dyDescent="0.2">
      <c r="A107" s="42">
        <v>100</v>
      </c>
      <c r="B107" s="43">
        <v>1.71</v>
      </c>
      <c r="E107" s="42">
        <v>100</v>
      </c>
      <c r="F107" s="43">
        <v>1.71</v>
      </c>
    </row>
  </sheetData>
  <sheetProtection algorithmName="SHA-512" hashValue="nqwFIAn4FrxHCLQLPXgsiz/hGPjYgUfFqMLwKYwa1SJ3YBTxaOpEUrwEm71bF3corqSBXmDYdggHkY6V+aoTTA==" saltValue="yUg8KxgH+tg/8J9jksKIhw==" spinCount="100000" sheet="1" objects="1" scenarios="1"/>
  <conditionalFormatting sqref="A6:A21">
    <cfRule type="expression" dxfId="291" priority="9" stopIfTrue="1">
      <formula>MOD(ROW(),2)=0</formula>
    </cfRule>
    <cfRule type="expression" dxfId="290" priority="10" stopIfTrue="1">
      <formula>MOD(ROW(),2)&lt;&gt;0</formula>
    </cfRule>
  </conditionalFormatting>
  <conditionalFormatting sqref="A26:A107">
    <cfRule type="expression" dxfId="289" priority="5" stopIfTrue="1">
      <formula>MOD(ROW(),2)=0</formula>
    </cfRule>
    <cfRule type="expression" dxfId="288" priority="6" stopIfTrue="1">
      <formula>MOD(ROW(),2)&lt;&gt;0</formula>
    </cfRule>
  </conditionalFormatting>
  <conditionalFormatting sqref="B6:B21">
    <cfRule type="expression" dxfId="287" priority="11" stopIfTrue="1">
      <formula>MOD(ROW(),2)=0</formula>
    </cfRule>
    <cfRule type="expression" dxfId="286" priority="12" stopIfTrue="1">
      <formula>MOD(ROW(),2)&lt;&gt;0</formula>
    </cfRule>
  </conditionalFormatting>
  <conditionalFormatting sqref="B26:B107">
    <cfRule type="expression" dxfId="285" priority="7" stopIfTrue="1">
      <formula>MOD(ROW(),2)=0</formula>
    </cfRule>
    <cfRule type="expression" dxfId="284" priority="8" stopIfTrue="1">
      <formula>MOD(ROW(),2)&lt;&gt;0</formula>
    </cfRule>
  </conditionalFormatting>
  <conditionalFormatting sqref="E6:E21">
    <cfRule type="expression" dxfId="283" priority="17" stopIfTrue="1">
      <formula>MOD(ROW(),2)=0</formula>
    </cfRule>
    <cfRule type="expression" dxfId="282" priority="18" stopIfTrue="1">
      <formula>MOD(ROW(),2)&lt;&gt;0</formula>
    </cfRule>
  </conditionalFormatting>
  <conditionalFormatting sqref="E26:E107">
    <cfRule type="expression" dxfId="281" priority="13" stopIfTrue="1">
      <formula>MOD(ROW(),2)=0</formula>
    </cfRule>
    <cfRule type="expression" dxfId="280" priority="14" stopIfTrue="1">
      <formula>MOD(ROW(),2)&lt;&gt;0</formula>
    </cfRule>
  </conditionalFormatting>
  <conditionalFormatting sqref="F6:F21">
    <cfRule type="expression" dxfId="279" priority="19" stopIfTrue="1">
      <formula>MOD(ROW(),2)=0</formula>
    </cfRule>
    <cfRule type="expression" dxfId="278" priority="20" stopIfTrue="1">
      <formula>MOD(ROW(),2)&lt;&gt;0</formula>
    </cfRule>
  </conditionalFormatting>
  <conditionalFormatting sqref="F26:F107">
    <cfRule type="expression" dxfId="277" priority="15" stopIfTrue="1">
      <formula>MOD(ROW(),2)=0</formula>
    </cfRule>
    <cfRule type="expression" dxfId="276" priority="16" stopIfTrue="1">
      <formula>MOD(ROW(),2)&lt;&gt;0</formula>
    </cfRule>
  </conditionalFormatting>
  <pageMargins left="0.7" right="0.7" top="0.75" bottom="0.75" header="0.3" footer="0.3"/>
  <tableParts count="2">
    <tablePart r:id="rId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F243F-25D0-40B7-B422-18E32DF1FF24}">
  <sheetPr codeName="Sheet43"/>
  <dimension ref="A1:F42"/>
  <sheetViews>
    <sheetView showGridLines="0" workbookViewId="0">
      <selection activeCell="A6" sqref="A6"/>
    </sheetView>
  </sheetViews>
  <sheetFormatPr defaultColWidth="8.5703125" defaultRowHeight="12.75" x14ac:dyDescent="0.2"/>
  <cols>
    <col min="1" max="1" width="31.5703125" style="41" customWidth="1"/>
    <col min="2" max="2" width="40.5703125" style="41" customWidth="1"/>
    <col min="3" max="4" width="8.5703125" style="41"/>
    <col min="5" max="5" width="31.5703125" style="41" customWidth="1"/>
    <col min="6" max="6" width="40.5703125" style="41" customWidth="1"/>
    <col min="7" max="16384" width="8.5703125" style="41"/>
  </cols>
  <sheetData>
    <row r="1" spans="1:6" s="1" customFormat="1" ht="20.25" x14ac:dyDescent="0.3">
      <c r="A1" s="2" t="s">
        <v>0</v>
      </c>
    </row>
    <row r="2" spans="1:6" s="1" customFormat="1" ht="15.75" x14ac:dyDescent="0.25">
      <c r="A2" s="30" t="s">
        <v>1</v>
      </c>
      <c r="B2" s="3" t="str">
        <f>wb_title</f>
        <v>LGPS_EW - Consolidated Factor Spreadsheet</v>
      </c>
    </row>
    <row r="3" spans="1:6" s="1" customFormat="1" ht="15.75" x14ac:dyDescent="0.25">
      <c r="A3" s="30" t="s">
        <v>2</v>
      </c>
      <c r="B3" s="3" t="str">
        <f>TABLE_FACTOR_TYPE_1 &amp; " - x-" &amp; TABLE_SERIES_NUMBER_1</f>
        <v>Triv Comm - x-503</v>
      </c>
    </row>
    <row r="4" spans="1:6" customFormat="1" x14ac:dyDescent="0.2"/>
    <row r="5" spans="1:6" customFormat="1" x14ac:dyDescent="0.2"/>
    <row r="6" spans="1:6" customFormat="1" x14ac:dyDescent="0.2">
      <c r="A6" s="44" t="s">
        <v>394</v>
      </c>
      <c r="B6" s="49" t="s">
        <v>395</v>
      </c>
      <c r="E6" s="44" t="s">
        <v>394</v>
      </c>
      <c r="F6" s="49" t="s">
        <v>395</v>
      </c>
    </row>
    <row r="7" spans="1:6" customFormat="1" x14ac:dyDescent="0.2">
      <c r="A7" s="44" t="s">
        <v>396</v>
      </c>
      <c r="B7" s="49" t="s">
        <v>31</v>
      </c>
      <c r="E7" s="44" t="s">
        <v>396</v>
      </c>
      <c r="F7" s="49" t="s">
        <v>31</v>
      </c>
    </row>
    <row r="8" spans="1:6" customFormat="1" x14ac:dyDescent="0.2">
      <c r="A8" s="44" t="s">
        <v>166</v>
      </c>
      <c r="B8" s="49" t="s">
        <v>179</v>
      </c>
      <c r="E8" s="44" t="s">
        <v>166</v>
      </c>
      <c r="F8" s="49" t="s">
        <v>179</v>
      </c>
    </row>
    <row r="9" spans="1:6" customFormat="1" x14ac:dyDescent="0.2">
      <c r="A9" s="44" t="s">
        <v>167</v>
      </c>
      <c r="B9" s="49" t="s">
        <v>287</v>
      </c>
      <c r="E9" s="44" t="s">
        <v>167</v>
      </c>
      <c r="F9" s="49" t="s">
        <v>287</v>
      </c>
    </row>
    <row r="10" spans="1:6" customFormat="1" ht="25.5" x14ac:dyDescent="0.2">
      <c r="A10" s="44" t="s">
        <v>6</v>
      </c>
      <c r="B10" s="49" t="s">
        <v>298</v>
      </c>
      <c r="E10" s="44" t="s">
        <v>6</v>
      </c>
      <c r="F10" s="49" t="s">
        <v>298</v>
      </c>
    </row>
    <row r="11" spans="1:6" customFormat="1" x14ac:dyDescent="0.2">
      <c r="A11" s="44" t="s">
        <v>168</v>
      </c>
      <c r="B11" s="49" t="s">
        <v>231</v>
      </c>
      <c r="E11" s="44" t="s">
        <v>168</v>
      </c>
      <c r="F11" s="49" t="s">
        <v>231</v>
      </c>
    </row>
    <row r="12" spans="1:6" customFormat="1" ht="25.5" x14ac:dyDescent="0.2">
      <c r="A12" s="44" t="s">
        <v>169</v>
      </c>
      <c r="B12" s="49" t="s">
        <v>299</v>
      </c>
      <c r="E12" s="44" t="s">
        <v>169</v>
      </c>
      <c r="F12" s="49" t="s">
        <v>302</v>
      </c>
    </row>
    <row r="13" spans="1:6" customFormat="1" x14ac:dyDescent="0.2">
      <c r="A13" s="44" t="s">
        <v>397</v>
      </c>
      <c r="B13" s="49">
        <v>0</v>
      </c>
      <c r="E13" s="44" t="s">
        <v>397</v>
      </c>
      <c r="F13" s="49">
        <v>0</v>
      </c>
    </row>
    <row r="14" spans="1:6" customFormat="1" x14ac:dyDescent="0.2">
      <c r="A14" s="44" t="s">
        <v>171</v>
      </c>
      <c r="B14" s="49">
        <v>503</v>
      </c>
      <c r="E14" s="44" t="s">
        <v>171</v>
      </c>
      <c r="F14" s="49">
        <v>503</v>
      </c>
    </row>
    <row r="15" spans="1:6" customFormat="1" x14ac:dyDescent="0.2">
      <c r="A15" s="44" t="s">
        <v>398</v>
      </c>
      <c r="B15" s="49" t="s">
        <v>300</v>
      </c>
      <c r="E15" s="44" t="s">
        <v>398</v>
      </c>
      <c r="F15" s="49" t="s">
        <v>303</v>
      </c>
    </row>
    <row r="16" spans="1:6" customFormat="1" x14ac:dyDescent="0.2">
      <c r="A16" s="44" t="s">
        <v>173</v>
      </c>
      <c r="B16" s="49" t="s">
        <v>301</v>
      </c>
      <c r="E16" s="44" t="s">
        <v>173</v>
      </c>
      <c r="F16" s="49" t="s">
        <v>301</v>
      </c>
    </row>
    <row r="17" spans="1:6" customFormat="1" x14ac:dyDescent="0.2">
      <c r="A17" s="45" t="s">
        <v>399</v>
      </c>
      <c r="B17" s="49"/>
      <c r="E17" s="45" t="s">
        <v>399</v>
      </c>
      <c r="F17" s="49"/>
    </row>
    <row r="18" spans="1:6" customFormat="1" x14ac:dyDescent="0.2">
      <c r="A18" s="44" t="s">
        <v>175</v>
      </c>
      <c r="B18" s="51">
        <v>46216</v>
      </c>
      <c r="E18" s="44" t="s">
        <v>175</v>
      </c>
      <c r="F18" s="51">
        <v>46216</v>
      </c>
    </row>
    <row r="19" spans="1:6" customFormat="1" x14ac:dyDescent="0.2">
      <c r="A19" s="44" t="s">
        <v>176</v>
      </c>
      <c r="B19" s="51"/>
      <c r="E19" s="44" t="s">
        <v>176</v>
      </c>
      <c r="F19" s="51"/>
    </row>
    <row r="20" spans="1:6" customFormat="1" x14ac:dyDescent="0.2">
      <c r="A20" s="44" t="s">
        <v>177</v>
      </c>
      <c r="B20" s="49" t="s">
        <v>186</v>
      </c>
      <c r="E20" s="44" t="s">
        <v>177</v>
      </c>
      <c r="F20" s="49" t="s">
        <v>186</v>
      </c>
    </row>
    <row r="21" spans="1:6" customFormat="1" x14ac:dyDescent="0.2">
      <c r="A21" s="44" t="s">
        <v>400</v>
      </c>
      <c r="B21" s="49" t="s">
        <v>103</v>
      </c>
      <c r="E21" s="44" t="s">
        <v>400</v>
      </c>
      <c r="F21" s="49" t="s">
        <v>103</v>
      </c>
    </row>
    <row r="22" spans="1:6" customFormat="1" x14ac:dyDescent="0.2"/>
    <row r="23" spans="1:6" customFormat="1" x14ac:dyDescent="0.2">
      <c r="A23" s="23" t="str">
        <f>HYPERLINK("#'Factor List'!A1", "Back to Factor List")</f>
        <v>Back to Factor List</v>
      </c>
      <c r="B23" s="23" t="str">
        <f>HYPERLINK("#'Assumptions'!A1", "Assumptions")</f>
        <v>Assumptions</v>
      </c>
    </row>
    <row r="26" spans="1:6" s="59" customFormat="1" ht="25.5" x14ac:dyDescent="0.2">
      <c r="A26" s="58" t="s">
        <v>299</v>
      </c>
      <c r="B26" s="58" t="s">
        <v>437</v>
      </c>
      <c r="E26" s="58" t="s">
        <v>269</v>
      </c>
      <c r="F26" s="58" t="s">
        <v>437</v>
      </c>
    </row>
    <row r="27" spans="1:6" x14ac:dyDescent="0.2">
      <c r="A27" s="42">
        <v>0</v>
      </c>
      <c r="B27" s="43">
        <v>16.18</v>
      </c>
      <c r="E27" s="42">
        <v>7</v>
      </c>
      <c r="F27" s="43">
        <v>6.54</v>
      </c>
    </row>
    <row r="28" spans="1:6" x14ac:dyDescent="0.2">
      <c r="A28" s="42">
        <v>1</v>
      </c>
      <c r="B28" s="43">
        <v>15.49</v>
      </c>
      <c r="E28" s="42">
        <v>6</v>
      </c>
      <c r="F28" s="43">
        <v>5.66</v>
      </c>
    </row>
    <row r="29" spans="1:6" x14ac:dyDescent="0.2">
      <c r="A29" s="42">
        <v>2</v>
      </c>
      <c r="B29" s="43">
        <v>14.79</v>
      </c>
      <c r="E29" s="42">
        <v>5</v>
      </c>
      <c r="F29" s="43">
        <v>4.76</v>
      </c>
    </row>
    <row r="30" spans="1:6" x14ac:dyDescent="0.2">
      <c r="A30" s="42">
        <v>3</v>
      </c>
      <c r="B30" s="43">
        <v>14.08</v>
      </c>
      <c r="E30" s="42">
        <v>4</v>
      </c>
      <c r="F30" s="43">
        <v>3.85</v>
      </c>
    </row>
    <row r="31" spans="1:6" x14ac:dyDescent="0.2">
      <c r="A31" s="42">
        <v>4</v>
      </c>
      <c r="B31" s="43">
        <v>13.35</v>
      </c>
      <c r="E31" s="42">
        <v>3</v>
      </c>
      <c r="F31" s="43">
        <v>2.91</v>
      </c>
    </row>
    <row r="32" spans="1:6" x14ac:dyDescent="0.2">
      <c r="A32" s="42">
        <v>5</v>
      </c>
      <c r="B32" s="43">
        <v>12.6</v>
      </c>
      <c r="E32" s="42">
        <v>2</v>
      </c>
      <c r="F32" s="43">
        <v>1.96</v>
      </c>
    </row>
    <row r="33" spans="1:6" x14ac:dyDescent="0.2">
      <c r="A33" s="42">
        <v>6</v>
      </c>
      <c r="B33" s="43">
        <v>11.85</v>
      </c>
      <c r="E33" s="42">
        <v>1</v>
      </c>
      <c r="F33" s="43">
        <v>0.99</v>
      </c>
    </row>
    <row r="34" spans="1:6" x14ac:dyDescent="0.2">
      <c r="A34" s="42">
        <v>7</v>
      </c>
      <c r="B34" s="43">
        <v>11.07</v>
      </c>
      <c r="E34" s="42">
        <v>0</v>
      </c>
      <c r="F34" s="43">
        <v>0</v>
      </c>
    </row>
    <row r="35" spans="1:6" x14ac:dyDescent="0.2">
      <c r="A35" s="42">
        <v>8</v>
      </c>
      <c r="B35" s="43">
        <v>10.28</v>
      </c>
    </row>
    <row r="36" spans="1:6" x14ac:dyDescent="0.2">
      <c r="A36" s="42">
        <v>9</v>
      </c>
      <c r="B36" s="43">
        <v>9.48</v>
      </c>
    </row>
    <row r="37" spans="1:6" x14ac:dyDescent="0.2">
      <c r="A37" s="42">
        <v>10</v>
      </c>
      <c r="B37" s="43">
        <v>8.66</v>
      </c>
    </row>
    <row r="38" spans="1:6" x14ac:dyDescent="0.2">
      <c r="A38" s="42">
        <v>11</v>
      </c>
      <c r="B38" s="43">
        <v>7.82</v>
      </c>
    </row>
    <row r="39" spans="1:6" x14ac:dyDescent="0.2">
      <c r="A39" s="42">
        <v>12</v>
      </c>
      <c r="B39" s="43">
        <v>6.97</v>
      </c>
    </row>
    <row r="40" spans="1:6" x14ac:dyDescent="0.2">
      <c r="A40" s="42">
        <v>13</v>
      </c>
      <c r="B40" s="43">
        <v>6.1</v>
      </c>
    </row>
    <row r="41" spans="1:6" x14ac:dyDescent="0.2">
      <c r="A41" s="42">
        <v>14</v>
      </c>
      <c r="B41" s="43">
        <v>5.21</v>
      </c>
    </row>
    <row r="42" spans="1:6" x14ac:dyDescent="0.2">
      <c r="A42" s="42">
        <v>15</v>
      </c>
      <c r="B42" s="43">
        <v>4.3099999999999996</v>
      </c>
    </row>
  </sheetData>
  <sheetProtection algorithmName="SHA-512" hashValue="hlRRaRoSyqRELuNJ/8o4GfVqU1ZgKN/D5qlE5IzjqBnA+ls0SxOLmA6VLoQOTvonmx64EJ8VVvZrBI/bR/4QWA==" saltValue="EoSJjyHv7XvQPN8WPYGFLQ==" spinCount="100000" sheet="1" objects="1" scenarios="1"/>
  <conditionalFormatting sqref="A6:A21">
    <cfRule type="expression" dxfId="275" priority="9" stopIfTrue="1">
      <formula>MOD(ROW(),2)=0</formula>
    </cfRule>
    <cfRule type="expression" dxfId="274" priority="10" stopIfTrue="1">
      <formula>MOD(ROW(),2)&lt;&gt;0</formula>
    </cfRule>
  </conditionalFormatting>
  <conditionalFormatting sqref="A26:A42">
    <cfRule type="expression" dxfId="273" priority="5" stopIfTrue="1">
      <formula>MOD(ROW(),2)=0</formula>
    </cfRule>
    <cfRule type="expression" dxfId="272" priority="6" stopIfTrue="1">
      <formula>MOD(ROW(),2)&lt;&gt;0</formula>
    </cfRule>
  </conditionalFormatting>
  <conditionalFormatting sqref="B6:B21">
    <cfRule type="expression" dxfId="271" priority="11" stopIfTrue="1">
      <formula>MOD(ROW(),2)=0</formula>
    </cfRule>
    <cfRule type="expression" dxfId="270" priority="12" stopIfTrue="1">
      <formula>MOD(ROW(),2)&lt;&gt;0</formula>
    </cfRule>
  </conditionalFormatting>
  <conditionalFormatting sqref="B26:B42">
    <cfRule type="expression" dxfId="269" priority="7" stopIfTrue="1">
      <formula>MOD(ROW(),2)=0</formula>
    </cfRule>
    <cfRule type="expression" dxfId="268" priority="8" stopIfTrue="1">
      <formula>MOD(ROW(),2)&lt;&gt;0</formula>
    </cfRule>
  </conditionalFormatting>
  <conditionalFormatting sqref="E6:E21">
    <cfRule type="expression" dxfId="267" priority="17" stopIfTrue="1">
      <formula>MOD(ROW(),2)=0</formula>
    </cfRule>
    <cfRule type="expression" dxfId="266" priority="18" stopIfTrue="1">
      <formula>MOD(ROW(),2)&lt;&gt;0</formula>
    </cfRule>
  </conditionalFormatting>
  <conditionalFormatting sqref="E26:E34">
    <cfRule type="expression" dxfId="265" priority="13" stopIfTrue="1">
      <formula>MOD(ROW(),2)=0</formula>
    </cfRule>
    <cfRule type="expression" dxfId="264" priority="14" stopIfTrue="1">
      <formula>MOD(ROW(),2)&lt;&gt;0</formula>
    </cfRule>
  </conditionalFormatting>
  <conditionalFormatting sqref="F6:F21">
    <cfRule type="expression" dxfId="263" priority="19" stopIfTrue="1">
      <formula>MOD(ROW(),2)=0</formula>
    </cfRule>
    <cfRule type="expression" dxfId="262" priority="20" stopIfTrue="1">
      <formula>MOD(ROW(),2)&lt;&gt;0</formula>
    </cfRule>
  </conditionalFormatting>
  <conditionalFormatting sqref="F26:F34">
    <cfRule type="expression" dxfId="261" priority="15" stopIfTrue="1">
      <formula>MOD(ROW(),2)=0</formula>
    </cfRule>
    <cfRule type="expression" dxfId="260" priority="16" stopIfTrue="1">
      <formula>MOD(ROW(),2)&lt;&gt;0</formula>
    </cfRule>
  </conditionalFormatting>
  <pageMargins left="0.7" right="0.7" top="0.75" bottom="0.75" header="0.3" footer="0.3"/>
  <tableParts count="2">
    <tablePart r:id="rId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F8DCA-5E7D-4679-A0D2-8ADB951D0E18}">
  <sheetPr codeName="Sheet44"/>
  <dimension ref="A1:C66"/>
  <sheetViews>
    <sheetView showGridLines="0" workbookViewId="0">
      <selection activeCell="A6" sqref="A6"/>
    </sheetView>
  </sheetViews>
  <sheetFormatPr defaultColWidth="8.5703125" defaultRowHeight="12.75" x14ac:dyDescent="0.2"/>
  <cols>
    <col min="1" max="1" width="55" style="41" customWidth="1"/>
    <col min="2" max="3" width="23.5703125" style="41" customWidth="1"/>
    <col min="4" max="16384" width="8.5703125" style="41"/>
  </cols>
  <sheetData>
    <row r="1" spans="1:3" s="1" customFormat="1" ht="20.25" x14ac:dyDescent="0.3">
      <c r="A1" s="2" t="s">
        <v>0</v>
      </c>
    </row>
    <row r="2" spans="1:3" s="1" customFormat="1" ht="15.75" x14ac:dyDescent="0.25">
      <c r="A2" s="30" t="s">
        <v>1</v>
      </c>
      <c r="B2" s="3" t="str">
        <f>wb_title</f>
        <v>LGPS_EW - Consolidated Factor Spreadsheet</v>
      </c>
    </row>
    <row r="3" spans="1:3" s="1" customFormat="1" ht="15.75" x14ac:dyDescent="0.25">
      <c r="A3" s="30" t="s">
        <v>2</v>
      </c>
      <c r="B3" s="3" t="str">
        <f>TABLE_FACTOR_TYPE_1 &amp; " - x-" &amp; TABLE_SERIES_NUMBER_1</f>
        <v>Inverse Comm - x-504</v>
      </c>
    </row>
    <row r="4" spans="1:3" customFormat="1" x14ac:dyDescent="0.2"/>
    <row r="5" spans="1:3" customFormat="1" x14ac:dyDescent="0.2"/>
    <row r="6" spans="1:3" customFormat="1" x14ac:dyDescent="0.2">
      <c r="A6" s="44" t="s">
        <v>394</v>
      </c>
      <c r="B6" s="49" t="s">
        <v>395</v>
      </c>
      <c r="C6" s="49"/>
    </row>
    <row r="7" spans="1:3" customFormat="1" x14ac:dyDescent="0.2">
      <c r="A7" s="44" t="s">
        <v>396</v>
      </c>
      <c r="B7" s="49" t="s">
        <v>31</v>
      </c>
      <c r="C7" s="49"/>
    </row>
    <row r="8" spans="1:3" customFormat="1" x14ac:dyDescent="0.2">
      <c r="A8" s="44" t="s">
        <v>166</v>
      </c>
      <c r="B8" s="49" t="s">
        <v>179</v>
      </c>
      <c r="C8" s="49"/>
    </row>
    <row r="9" spans="1:3" customFormat="1" x14ac:dyDescent="0.2">
      <c r="A9" s="44" t="s">
        <v>167</v>
      </c>
      <c r="B9" s="49" t="s">
        <v>304</v>
      </c>
      <c r="C9" s="49"/>
    </row>
    <row r="10" spans="1:3" customFormat="1" ht="38.450000000000003" customHeight="1" x14ac:dyDescent="0.2">
      <c r="A10" s="44" t="s">
        <v>6</v>
      </c>
      <c r="B10" s="49" t="s">
        <v>305</v>
      </c>
      <c r="C10" s="49"/>
    </row>
    <row r="11" spans="1:3" customFormat="1" x14ac:dyDescent="0.2">
      <c r="A11" s="44" t="s">
        <v>168</v>
      </c>
      <c r="B11" s="49" t="s">
        <v>268</v>
      </c>
      <c r="C11" s="49"/>
    </row>
    <row r="12" spans="1:3" customFormat="1" ht="26.45" customHeight="1" x14ac:dyDescent="0.2">
      <c r="A12" s="44" t="s">
        <v>169</v>
      </c>
      <c r="B12" s="49" t="s">
        <v>306</v>
      </c>
      <c r="C12" s="49"/>
    </row>
    <row r="13" spans="1:3" customFormat="1" x14ac:dyDescent="0.2">
      <c r="A13" s="44" t="s">
        <v>397</v>
      </c>
      <c r="B13" s="49">
        <v>0</v>
      </c>
      <c r="C13" s="49"/>
    </row>
    <row r="14" spans="1:3" customFormat="1" x14ac:dyDescent="0.2">
      <c r="A14" s="44" t="s">
        <v>171</v>
      </c>
      <c r="B14" s="49">
        <v>504</v>
      </c>
      <c r="C14" s="49"/>
    </row>
    <row r="15" spans="1:3" customFormat="1" x14ac:dyDescent="0.2">
      <c r="A15" s="44" t="s">
        <v>398</v>
      </c>
      <c r="B15" s="49" t="s">
        <v>307</v>
      </c>
      <c r="C15" s="49"/>
    </row>
    <row r="16" spans="1:3" customFormat="1" x14ac:dyDescent="0.2">
      <c r="A16" s="44" t="s">
        <v>173</v>
      </c>
      <c r="B16" s="49" t="s">
        <v>271</v>
      </c>
      <c r="C16" s="49"/>
    </row>
    <row r="17" spans="1:3" customFormat="1" x14ac:dyDescent="0.2">
      <c r="A17" s="45" t="s">
        <v>399</v>
      </c>
      <c r="B17" s="49"/>
      <c r="C17" s="49"/>
    </row>
    <row r="18" spans="1:3" customFormat="1" x14ac:dyDescent="0.2">
      <c r="A18" s="44" t="s">
        <v>175</v>
      </c>
      <c r="B18" s="51">
        <v>46216</v>
      </c>
      <c r="C18" s="51"/>
    </row>
    <row r="19" spans="1:3" customFormat="1" x14ac:dyDescent="0.2">
      <c r="A19" s="44" t="s">
        <v>176</v>
      </c>
      <c r="B19" s="51"/>
      <c r="C19" s="51"/>
    </row>
    <row r="20" spans="1:3" customFormat="1" x14ac:dyDescent="0.2">
      <c r="A20" s="44" t="s">
        <v>177</v>
      </c>
      <c r="B20" s="49" t="s">
        <v>186</v>
      </c>
      <c r="C20" s="49"/>
    </row>
    <row r="21" spans="1:3" customFormat="1" x14ac:dyDescent="0.2">
      <c r="A21" s="44" t="s">
        <v>400</v>
      </c>
      <c r="B21" s="49" t="s">
        <v>103</v>
      </c>
      <c r="C21" s="49"/>
    </row>
    <row r="22" spans="1:3" customFormat="1" x14ac:dyDescent="0.2"/>
    <row r="23" spans="1:3" customFormat="1" x14ac:dyDescent="0.2">
      <c r="A23" s="23" t="str">
        <f>HYPERLINK("#'Factor List'!A1", "Back to Factor List")</f>
        <v>Back to Factor List</v>
      </c>
      <c r="B23" s="23" t="str">
        <f>HYPERLINK("#'Assumptions'!A1", "Assumptions")</f>
        <v>Assumptions</v>
      </c>
    </row>
    <row r="26" spans="1:3" s="59" customFormat="1" ht="51" x14ac:dyDescent="0.2">
      <c r="A26" s="58" t="s">
        <v>401</v>
      </c>
      <c r="B26" s="58" t="s">
        <v>438</v>
      </c>
      <c r="C26" s="58" t="s">
        <v>439</v>
      </c>
    </row>
    <row r="27" spans="1:3" x14ac:dyDescent="0.2">
      <c r="A27" s="42" t="s">
        <v>440</v>
      </c>
      <c r="B27" s="43">
        <v>3.94</v>
      </c>
      <c r="C27" s="43">
        <v>4.16</v>
      </c>
    </row>
    <row r="28" spans="1:3" x14ac:dyDescent="0.2">
      <c r="A28" s="42" t="s">
        <v>441</v>
      </c>
      <c r="B28" s="43">
        <v>3.98</v>
      </c>
      <c r="C28" s="43">
        <v>4.2</v>
      </c>
    </row>
    <row r="29" spans="1:3" x14ac:dyDescent="0.2">
      <c r="A29" s="42" t="s">
        <v>442</v>
      </c>
      <c r="B29" s="43">
        <v>4.0199999999999996</v>
      </c>
      <c r="C29" s="43">
        <v>4.25</v>
      </c>
    </row>
    <row r="30" spans="1:3" x14ac:dyDescent="0.2">
      <c r="A30" s="42" t="s">
        <v>443</v>
      </c>
      <c r="B30" s="43">
        <v>4.0599999999999996</v>
      </c>
      <c r="C30" s="43">
        <v>4.29</v>
      </c>
    </row>
    <row r="31" spans="1:3" x14ac:dyDescent="0.2">
      <c r="A31" s="42" t="s">
        <v>444</v>
      </c>
      <c r="B31" s="43">
        <v>4.0999999999999996</v>
      </c>
      <c r="C31" s="43">
        <v>4.34</v>
      </c>
    </row>
    <row r="32" spans="1:3" x14ac:dyDescent="0.2">
      <c r="A32" s="42" t="s">
        <v>445</v>
      </c>
      <c r="B32" s="43">
        <v>4.1500000000000004</v>
      </c>
      <c r="C32" s="43">
        <v>4.3899999999999997</v>
      </c>
    </row>
    <row r="33" spans="1:3" x14ac:dyDescent="0.2">
      <c r="A33" s="42" t="s">
        <v>446</v>
      </c>
      <c r="B33" s="43">
        <v>4.1900000000000004</v>
      </c>
      <c r="C33" s="43">
        <v>4.4400000000000004</v>
      </c>
    </row>
    <row r="34" spans="1:3" x14ac:dyDescent="0.2">
      <c r="A34" s="42" t="s">
        <v>447</v>
      </c>
      <c r="B34" s="43">
        <v>4.24</v>
      </c>
      <c r="C34" s="43">
        <v>4.49</v>
      </c>
    </row>
    <row r="35" spans="1:3" x14ac:dyDescent="0.2">
      <c r="A35" s="42" t="s">
        <v>448</v>
      </c>
      <c r="B35" s="43">
        <v>4.28</v>
      </c>
      <c r="C35" s="43">
        <v>4.55</v>
      </c>
    </row>
    <row r="36" spans="1:3" x14ac:dyDescent="0.2">
      <c r="A36" s="42" t="s">
        <v>449</v>
      </c>
      <c r="B36" s="43">
        <v>4.33</v>
      </c>
      <c r="C36" s="43">
        <v>4.5999999999999996</v>
      </c>
    </row>
    <row r="37" spans="1:3" x14ac:dyDescent="0.2">
      <c r="A37" s="42" t="s">
        <v>450</v>
      </c>
      <c r="B37" s="43">
        <v>4.38</v>
      </c>
      <c r="C37" s="43">
        <v>4.66</v>
      </c>
    </row>
    <row r="38" spans="1:3" x14ac:dyDescent="0.2">
      <c r="A38" s="42" t="s">
        <v>451</v>
      </c>
      <c r="B38" s="43">
        <v>4.43</v>
      </c>
      <c r="C38" s="43">
        <v>4.72</v>
      </c>
    </row>
    <row r="39" spans="1:3" x14ac:dyDescent="0.2">
      <c r="A39" s="42" t="s">
        <v>452</v>
      </c>
      <c r="B39" s="43">
        <v>4.49</v>
      </c>
      <c r="C39" s="43">
        <v>4.78</v>
      </c>
    </row>
    <row r="40" spans="1:3" x14ac:dyDescent="0.2">
      <c r="A40" s="42" t="s">
        <v>453</v>
      </c>
      <c r="B40" s="43">
        <v>4.54</v>
      </c>
      <c r="C40" s="43">
        <v>4.84</v>
      </c>
    </row>
    <row r="41" spans="1:3" x14ac:dyDescent="0.2">
      <c r="A41" s="42" t="s">
        <v>454</v>
      </c>
      <c r="B41" s="43">
        <v>4.5999999999999996</v>
      </c>
      <c r="C41" s="43">
        <v>4.9000000000000004</v>
      </c>
    </row>
    <row r="42" spans="1:3" x14ac:dyDescent="0.2">
      <c r="A42" s="42" t="s">
        <v>455</v>
      </c>
      <c r="B42" s="43">
        <v>4.6500000000000004</v>
      </c>
      <c r="C42" s="43">
        <v>4.97</v>
      </c>
    </row>
    <row r="43" spans="1:3" x14ac:dyDescent="0.2">
      <c r="A43" s="42" t="s">
        <v>456</v>
      </c>
      <c r="B43" s="43">
        <v>4.71</v>
      </c>
      <c r="C43" s="43">
        <v>5.04</v>
      </c>
    </row>
    <row r="44" spans="1:3" x14ac:dyDescent="0.2">
      <c r="A44" s="42" t="s">
        <v>457</v>
      </c>
      <c r="B44" s="43">
        <v>4.7699999999999996</v>
      </c>
      <c r="C44" s="43">
        <v>5.1100000000000003</v>
      </c>
    </row>
    <row r="45" spans="1:3" x14ac:dyDescent="0.2">
      <c r="A45" s="42" t="s">
        <v>458</v>
      </c>
      <c r="B45" s="43">
        <v>4.84</v>
      </c>
      <c r="C45" s="43">
        <v>5.18</v>
      </c>
    </row>
    <row r="46" spans="1:3" x14ac:dyDescent="0.2">
      <c r="A46" s="42" t="s">
        <v>459</v>
      </c>
      <c r="B46" s="43">
        <v>4.9000000000000004</v>
      </c>
      <c r="C46" s="43">
        <v>5.25</v>
      </c>
    </row>
    <row r="47" spans="1:3" x14ac:dyDescent="0.2">
      <c r="A47" s="42" t="s">
        <v>460</v>
      </c>
      <c r="B47" s="43">
        <v>4.97</v>
      </c>
      <c r="C47" s="43">
        <v>5.33</v>
      </c>
    </row>
    <row r="48" spans="1:3" x14ac:dyDescent="0.2">
      <c r="A48" s="42" t="s">
        <v>461</v>
      </c>
      <c r="B48" s="43">
        <v>5.05</v>
      </c>
      <c r="C48" s="43">
        <v>5.42</v>
      </c>
    </row>
    <row r="49" spans="1:3" x14ac:dyDescent="0.2">
      <c r="A49" s="42" t="s">
        <v>462</v>
      </c>
      <c r="B49" s="43">
        <v>5.13</v>
      </c>
      <c r="C49" s="43">
        <v>5.52</v>
      </c>
    </row>
    <row r="50" spans="1:3" x14ac:dyDescent="0.2">
      <c r="A50" s="42" t="s">
        <v>463</v>
      </c>
      <c r="B50" s="43">
        <v>5.21</v>
      </c>
      <c r="C50" s="43">
        <v>5.61</v>
      </c>
    </row>
    <row r="51" spans="1:3" x14ac:dyDescent="0.2">
      <c r="A51" s="42" t="s">
        <v>464</v>
      </c>
      <c r="B51" s="43">
        <v>5.3</v>
      </c>
      <c r="C51" s="43">
        <v>5.71</v>
      </c>
    </row>
    <row r="52" spans="1:3" x14ac:dyDescent="0.2">
      <c r="A52" s="42" t="s">
        <v>465</v>
      </c>
      <c r="B52" s="43">
        <v>5.39</v>
      </c>
      <c r="C52" s="43">
        <v>5.82</v>
      </c>
    </row>
    <row r="53" spans="1:3" x14ac:dyDescent="0.2">
      <c r="A53" s="42" t="s">
        <v>466</v>
      </c>
      <c r="B53" s="43">
        <v>5.48</v>
      </c>
      <c r="C53" s="43">
        <v>5.93</v>
      </c>
    </row>
    <row r="54" spans="1:3" x14ac:dyDescent="0.2">
      <c r="A54" s="42" t="s">
        <v>467</v>
      </c>
      <c r="B54" s="43">
        <v>5.58</v>
      </c>
      <c r="C54" s="43">
        <v>6.04</v>
      </c>
    </row>
    <row r="55" spans="1:3" x14ac:dyDescent="0.2">
      <c r="A55" s="42" t="s">
        <v>468</v>
      </c>
      <c r="B55" s="43">
        <v>5.68</v>
      </c>
      <c r="C55" s="43">
        <v>6.16</v>
      </c>
    </row>
    <row r="56" spans="1:3" x14ac:dyDescent="0.2">
      <c r="A56" s="42" t="s">
        <v>469</v>
      </c>
      <c r="B56" s="43">
        <v>5.79</v>
      </c>
      <c r="C56" s="43">
        <v>6.28</v>
      </c>
    </row>
    <row r="57" spans="1:3" x14ac:dyDescent="0.2">
      <c r="A57" s="42" t="s">
        <v>470</v>
      </c>
      <c r="B57" s="43">
        <v>5.9</v>
      </c>
      <c r="C57" s="43">
        <v>6.41</v>
      </c>
    </row>
    <row r="58" spans="1:3" x14ac:dyDescent="0.2">
      <c r="A58" s="42" t="s">
        <v>471</v>
      </c>
      <c r="B58" s="43">
        <v>6.02</v>
      </c>
      <c r="C58" s="43">
        <v>6.55</v>
      </c>
    </row>
    <row r="59" spans="1:3" x14ac:dyDescent="0.2">
      <c r="A59" s="42" t="s">
        <v>472</v>
      </c>
      <c r="B59" s="43">
        <v>6.14</v>
      </c>
      <c r="C59" s="43">
        <v>6.69</v>
      </c>
    </row>
    <row r="60" spans="1:3" x14ac:dyDescent="0.2">
      <c r="A60" s="42" t="s">
        <v>473</v>
      </c>
      <c r="B60" s="43">
        <v>6.26</v>
      </c>
      <c r="C60" s="43">
        <v>6.83</v>
      </c>
    </row>
    <row r="61" spans="1:3" x14ac:dyDescent="0.2">
      <c r="A61" s="42" t="s">
        <v>474</v>
      </c>
      <c r="B61" s="43">
        <v>6.39</v>
      </c>
      <c r="C61" s="43">
        <v>6.99</v>
      </c>
    </row>
    <row r="62" spans="1:3" x14ac:dyDescent="0.2">
      <c r="A62" s="42" t="s">
        <v>475</v>
      </c>
      <c r="B62" s="43">
        <v>6.53</v>
      </c>
      <c r="C62" s="43">
        <v>7.15</v>
      </c>
    </row>
    <row r="63" spans="1:3" x14ac:dyDescent="0.2">
      <c r="A63" s="42" t="s">
        <v>476</v>
      </c>
      <c r="B63" s="43">
        <v>6.67</v>
      </c>
      <c r="C63" s="43">
        <v>7.31</v>
      </c>
    </row>
    <row r="64" spans="1:3" x14ac:dyDescent="0.2">
      <c r="A64" s="42" t="s">
        <v>477</v>
      </c>
      <c r="B64" s="43">
        <v>6.81</v>
      </c>
      <c r="C64" s="43">
        <v>7.48</v>
      </c>
    </row>
    <row r="65" spans="1:3" x14ac:dyDescent="0.2">
      <c r="A65" s="42" t="s">
        <v>478</v>
      </c>
      <c r="B65" s="43">
        <v>6.96</v>
      </c>
      <c r="C65" s="43">
        <v>7.66</v>
      </c>
    </row>
    <row r="66" spans="1:3" x14ac:dyDescent="0.2">
      <c r="A66" s="42" t="s">
        <v>479</v>
      </c>
      <c r="B66" s="43">
        <v>7.12</v>
      </c>
      <c r="C66" s="43">
        <v>7.84</v>
      </c>
    </row>
  </sheetData>
  <sheetProtection algorithmName="SHA-512" hashValue="GP3/14gChGnPJsJ863lMYpCF0W4rpR3tfoB9icHwzbqWmFO7J83MaBc5uQkLSsa3EZkAtEHgPwKQF1mNsszSlg==" saltValue="yKUMAS6cjncvD9kJP/WLIQ==" spinCount="100000" sheet="1" objects="1" scenarios="1"/>
  <conditionalFormatting sqref="A6:A21">
    <cfRule type="expression" dxfId="259" priority="5" stopIfTrue="1">
      <formula>MOD(ROW(),2)=0</formula>
    </cfRule>
    <cfRule type="expression" dxfId="258" priority="6" stopIfTrue="1">
      <formula>MOD(ROW(),2)&lt;&gt;0</formula>
    </cfRule>
  </conditionalFormatting>
  <conditionalFormatting sqref="A26:A66">
    <cfRule type="expression" dxfId="257" priority="1" stopIfTrue="1">
      <formula>MOD(ROW(),2)=0</formula>
    </cfRule>
    <cfRule type="expression" dxfId="256" priority="2" stopIfTrue="1">
      <formula>MOD(ROW(),2)&lt;&gt;0</formula>
    </cfRule>
  </conditionalFormatting>
  <conditionalFormatting sqref="B6:C21">
    <cfRule type="expression" dxfId="255" priority="7" stopIfTrue="1">
      <formula>MOD(ROW(),2)=0</formula>
    </cfRule>
    <cfRule type="expression" dxfId="254" priority="8" stopIfTrue="1">
      <formula>MOD(ROW(),2)&lt;&gt;0</formula>
    </cfRule>
  </conditionalFormatting>
  <conditionalFormatting sqref="B26:C66">
    <cfRule type="expression" dxfId="253" priority="3" stopIfTrue="1">
      <formula>MOD(ROW(),2)=0</formula>
    </cfRule>
    <cfRule type="expression" dxfId="252" priority="4" stopIfTrue="1">
      <formula>MOD(ROW(),2)&lt;&gt;0</formula>
    </cfRule>
  </conditionalFormatting>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0E0B-4D8C-419B-AD45-F58543A91074}">
  <sheetPr codeName="Sheet45"/>
  <dimension ref="A1:C116"/>
  <sheetViews>
    <sheetView showGridLines="0" workbookViewId="0">
      <selection activeCell="A6" sqref="A6"/>
    </sheetView>
  </sheetViews>
  <sheetFormatPr defaultColWidth="8.5703125" defaultRowHeight="12.75" x14ac:dyDescent="0.2"/>
  <cols>
    <col min="1" max="1" width="43.85546875" style="41" customWidth="1"/>
    <col min="2" max="3" width="22.5703125" style="41" customWidth="1"/>
    <col min="4" max="16384" width="8.5703125" style="41"/>
  </cols>
  <sheetData>
    <row r="1" spans="1:3" s="1" customFormat="1" ht="20.25" x14ac:dyDescent="0.3">
      <c r="A1" s="2" t="s">
        <v>0</v>
      </c>
    </row>
    <row r="2" spans="1:3" s="1" customFormat="1" ht="15.75" x14ac:dyDescent="0.25">
      <c r="A2" s="30" t="s">
        <v>1</v>
      </c>
      <c r="B2" s="3" t="str">
        <f>wb_title</f>
        <v>LGPS_EW - Consolidated Factor Spreadsheet</v>
      </c>
    </row>
    <row r="3" spans="1:3" s="1" customFormat="1" ht="15.75" x14ac:dyDescent="0.25">
      <c r="A3" s="30" t="s">
        <v>2</v>
      </c>
      <c r="B3" s="3" t="str">
        <f>TABLE_FACTOR_TYPE_1 &amp; " - x-" &amp; TABLE_SERIES_NUMBER_1</f>
        <v>Inverse Comm - x-505</v>
      </c>
    </row>
    <row r="4" spans="1:3" customFormat="1" x14ac:dyDescent="0.2"/>
    <row r="5" spans="1:3" customFormat="1" x14ac:dyDescent="0.2"/>
    <row r="6" spans="1:3" customFormat="1" x14ac:dyDescent="0.2">
      <c r="A6" s="44" t="s">
        <v>394</v>
      </c>
      <c r="B6" s="49" t="s">
        <v>395</v>
      </c>
      <c r="C6" s="49"/>
    </row>
    <row r="7" spans="1:3" customFormat="1" x14ac:dyDescent="0.2">
      <c r="A7" s="44" t="s">
        <v>396</v>
      </c>
      <c r="B7" s="49" t="s">
        <v>31</v>
      </c>
      <c r="C7" s="49"/>
    </row>
    <row r="8" spans="1:3" customFormat="1" x14ac:dyDescent="0.2">
      <c r="A8" s="44" t="s">
        <v>166</v>
      </c>
      <c r="B8" s="49" t="s">
        <v>179</v>
      </c>
      <c r="C8" s="49"/>
    </row>
    <row r="9" spans="1:3" customFormat="1" x14ac:dyDescent="0.2">
      <c r="A9" s="44" t="s">
        <v>167</v>
      </c>
      <c r="B9" s="49" t="s">
        <v>304</v>
      </c>
      <c r="C9" s="49"/>
    </row>
    <row r="10" spans="1:3" customFormat="1" ht="39" customHeight="1" x14ac:dyDescent="0.2">
      <c r="A10" s="44" t="s">
        <v>6</v>
      </c>
      <c r="B10" s="49" t="s">
        <v>308</v>
      </c>
      <c r="C10" s="49"/>
    </row>
    <row r="11" spans="1:3" customFormat="1" x14ac:dyDescent="0.2">
      <c r="A11" s="44" t="s">
        <v>168</v>
      </c>
      <c r="B11" s="49" t="s">
        <v>268</v>
      </c>
      <c r="C11" s="49"/>
    </row>
    <row r="12" spans="1:3" customFormat="1" ht="26.45" customHeight="1" x14ac:dyDescent="0.2">
      <c r="A12" s="44" t="s">
        <v>169</v>
      </c>
      <c r="B12" s="49" t="s">
        <v>306</v>
      </c>
      <c r="C12" s="49"/>
    </row>
    <row r="13" spans="1:3" customFormat="1" x14ac:dyDescent="0.2">
      <c r="A13" s="44" t="s">
        <v>397</v>
      </c>
      <c r="B13" s="49">
        <v>0</v>
      </c>
      <c r="C13" s="49"/>
    </row>
    <row r="14" spans="1:3" customFormat="1" x14ac:dyDescent="0.2">
      <c r="A14" s="44" t="s">
        <v>171</v>
      </c>
      <c r="B14" s="49">
        <v>505</v>
      </c>
      <c r="C14" s="49"/>
    </row>
    <row r="15" spans="1:3" customFormat="1" x14ac:dyDescent="0.2">
      <c r="A15" s="44" t="s">
        <v>398</v>
      </c>
      <c r="B15" s="49" t="s">
        <v>309</v>
      </c>
      <c r="C15" s="49"/>
    </row>
    <row r="16" spans="1:3" customFormat="1" x14ac:dyDescent="0.2">
      <c r="A16" s="44" t="s">
        <v>173</v>
      </c>
      <c r="B16" s="49" t="s">
        <v>274</v>
      </c>
      <c r="C16" s="49"/>
    </row>
    <row r="17" spans="1:3" customFormat="1" x14ac:dyDescent="0.2">
      <c r="A17" s="45" t="s">
        <v>399</v>
      </c>
      <c r="B17" s="49"/>
      <c r="C17" s="49"/>
    </row>
    <row r="18" spans="1:3" customFormat="1" x14ac:dyDescent="0.2">
      <c r="A18" s="44" t="s">
        <v>175</v>
      </c>
      <c r="B18" s="51">
        <v>46216</v>
      </c>
      <c r="C18" s="51"/>
    </row>
    <row r="19" spans="1:3" customFormat="1" x14ac:dyDescent="0.2">
      <c r="A19" s="44" t="s">
        <v>176</v>
      </c>
      <c r="B19" s="51"/>
      <c r="C19" s="51"/>
    </row>
    <row r="20" spans="1:3" customFormat="1" x14ac:dyDescent="0.2">
      <c r="A20" s="44" t="s">
        <v>177</v>
      </c>
      <c r="B20" s="49" t="s">
        <v>186</v>
      </c>
      <c r="C20" s="49"/>
    </row>
    <row r="21" spans="1:3" customFormat="1" x14ac:dyDescent="0.2">
      <c r="A21" s="44" t="s">
        <v>400</v>
      </c>
      <c r="B21" s="49" t="s">
        <v>103</v>
      </c>
      <c r="C21" s="49"/>
    </row>
    <row r="22" spans="1:3" customFormat="1" x14ac:dyDescent="0.2"/>
    <row r="23" spans="1:3" customFormat="1" x14ac:dyDescent="0.2">
      <c r="A23" s="23" t="str">
        <f>HYPERLINK("#'Factor List'!A1", "Back to Factor List")</f>
        <v>Back to Factor List</v>
      </c>
      <c r="B23" s="23" t="str">
        <f>HYPERLINK("#'Assumptions'!A1", "Assumptions")</f>
        <v>Assumptions</v>
      </c>
    </row>
    <row r="26" spans="1:3" s="59" customFormat="1" ht="51" x14ac:dyDescent="0.2">
      <c r="A26" s="58" t="s">
        <v>401</v>
      </c>
      <c r="B26" s="58" t="s">
        <v>438</v>
      </c>
      <c r="C26" s="58" t="s">
        <v>439</v>
      </c>
    </row>
    <row r="27" spans="1:3" x14ac:dyDescent="0.2">
      <c r="A27" s="42" t="s">
        <v>480</v>
      </c>
      <c r="B27" s="43">
        <v>3.16</v>
      </c>
      <c r="C27" s="43">
        <v>3.6</v>
      </c>
    </row>
    <row r="28" spans="1:3" x14ac:dyDescent="0.2">
      <c r="A28" s="42" t="s">
        <v>481</v>
      </c>
      <c r="B28" s="43">
        <v>3.17</v>
      </c>
      <c r="C28" s="43">
        <v>3.62</v>
      </c>
    </row>
    <row r="29" spans="1:3" x14ac:dyDescent="0.2">
      <c r="A29" s="42" t="s">
        <v>482</v>
      </c>
      <c r="B29" s="43">
        <v>3.18</v>
      </c>
      <c r="C29" s="43">
        <v>3.63</v>
      </c>
    </row>
    <row r="30" spans="1:3" x14ac:dyDescent="0.2">
      <c r="A30" s="42" t="s">
        <v>483</v>
      </c>
      <c r="B30" s="43">
        <v>3.2</v>
      </c>
      <c r="C30" s="43">
        <v>3.64</v>
      </c>
    </row>
    <row r="31" spans="1:3" x14ac:dyDescent="0.2">
      <c r="A31" s="42" t="s">
        <v>484</v>
      </c>
      <c r="B31" s="43">
        <v>3.21</v>
      </c>
      <c r="C31" s="43">
        <v>3.66</v>
      </c>
    </row>
    <row r="32" spans="1:3" x14ac:dyDescent="0.2">
      <c r="A32" s="42" t="s">
        <v>485</v>
      </c>
      <c r="B32" s="43">
        <v>3.22</v>
      </c>
      <c r="C32" s="43">
        <v>3.67</v>
      </c>
    </row>
    <row r="33" spans="1:3" x14ac:dyDescent="0.2">
      <c r="A33" s="42" t="s">
        <v>486</v>
      </c>
      <c r="B33" s="43">
        <v>3.24</v>
      </c>
      <c r="C33" s="43">
        <v>3.68</v>
      </c>
    </row>
    <row r="34" spans="1:3" x14ac:dyDescent="0.2">
      <c r="A34" s="42" t="s">
        <v>487</v>
      </c>
      <c r="B34" s="43">
        <v>3.25</v>
      </c>
      <c r="C34" s="43">
        <v>3.7</v>
      </c>
    </row>
    <row r="35" spans="1:3" x14ac:dyDescent="0.2">
      <c r="A35" s="42" t="s">
        <v>488</v>
      </c>
      <c r="B35" s="43">
        <v>3.27</v>
      </c>
      <c r="C35" s="43">
        <v>3.71</v>
      </c>
    </row>
    <row r="36" spans="1:3" x14ac:dyDescent="0.2">
      <c r="A36" s="42" t="s">
        <v>489</v>
      </c>
      <c r="B36" s="43">
        <v>3.28</v>
      </c>
      <c r="C36" s="43">
        <v>3.73</v>
      </c>
    </row>
    <row r="37" spans="1:3" x14ac:dyDescent="0.2">
      <c r="A37" s="42" t="s">
        <v>490</v>
      </c>
      <c r="B37" s="43">
        <v>3.3</v>
      </c>
      <c r="C37" s="43">
        <v>3.75</v>
      </c>
    </row>
    <row r="38" spans="1:3" x14ac:dyDescent="0.2">
      <c r="A38" s="42" t="s">
        <v>491</v>
      </c>
      <c r="B38" s="43">
        <v>3.31</v>
      </c>
      <c r="C38" s="43">
        <v>3.76</v>
      </c>
    </row>
    <row r="39" spans="1:3" x14ac:dyDescent="0.2">
      <c r="A39" s="42" t="s">
        <v>492</v>
      </c>
      <c r="B39" s="43">
        <v>3.33</v>
      </c>
      <c r="C39" s="43">
        <v>3.78</v>
      </c>
    </row>
    <row r="40" spans="1:3" x14ac:dyDescent="0.2">
      <c r="A40" s="42" t="s">
        <v>493</v>
      </c>
      <c r="B40" s="43">
        <v>3.34</v>
      </c>
      <c r="C40" s="43">
        <v>3.8</v>
      </c>
    </row>
    <row r="41" spans="1:3" x14ac:dyDescent="0.2">
      <c r="A41" s="42" t="s">
        <v>494</v>
      </c>
      <c r="B41" s="43">
        <v>3.36</v>
      </c>
      <c r="C41" s="43">
        <v>3.81</v>
      </c>
    </row>
    <row r="42" spans="1:3" x14ac:dyDescent="0.2">
      <c r="A42" s="42" t="s">
        <v>495</v>
      </c>
      <c r="B42" s="43">
        <v>3.38</v>
      </c>
      <c r="C42" s="43">
        <v>3.83</v>
      </c>
    </row>
    <row r="43" spans="1:3" x14ac:dyDescent="0.2">
      <c r="A43" s="42" t="s">
        <v>496</v>
      </c>
      <c r="B43" s="43">
        <v>3.39</v>
      </c>
      <c r="C43" s="43">
        <v>3.85</v>
      </c>
    </row>
    <row r="44" spans="1:3" x14ac:dyDescent="0.2">
      <c r="A44" s="42" t="s">
        <v>497</v>
      </c>
      <c r="B44" s="43">
        <v>3.41</v>
      </c>
      <c r="C44" s="43">
        <v>3.87</v>
      </c>
    </row>
    <row r="45" spans="1:3" x14ac:dyDescent="0.2">
      <c r="A45" s="42" t="s">
        <v>498</v>
      </c>
      <c r="B45" s="43">
        <v>3.43</v>
      </c>
      <c r="C45" s="43">
        <v>3.89</v>
      </c>
    </row>
    <row r="46" spans="1:3" x14ac:dyDescent="0.2">
      <c r="A46" s="42" t="s">
        <v>499</v>
      </c>
      <c r="B46" s="43">
        <v>3.45</v>
      </c>
      <c r="C46" s="43">
        <v>3.91</v>
      </c>
    </row>
    <row r="47" spans="1:3" x14ac:dyDescent="0.2">
      <c r="A47" s="42" t="s">
        <v>500</v>
      </c>
      <c r="B47" s="43">
        <v>3.47</v>
      </c>
      <c r="C47" s="43">
        <v>3.93</v>
      </c>
    </row>
    <row r="48" spans="1:3" x14ac:dyDescent="0.2">
      <c r="A48" s="42" t="s">
        <v>501</v>
      </c>
      <c r="B48" s="43">
        <v>3.49</v>
      </c>
      <c r="C48" s="43">
        <v>3.95</v>
      </c>
    </row>
    <row r="49" spans="1:3" x14ac:dyDescent="0.2">
      <c r="A49" s="42" t="s">
        <v>502</v>
      </c>
      <c r="B49" s="43">
        <v>3.51</v>
      </c>
      <c r="C49" s="43">
        <v>3.97</v>
      </c>
    </row>
    <row r="50" spans="1:3" x14ac:dyDescent="0.2">
      <c r="A50" s="42" t="s">
        <v>503</v>
      </c>
      <c r="B50" s="43">
        <v>3.52</v>
      </c>
      <c r="C50" s="43">
        <v>3.99</v>
      </c>
    </row>
    <row r="51" spans="1:3" x14ac:dyDescent="0.2">
      <c r="A51" s="42" t="s">
        <v>504</v>
      </c>
      <c r="B51" s="43">
        <v>3.55</v>
      </c>
      <c r="C51" s="43">
        <v>4.01</v>
      </c>
    </row>
    <row r="52" spans="1:3" x14ac:dyDescent="0.2">
      <c r="A52" s="42" t="s">
        <v>505</v>
      </c>
      <c r="B52" s="43">
        <v>3.57</v>
      </c>
      <c r="C52" s="43">
        <v>4.03</v>
      </c>
    </row>
    <row r="53" spans="1:3" x14ac:dyDescent="0.2">
      <c r="A53" s="42" t="s">
        <v>506</v>
      </c>
      <c r="B53" s="43">
        <v>3.59</v>
      </c>
      <c r="C53" s="43">
        <v>4.05</v>
      </c>
    </row>
    <row r="54" spans="1:3" x14ac:dyDescent="0.2">
      <c r="A54" s="42" t="s">
        <v>507</v>
      </c>
      <c r="B54" s="43">
        <v>3.61</v>
      </c>
      <c r="C54" s="43">
        <v>4.08</v>
      </c>
    </row>
    <row r="55" spans="1:3" x14ac:dyDescent="0.2">
      <c r="A55" s="42" t="s">
        <v>508</v>
      </c>
      <c r="B55" s="43">
        <v>3.63</v>
      </c>
      <c r="C55" s="43">
        <v>4.0999999999999996</v>
      </c>
    </row>
    <row r="56" spans="1:3" x14ac:dyDescent="0.2">
      <c r="A56" s="42" t="s">
        <v>509</v>
      </c>
      <c r="B56" s="43">
        <v>3.65</v>
      </c>
      <c r="C56" s="43">
        <v>4.12</v>
      </c>
    </row>
    <row r="57" spans="1:3" x14ac:dyDescent="0.2">
      <c r="A57" s="42" t="s">
        <v>510</v>
      </c>
      <c r="B57" s="43">
        <v>3.68</v>
      </c>
      <c r="C57" s="43">
        <v>4.1500000000000004</v>
      </c>
    </row>
    <row r="58" spans="1:3" x14ac:dyDescent="0.2">
      <c r="A58" s="42" t="s">
        <v>511</v>
      </c>
      <c r="B58" s="43">
        <v>3.7</v>
      </c>
      <c r="C58" s="43">
        <v>4.17</v>
      </c>
    </row>
    <row r="59" spans="1:3" x14ac:dyDescent="0.2">
      <c r="A59" s="42" t="s">
        <v>512</v>
      </c>
      <c r="B59" s="43">
        <v>3.72</v>
      </c>
      <c r="C59" s="43">
        <v>4.1900000000000004</v>
      </c>
    </row>
    <row r="60" spans="1:3" x14ac:dyDescent="0.2">
      <c r="A60" s="42" t="s">
        <v>513</v>
      </c>
      <c r="B60" s="43">
        <v>3.75</v>
      </c>
      <c r="C60" s="43">
        <v>4.22</v>
      </c>
    </row>
    <row r="61" spans="1:3" x14ac:dyDescent="0.2">
      <c r="A61" s="42" t="s">
        <v>514</v>
      </c>
      <c r="B61" s="43">
        <v>3.77</v>
      </c>
      <c r="C61" s="43">
        <v>4.24</v>
      </c>
    </row>
    <row r="62" spans="1:3" x14ac:dyDescent="0.2">
      <c r="A62" s="42" t="s">
        <v>515</v>
      </c>
      <c r="B62" s="43">
        <v>3.8</v>
      </c>
      <c r="C62" s="43">
        <v>4.2699999999999996</v>
      </c>
    </row>
    <row r="63" spans="1:3" x14ac:dyDescent="0.2">
      <c r="A63" s="42" t="s">
        <v>516</v>
      </c>
      <c r="B63" s="43">
        <v>3.82</v>
      </c>
      <c r="C63" s="43">
        <v>4.3</v>
      </c>
    </row>
    <row r="64" spans="1:3" x14ac:dyDescent="0.2">
      <c r="A64" s="42" t="s">
        <v>517</v>
      </c>
      <c r="B64" s="43">
        <v>3.85</v>
      </c>
      <c r="C64" s="43">
        <v>4.33</v>
      </c>
    </row>
    <row r="65" spans="1:3" x14ac:dyDescent="0.2">
      <c r="A65" s="42" t="s">
        <v>518</v>
      </c>
      <c r="B65" s="43">
        <v>3.88</v>
      </c>
      <c r="C65" s="43">
        <v>4.3499999999999996</v>
      </c>
    </row>
    <row r="66" spans="1:3" x14ac:dyDescent="0.2">
      <c r="A66" s="42" t="s">
        <v>519</v>
      </c>
      <c r="B66" s="43">
        <v>3.9</v>
      </c>
      <c r="C66" s="43">
        <v>4.38</v>
      </c>
    </row>
    <row r="67" spans="1:3" x14ac:dyDescent="0.2">
      <c r="A67" s="42" t="s">
        <v>520</v>
      </c>
      <c r="B67" s="43">
        <v>3.93</v>
      </c>
      <c r="C67" s="43">
        <v>4.41</v>
      </c>
    </row>
    <row r="68" spans="1:3" x14ac:dyDescent="0.2">
      <c r="A68" s="42" t="s">
        <v>521</v>
      </c>
      <c r="B68" s="43">
        <v>3.96</v>
      </c>
      <c r="C68" s="43">
        <v>4.45</v>
      </c>
    </row>
    <row r="69" spans="1:3" x14ac:dyDescent="0.2">
      <c r="A69" s="42" t="s">
        <v>522</v>
      </c>
      <c r="B69" s="43">
        <v>3.99</v>
      </c>
      <c r="C69" s="43">
        <v>4.4800000000000004</v>
      </c>
    </row>
    <row r="70" spans="1:3" x14ac:dyDescent="0.2">
      <c r="A70" s="42" t="s">
        <v>523</v>
      </c>
      <c r="B70" s="43">
        <v>4.03</v>
      </c>
      <c r="C70" s="43">
        <v>4.51</v>
      </c>
    </row>
    <row r="71" spans="1:3" x14ac:dyDescent="0.2">
      <c r="A71" s="42" t="s">
        <v>524</v>
      </c>
      <c r="B71" s="43">
        <v>4.0599999999999996</v>
      </c>
      <c r="C71" s="43">
        <v>4.55</v>
      </c>
    </row>
    <row r="72" spans="1:3" x14ac:dyDescent="0.2">
      <c r="A72" s="42" t="s">
        <v>525</v>
      </c>
      <c r="B72" s="43">
        <v>4.09</v>
      </c>
      <c r="C72" s="43">
        <v>4.58</v>
      </c>
    </row>
    <row r="73" spans="1:3" x14ac:dyDescent="0.2">
      <c r="A73" s="42" t="s">
        <v>526</v>
      </c>
      <c r="B73" s="43">
        <v>4.13</v>
      </c>
      <c r="C73" s="43">
        <v>4.62</v>
      </c>
    </row>
    <row r="74" spans="1:3" x14ac:dyDescent="0.2">
      <c r="A74" s="42" t="s">
        <v>527</v>
      </c>
      <c r="B74" s="43">
        <v>4.16</v>
      </c>
      <c r="C74" s="43">
        <v>4.66</v>
      </c>
    </row>
    <row r="75" spans="1:3" x14ac:dyDescent="0.2">
      <c r="A75" s="42" t="s">
        <v>528</v>
      </c>
      <c r="B75" s="43">
        <v>4.2</v>
      </c>
      <c r="C75" s="43">
        <v>4.6900000000000004</v>
      </c>
    </row>
    <row r="76" spans="1:3" x14ac:dyDescent="0.2">
      <c r="A76" s="42" t="s">
        <v>529</v>
      </c>
      <c r="B76" s="43">
        <v>4.2300000000000004</v>
      </c>
      <c r="C76" s="43">
        <v>4.7300000000000004</v>
      </c>
    </row>
    <row r="77" spans="1:3" x14ac:dyDescent="0.2">
      <c r="A77" s="42" t="s">
        <v>440</v>
      </c>
      <c r="B77" s="43">
        <v>4.2699999999999996</v>
      </c>
      <c r="C77" s="43">
        <v>4.78</v>
      </c>
    </row>
    <row r="78" spans="1:3" x14ac:dyDescent="0.2">
      <c r="A78" s="42" t="s">
        <v>441</v>
      </c>
      <c r="B78" s="43">
        <v>4.3099999999999996</v>
      </c>
      <c r="C78" s="43">
        <v>4.82</v>
      </c>
    </row>
    <row r="79" spans="1:3" x14ac:dyDescent="0.2">
      <c r="A79" s="42" t="s">
        <v>442</v>
      </c>
      <c r="B79" s="43">
        <v>4.3499999999999996</v>
      </c>
      <c r="C79" s="43">
        <v>4.8600000000000003</v>
      </c>
    </row>
    <row r="80" spans="1:3" x14ac:dyDescent="0.2">
      <c r="A80" s="42" t="s">
        <v>443</v>
      </c>
      <c r="B80" s="43">
        <v>4.3899999999999997</v>
      </c>
      <c r="C80" s="43">
        <v>4.91</v>
      </c>
    </row>
    <row r="81" spans="1:3" x14ac:dyDescent="0.2">
      <c r="A81" s="42" t="s">
        <v>444</v>
      </c>
      <c r="B81" s="43">
        <v>4.4400000000000004</v>
      </c>
      <c r="C81" s="43">
        <v>4.96</v>
      </c>
    </row>
    <row r="82" spans="1:3" x14ac:dyDescent="0.2">
      <c r="A82" s="42" t="s">
        <v>445</v>
      </c>
      <c r="B82" s="43">
        <v>4.4800000000000004</v>
      </c>
      <c r="C82" s="43">
        <v>5.01</v>
      </c>
    </row>
    <row r="83" spans="1:3" x14ac:dyDescent="0.2">
      <c r="A83" s="42" t="s">
        <v>446</v>
      </c>
      <c r="B83" s="43">
        <v>4.53</v>
      </c>
      <c r="C83" s="43">
        <v>5.0599999999999996</v>
      </c>
    </row>
    <row r="84" spans="1:3" x14ac:dyDescent="0.2">
      <c r="A84" s="42" t="s">
        <v>447</v>
      </c>
      <c r="B84" s="43">
        <v>4.58</v>
      </c>
      <c r="C84" s="43">
        <v>5.1100000000000003</v>
      </c>
    </row>
    <row r="85" spans="1:3" x14ac:dyDescent="0.2">
      <c r="A85" s="42" t="s">
        <v>448</v>
      </c>
      <c r="B85" s="43">
        <v>4.63</v>
      </c>
      <c r="C85" s="43">
        <v>5.16</v>
      </c>
    </row>
    <row r="86" spans="1:3" x14ac:dyDescent="0.2">
      <c r="A86" s="42" t="s">
        <v>449</v>
      </c>
      <c r="B86" s="43">
        <v>4.68</v>
      </c>
      <c r="C86" s="43">
        <v>5.22</v>
      </c>
    </row>
    <row r="87" spans="1:3" x14ac:dyDescent="0.2">
      <c r="A87" s="42" t="s">
        <v>450</v>
      </c>
      <c r="B87" s="43">
        <v>4.7300000000000004</v>
      </c>
      <c r="C87" s="43">
        <v>5.28</v>
      </c>
    </row>
    <row r="88" spans="1:3" x14ac:dyDescent="0.2">
      <c r="A88" s="42" t="s">
        <v>451</v>
      </c>
      <c r="B88" s="43">
        <v>4.78</v>
      </c>
      <c r="C88" s="43">
        <v>5.34</v>
      </c>
    </row>
    <row r="89" spans="1:3" x14ac:dyDescent="0.2">
      <c r="A89" s="42" t="s">
        <v>452</v>
      </c>
      <c r="B89" s="43">
        <v>4.84</v>
      </c>
      <c r="C89" s="43">
        <v>5.41</v>
      </c>
    </row>
    <row r="90" spans="1:3" x14ac:dyDescent="0.2">
      <c r="A90" s="42" t="s">
        <v>453</v>
      </c>
      <c r="B90" s="43">
        <v>4.9000000000000004</v>
      </c>
      <c r="C90" s="43">
        <v>5.47</v>
      </c>
    </row>
    <row r="91" spans="1:3" x14ac:dyDescent="0.2">
      <c r="A91" s="42" t="s">
        <v>454</v>
      </c>
      <c r="B91" s="43">
        <v>4.96</v>
      </c>
      <c r="C91" s="43">
        <v>5.54</v>
      </c>
    </row>
    <row r="92" spans="1:3" x14ac:dyDescent="0.2">
      <c r="A92" s="42" t="s">
        <v>455</v>
      </c>
      <c r="B92" s="43">
        <v>5.0199999999999996</v>
      </c>
      <c r="C92" s="43">
        <v>5.61</v>
      </c>
    </row>
    <row r="93" spans="1:3" x14ac:dyDescent="0.2">
      <c r="A93" s="42" t="s">
        <v>456</v>
      </c>
      <c r="B93" s="43">
        <v>5.08</v>
      </c>
      <c r="C93" s="43">
        <v>5.69</v>
      </c>
    </row>
    <row r="94" spans="1:3" x14ac:dyDescent="0.2">
      <c r="A94" s="42" t="s">
        <v>457</v>
      </c>
      <c r="B94" s="43">
        <v>5.15</v>
      </c>
      <c r="C94" s="43">
        <v>5.76</v>
      </c>
    </row>
    <row r="95" spans="1:3" x14ac:dyDescent="0.2">
      <c r="A95" s="42" t="s">
        <v>458</v>
      </c>
      <c r="B95" s="43">
        <v>5.22</v>
      </c>
      <c r="C95" s="43">
        <v>5.84</v>
      </c>
    </row>
    <row r="96" spans="1:3" x14ac:dyDescent="0.2">
      <c r="A96" s="42" t="s">
        <v>459</v>
      </c>
      <c r="B96" s="43">
        <v>5.29</v>
      </c>
      <c r="C96" s="43">
        <v>5.93</v>
      </c>
    </row>
    <row r="97" spans="1:3" x14ac:dyDescent="0.2">
      <c r="A97" s="42" t="s">
        <v>460</v>
      </c>
      <c r="B97" s="43">
        <v>5.37</v>
      </c>
      <c r="C97" s="43">
        <v>6.03</v>
      </c>
    </row>
    <row r="98" spans="1:3" x14ac:dyDescent="0.2">
      <c r="A98" s="42" t="s">
        <v>461</v>
      </c>
      <c r="B98" s="43">
        <v>5.46</v>
      </c>
      <c r="C98" s="43">
        <v>6.14</v>
      </c>
    </row>
    <row r="99" spans="1:3" x14ac:dyDescent="0.2">
      <c r="A99" s="42" t="s">
        <v>462</v>
      </c>
      <c r="B99" s="43">
        <v>5.56</v>
      </c>
      <c r="C99" s="43">
        <v>6.26</v>
      </c>
    </row>
    <row r="100" spans="1:3" x14ac:dyDescent="0.2">
      <c r="A100" s="42" t="s">
        <v>463</v>
      </c>
      <c r="B100" s="43">
        <v>5.66</v>
      </c>
      <c r="C100" s="43">
        <v>6.38</v>
      </c>
    </row>
    <row r="101" spans="1:3" x14ac:dyDescent="0.2">
      <c r="A101" s="42" t="s">
        <v>464</v>
      </c>
      <c r="B101" s="43">
        <v>5.77</v>
      </c>
      <c r="C101" s="43">
        <v>6.51</v>
      </c>
    </row>
    <row r="102" spans="1:3" x14ac:dyDescent="0.2">
      <c r="A102" s="42" t="s">
        <v>465</v>
      </c>
      <c r="B102" s="43">
        <v>5.88</v>
      </c>
      <c r="C102" s="43">
        <v>6.65</v>
      </c>
    </row>
    <row r="103" spans="1:3" x14ac:dyDescent="0.2">
      <c r="A103" s="42" t="s">
        <v>466</v>
      </c>
      <c r="B103" s="43">
        <v>6</v>
      </c>
      <c r="C103" s="43">
        <v>6.79</v>
      </c>
    </row>
    <row r="104" spans="1:3" x14ac:dyDescent="0.2">
      <c r="A104" s="42" t="s">
        <v>467</v>
      </c>
      <c r="B104" s="43">
        <v>6.12</v>
      </c>
      <c r="C104" s="43">
        <v>6.94</v>
      </c>
    </row>
    <row r="105" spans="1:3" x14ac:dyDescent="0.2">
      <c r="A105" s="42" t="s">
        <v>468</v>
      </c>
      <c r="B105" s="43">
        <v>6.24</v>
      </c>
      <c r="C105" s="43">
        <v>7.1</v>
      </c>
    </row>
    <row r="106" spans="1:3" x14ac:dyDescent="0.2">
      <c r="A106" s="42" t="s">
        <v>469</v>
      </c>
      <c r="B106" s="43">
        <v>6.38</v>
      </c>
      <c r="C106" s="43">
        <v>7.26</v>
      </c>
    </row>
    <row r="107" spans="1:3" x14ac:dyDescent="0.2">
      <c r="A107" s="42" t="s">
        <v>470</v>
      </c>
      <c r="B107" s="43">
        <v>6.51</v>
      </c>
      <c r="C107" s="43">
        <v>7.43</v>
      </c>
    </row>
    <row r="108" spans="1:3" x14ac:dyDescent="0.2">
      <c r="A108" s="42" t="s">
        <v>471</v>
      </c>
      <c r="B108" s="43">
        <v>6.66</v>
      </c>
      <c r="C108" s="43">
        <v>7.62</v>
      </c>
    </row>
    <row r="109" spans="1:3" x14ac:dyDescent="0.2">
      <c r="A109" s="42" t="s">
        <v>472</v>
      </c>
      <c r="B109" s="43">
        <v>6.81</v>
      </c>
      <c r="C109" s="43">
        <v>7.8</v>
      </c>
    </row>
    <row r="110" spans="1:3" x14ac:dyDescent="0.2">
      <c r="A110" s="42" t="s">
        <v>473</v>
      </c>
      <c r="B110" s="43">
        <v>6.96</v>
      </c>
      <c r="C110" s="43">
        <v>8</v>
      </c>
    </row>
    <row r="111" spans="1:3" x14ac:dyDescent="0.2">
      <c r="A111" s="42" t="s">
        <v>474</v>
      </c>
      <c r="B111" s="43">
        <v>7.12</v>
      </c>
      <c r="C111" s="43">
        <v>8.2100000000000009</v>
      </c>
    </row>
    <row r="112" spans="1:3" x14ac:dyDescent="0.2">
      <c r="A112" s="42" t="s">
        <v>475</v>
      </c>
      <c r="B112" s="43">
        <v>7.29</v>
      </c>
      <c r="C112" s="43">
        <v>8.42</v>
      </c>
    </row>
    <row r="113" spans="1:3" x14ac:dyDescent="0.2">
      <c r="A113" s="42" t="s">
        <v>476</v>
      </c>
      <c r="B113" s="43">
        <v>7.47</v>
      </c>
      <c r="C113" s="43">
        <v>8.64</v>
      </c>
    </row>
    <row r="114" spans="1:3" x14ac:dyDescent="0.2">
      <c r="A114" s="42" t="s">
        <v>477</v>
      </c>
      <c r="B114" s="43">
        <v>7.65</v>
      </c>
      <c r="C114" s="43">
        <v>8.8800000000000008</v>
      </c>
    </row>
    <row r="115" spans="1:3" x14ac:dyDescent="0.2">
      <c r="A115" s="42" t="s">
        <v>478</v>
      </c>
      <c r="B115" s="43">
        <v>7.83</v>
      </c>
      <c r="C115" s="43">
        <v>9.11</v>
      </c>
    </row>
    <row r="116" spans="1:3" x14ac:dyDescent="0.2">
      <c r="A116" s="42" t="s">
        <v>479</v>
      </c>
      <c r="B116" s="43">
        <v>8.02</v>
      </c>
      <c r="C116" s="43">
        <v>9.36</v>
      </c>
    </row>
  </sheetData>
  <sheetProtection algorithmName="SHA-512" hashValue="5lnI2Ffj4fU9pxKin9h6N3TV96YnHUtL/Gdqih4jZFCnPl6A34bcsegwW3CGcLrBW6rH6t6gwi85ylCrBWkTJw==" saltValue="neeRuZSn9tFgwrRfXlSs2Q==" spinCount="100000" sheet="1" objects="1" scenarios="1"/>
  <conditionalFormatting sqref="A6:A21">
    <cfRule type="expression" dxfId="251" priority="5" stopIfTrue="1">
      <formula>MOD(ROW(),2)=0</formula>
    </cfRule>
    <cfRule type="expression" dxfId="250" priority="6" stopIfTrue="1">
      <formula>MOD(ROW(),2)&lt;&gt;0</formula>
    </cfRule>
  </conditionalFormatting>
  <conditionalFormatting sqref="A26:A116">
    <cfRule type="expression" dxfId="249" priority="1" stopIfTrue="1">
      <formula>MOD(ROW(),2)=0</formula>
    </cfRule>
    <cfRule type="expression" dxfId="248" priority="2" stopIfTrue="1">
      <formula>MOD(ROW(),2)&lt;&gt;0</formula>
    </cfRule>
  </conditionalFormatting>
  <conditionalFormatting sqref="B6:C21">
    <cfRule type="expression" dxfId="247" priority="7" stopIfTrue="1">
      <formula>MOD(ROW(),2)=0</formula>
    </cfRule>
    <cfRule type="expression" dxfId="246" priority="8" stopIfTrue="1">
      <formula>MOD(ROW(),2)&lt;&gt;0</formula>
    </cfRule>
  </conditionalFormatting>
  <conditionalFormatting sqref="B26:C116">
    <cfRule type="expression" dxfId="245" priority="3" stopIfTrue="1">
      <formula>MOD(ROW(),2)=0</formula>
    </cfRule>
    <cfRule type="expression" dxfId="244" priority="4"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144A7-D7FB-4FA0-A067-CC85849F52A3}">
  <sheetPr codeName="Sheet46"/>
  <dimension ref="A1:E79"/>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Scheme pays AA - x-603</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310</v>
      </c>
      <c r="C8" s="49"/>
      <c r="D8" s="49"/>
      <c r="E8" s="49"/>
    </row>
    <row r="9" spans="1:5" customFormat="1" x14ac:dyDescent="0.2">
      <c r="A9" s="44" t="s">
        <v>167</v>
      </c>
      <c r="B9" s="49" t="s">
        <v>311</v>
      </c>
      <c r="C9" s="49"/>
      <c r="D9" s="49"/>
      <c r="E9" s="49"/>
    </row>
    <row r="10" spans="1:5" customFormat="1" x14ac:dyDescent="0.2">
      <c r="A10" s="44" t="s">
        <v>6</v>
      </c>
      <c r="B10" s="49" t="s">
        <v>312</v>
      </c>
      <c r="C10" s="49"/>
      <c r="D10" s="49"/>
      <c r="E10" s="49"/>
    </row>
    <row r="11" spans="1:5" customFormat="1" x14ac:dyDescent="0.2">
      <c r="A11" s="44" t="s">
        <v>168</v>
      </c>
      <c r="B11" s="49" t="s">
        <v>231</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603</v>
      </c>
      <c r="C14" s="49"/>
      <c r="D14" s="49"/>
      <c r="E14" s="49"/>
    </row>
    <row r="15" spans="1:5" customFormat="1" x14ac:dyDescent="0.2">
      <c r="A15" s="44" t="s">
        <v>398</v>
      </c>
      <c r="B15" s="49" t="s">
        <v>313</v>
      </c>
      <c r="C15" s="49"/>
      <c r="D15" s="49"/>
      <c r="E15" s="49"/>
    </row>
    <row r="16" spans="1:5" customFormat="1" x14ac:dyDescent="0.2">
      <c r="A16" s="44" t="s">
        <v>173</v>
      </c>
      <c r="B16" s="49" t="s">
        <v>314</v>
      </c>
      <c r="C16" s="49"/>
      <c r="D16" s="49"/>
      <c r="E16" s="49"/>
    </row>
    <row r="17" spans="1:5" customFormat="1" x14ac:dyDescent="0.2">
      <c r="A17" s="45" t="s">
        <v>399</v>
      </c>
      <c r="B17" s="49"/>
      <c r="C17" s="49"/>
      <c r="D17" s="49"/>
      <c r="E17" s="49"/>
    </row>
    <row r="18" spans="1:5" customFormat="1" x14ac:dyDescent="0.2">
      <c r="A18" s="44" t="s">
        <v>175</v>
      </c>
      <c r="B18" s="51">
        <v>45134</v>
      </c>
      <c r="C18" s="51"/>
      <c r="D18" s="51"/>
      <c r="E18" s="51"/>
    </row>
    <row r="19" spans="1:5" customFormat="1" x14ac:dyDescent="0.2">
      <c r="A19" s="44" t="s">
        <v>176</v>
      </c>
      <c r="B19" s="51">
        <v>45135</v>
      </c>
      <c r="C19" s="51"/>
      <c r="D19" s="51"/>
      <c r="E19" s="51"/>
    </row>
    <row r="20" spans="1:5" customFormat="1" x14ac:dyDescent="0.2">
      <c r="A20" s="44" t="s">
        <v>177</v>
      </c>
      <c r="B20" s="49" t="s">
        <v>186</v>
      </c>
      <c r="C20" s="49"/>
      <c r="D20" s="49"/>
      <c r="E20" s="49"/>
    </row>
    <row r="21" spans="1:5" customFormat="1" x14ac:dyDescent="0.2">
      <c r="A21" s="44" t="s">
        <v>400</v>
      </c>
      <c r="B21" s="49" t="s">
        <v>104</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25.5" x14ac:dyDescent="0.2">
      <c r="A26" s="58" t="s">
        <v>401</v>
      </c>
      <c r="B26" s="58" t="s">
        <v>530</v>
      </c>
      <c r="C26" s="58" t="s">
        <v>531</v>
      </c>
      <c r="D26" s="58" t="s">
        <v>532</v>
      </c>
      <c r="E26" s="58" t="s">
        <v>533</v>
      </c>
    </row>
    <row r="27" spans="1:5" x14ac:dyDescent="0.2">
      <c r="A27" s="42">
        <v>16</v>
      </c>
      <c r="B27" s="43">
        <v>9.2100000000000009</v>
      </c>
      <c r="C27" s="43">
        <v>8.8000000000000007</v>
      </c>
      <c r="D27" s="43">
        <v>8.39</v>
      </c>
      <c r="E27" s="43">
        <v>8</v>
      </c>
    </row>
    <row r="28" spans="1:5" x14ac:dyDescent="0.2">
      <c r="A28" s="42">
        <v>17</v>
      </c>
      <c r="B28" s="43">
        <v>9.35</v>
      </c>
      <c r="C28" s="43">
        <v>8.93</v>
      </c>
      <c r="D28" s="43">
        <v>8.51</v>
      </c>
      <c r="E28" s="43">
        <v>8.11</v>
      </c>
    </row>
    <row r="29" spans="1:5" x14ac:dyDescent="0.2">
      <c r="A29" s="42">
        <v>18</v>
      </c>
      <c r="B29" s="43">
        <v>9.48</v>
      </c>
      <c r="C29" s="43">
        <v>9.0500000000000007</v>
      </c>
      <c r="D29" s="43">
        <v>8.6300000000000008</v>
      </c>
      <c r="E29" s="43">
        <v>8.23</v>
      </c>
    </row>
    <row r="30" spans="1:5" x14ac:dyDescent="0.2">
      <c r="A30" s="42">
        <v>19</v>
      </c>
      <c r="B30" s="43">
        <v>9.6199999999999992</v>
      </c>
      <c r="C30" s="43">
        <v>9.18</v>
      </c>
      <c r="D30" s="43">
        <v>8.76</v>
      </c>
      <c r="E30" s="43">
        <v>8.34</v>
      </c>
    </row>
    <row r="31" spans="1:5" x14ac:dyDescent="0.2">
      <c r="A31" s="42">
        <v>20</v>
      </c>
      <c r="B31" s="43">
        <v>9.76</v>
      </c>
      <c r="C31" s="43">
        <v>9.32</v>
      </c>
      <c r="D31" s="43">
        <v>8.8800000000000008</v>
      </c>
      <c r="E31" s="43">
        <v>8.4600000000000009</v>
      </c>
    </row>
    <row r="32" spans="1:5" x14ac:dyDescent="0.2">
      <c r="A32" s="42">
        <v>21</v>
      </c>
      <c r="B32" s="43">
        <v>9.9</v>
      </c>
      <c r="C32" s="43">
        <v>9.4499999999999993</v>
      </c>
      <c r="D32" s="43">
        <v>9.01</v>
      </c>
      <c r="E32" s="43">
        <v>8.58</v>
      </c>
    </row>
    <row r="33" spans="1:5" x14ac:dyDescent="0.2">
      <c r="A33" s="42">
        <v>22</v>
      </c>
      <c r="B33" s="43">
        <v>10.050000000000001</v>
      </c>
      <c r="C33" s="43">
        <v>9.59</v>
      </c>
      <c r="D33" s="43">
        <v>9.14</v>
      </c>
      <c r="E33" s="43">
        <v>8.6999999999999993</v>
      </c>
    </row>
    <row r="34" spans="1:5" x14ac:dyDescent="0.2">
      <c r="A34" s="42">
        <v>23</v>
      </c>
      <c r="B34" s="43">
        <v>10.19</v>
      </c>
      <c r="C34" s="43">
        <v>9.73</v>
      </c>
      <c r="D34" s="43">
        <v>9.27</v>
      </c>
      <c r="E34" s="43">
        <v>8.83</v>
      </c>
    </row>
    <row r="35" spans="1:5" x14ac:dyDescent="0.2">
      <c r="A35" s="42">
        <v>24</v>
      </c>
      <c r="B35" s="43">
        <v>10.34</v>
      </c>
      <c r="C35" s="43">
        <v>9.8699999999999992</v>
      </c>
      <c r="D35" s="43">
        <v>9.4</v>
      </c>
      <c r="E35" s="43">
        <v>8.9499999999999993</v>
      </c>
    </row>
    <row r="36" spans="1:5" x14ac:dyDescent="0.2">
      <c r="A36" s="42">
        <v>25</v>
      </c>
      <c r="B36" s="43">
        <v>10.49</v>
      </c>
      <c r="C36" s="43">
        <v>10.01</v>
      </c>
      <c r="D36" s="43">
        <v>9.5399999999999991</v>
      </c>
      <c r="E36" s="43">
        <v>9.08</v>
      </c>
    </row>
    <row r="37" spans="1:5" x14ac:dyDescent="0.2">
      <c r="A37" s="42">
        <v>26</v>
      </c>
      <c r="B37" s="43">
        <v>10.64</v>
      </c>
      <c r="C37" s="43">
        <v>10.15</v>
      </c>
      <c r="D37" s="43">
        <v>9.68</v>
      </c>
      <c r="E37" s="43">
        <v>9.2100000000000009</v>
      </c>
    </row>
    <row r="38" spans="1:5" x14ac:dyDescent="0.2">
      <c r="A38" s="42">
        <v>27</v>
      </c>
      <c r="B38" s="43">
        <v>10.8</v>
      </c>
      <c r="C38" s="43">
        <v>10.3</v>
      </c>
      <c r="D38" s="43">
        <v>9.81</v>
      </c>
      <c r="E38" s="43">
        <v>9.34</v>
      </c>
    </row>
    <row r="39" spans="1:5" x14ac:dyDescent="0.2">
      <c r="A39" s="42">
        <v>28</v>
      </c>
      <c r="B39" s="43">
        <v>10.95</v>
      </c>
      <c r="C39" s="43">
        <v>10.45</v>
      </c>
      <c r="D39" s="43">
        <v>9.9600000000000009</v>
      </c>
      <c r="E39" s="43">
        <v>9.4700000000000006</v>
      </c>
    </row>
    <row r="40" spans="1:5" x14ac:dyDescent="0.2">
      <c r="A40" s="42">
        <v>29</v>
      </c>
      <c r="B40" s="43">
        <v>11.11</v>
      </c>
      <c r="C40" s="43">
        <v>10.6</v>
      </c>
      <c r="D40" s="43">
        <v>10.1</v>
      </c>
      <c r="E40" s="43">
        <v>9.61</v>
      </c>
    </row>
    <row r="41" spans="1:5" x14ac:dyDescent="0.2">
      <c r="A41" s="42">
        <v>30</v>
      </c>
      <c r="B41" s="43">
        <v>11.27</v>
      </c>
      <c r="C41" s="43">
        <v>10.75</v>
      </c>
      <c r="D41" s="43">
        <v>10.24</v>
      </c>
      <c r="E41" s="43">
        <v>9.74</v>
      </c>
    </row>
    <row r="42" spans="1:5" x14ac:dyDescent="0.2">
      <c r="A42" s="42">
        <v>31</v>
      </c>
      <c r="B42" s="43">
        <v>11.44</v>
      </c>
      <c r="C42" s="43">
        <v>10.91</v>
      </c>
      <c r="D42" s="43">
        <v>10.39</v>
      </c>
      <c r="E42" s="43">
        <v>9.8800000000000008</v>
      </c>
    </row>
    <row r="43" spans="1:5" x14ac:dyDescent="0.2">
      <c r="A43" s="42">
        <v>32</v>
      </c>
      <c r="B43" s="43">
        <v>11.61</v>
      </c>
      <c r="C43" s="43">
        <v>11.07</v>
      </c>
      <c r="D43" s="43">
        <v>10.54</v>
      </c>
      <c r="E43" s="43">
        <v>10.02</v>
      </c>
    </row>
    <row r="44" spans="1:5" x14ac:dyDescent="0.2">
      <c r="A44" s="42">
        <v>33</v>
      </c>
      <c r="B44" s="43">
        <v>11.78</v>
      </c>
      <c r="C44" s="43">
        <v>11.23</v>
      </c>
      <c r="D44" s="43">
        <v>10.69</v>
      </c>
      <c r="E44" s="43">
        <v>10.17</v>
      </c>
    </row>
    <row r="45" spans="1:5" x14ac:dyDescent="0.2">
      <c r="A45" s="42">
        <v>34</v>
      </c>
      <c r="B45" s="43">
        <v>11.95</v>
      </c>
      <c r="C45" s="43">
        <v>11.39</v>
      </c>
      <c r="D45" s="43">
        <v>10.84</v>
      </c>
      <c r="E45" s="43">
        <v>10.31</v>
      </c>
    </row>
    <row r="46" spans="1:5" x14ac:dyDescent="0.2">
      <c r="A46" s="42">
        <v>35</v>
      </c>
      <c r="B46" s="43">
        <v>12.12</v>
      </c>
      <c r="C46" s="43">
        <v>11.56</v>
      </c>
      <c r="D46" s="43">
        <v>11</v>
      </c>
      <c r="E46" s="43">
        <v>10.46</v>
      </c>
    </row>
    <row r="47" spans="1:5" x14ac:dyDescent="0.2">
      <c r="A47" s="42">
        <v>36</v>
      </c>
      <c r="B47" s="43">
        <v>12.3</v>
      </c>
      <c r="C47" s="43">
        <v>11.72</v>
      </c>
      <c r="D47" s="43">
        <v>11.16</v>
      </c>
      <c r="E47" s="43">
        <v>10.61</v>
      </c>
    </row>
    <row r="48" spans="1:5" x14ac:dyDescent="0.2">
      <c r="A48" s="42">
        <v>37</v>
      </c>
      <c r="B48" s="43">
        <v>12.48</v>
      </c>
      <c r="C48" s="43">
        <v>11.89</v>
      </c>
      <c r="D48" s="43">
        <v>11.32</v>
      </c>
      <c r="E48" s="43">
        <v>10.76</v>
      </c>
    </row>
    <row r="49" spans="1:5" x14ac:dyDescent="0.2">
      <c r="A49" s="42">
        <v>38</v>
      </c>
      <c r="B49" s="43">
        <v>12.66</v>
      </c>
      <c r="C49" s="43">
        <v>12.07</v>
      </c>
      <c r="D49" s="43">
        <v>11.49</v>
      </c>
      <c r="E49" s="43">
        <v>10.92</v>
      </c>
    </row>
    <row r="50" spans="1:5" x14ac:dyDescent="0.2">
      <c r="A50" s="42">
        <v>39</v>
      </c>
      <c r="B50" s="43">
        <v>12.85</v>
      </c>
      <c r="C50" s="43">
        <v>12.24</v>
      </c>
      <c r="D50" s="43">
        <v>11.65</v>
      </c>
      <c r="E50" s="43">
        <v>11.07</v>
      </c>
    </row>
    <row r="51" spans="1:5" x14ac:dyDescent="0.2">
      <c r="A51" s="42">
        <v>40</v>
      </c>
      <c r="B51" s="43">
        <v>13.04</v>
      </c>
      <c r="C51" s="43">
        <v>12.42</v>
      </c>
      <c r="D51" s="43">
        <v>11.82</v>
      </c>
      <c r="E51" s="43">
        <v>11.23</v>
      </c>
    </row>
    <row r="52" spans="1:5" x14ac:dyDescent="0.2">
      <c r="A52" s="42">
        <v>41</v>
      </c>
      <c r="B52" s="43">
        <v>13.23</v>
      </c>
      <c r="C52" s="43">
        <v>12.61</v>
      </c>
      <c r="D52" s="43">
        <v>11.99</v>
      </c>
      <c r="E52" s="43">
        <v>11.4</v>
      </c>
    </row>
    <row r="53" spans="1:5" x14ac:dyDescent="0.2">
      <c r="A53" s="42">
        <v>42</v>
      </c>
      <c r="B53" s="43">
        <v>13.43</v>
      </c>
      <c r="C53" s="43">
        <v>12.79</v>
      </c>
      <c r="D53" s="43">
        <v>12.17</v>
      </c>
      <c r="E53" s="43">
        <v>11.56</v>
      </c>
    </row>
    <row r="54" spans="1:5" x14ac:dyDescent="0.2">
      <c r="A54" s="42">
        <v>43</v>
      </c>
      <c r="B54" s="43">
        <v>13.63</v>
      </c>
      <c r="C54" s="43">
        <v>12.98</v>
      </c>
      <c r="D54" s="43">
        <v>12.35</v>
      </c>
      <c r="E54" s="43">
        <v>11.73</v>
      </c>
    </row>
    <row r="55" spans="1:5" x14ac:dyDescent="0.2">
      <c r="A55" s="42">
        <v>44</v>
      </c>
      <c r="B55" s="43">
        <v>13.83</v>
      </c>
      <c r="C55" s="43">
        <v>13.17</v>
      </c>
      <c r="D55" s="43">
        <v>12.53</v>
      </c>
      <c r="E55" s="43">
        <v>11.9</v>
      </c>
    </row>
    <row r="56" spans="1:5" x14ac:dyDescent="0.2">
      <c r="A56" s="42">
        <v>45</v>
      </c>
      <c r="B56" s="43">
        <v>14.04</v>
      </c>
      <c r="C56" s="43">
        <v>13.37</v>
      </c>
      <c r="D56" s="43">
        <v>12.71</v>
      </c>
      <c r="E56" s="43">
        <v>12.07</v>
      </c>
    </row>
    <row r="57" spans="1:5" x14ac:dyDescent="0.2">
      <c r="A57" s="42">
        <v>46</v>
      </c>
      <c r="B57" s="43">
        <v>14.25</v>
      </c>
      <c r="C57" s="43">
        <v>13.57</v>
      </c>
      <c r="D57" s="43">
        <v>12.9</v>
      </c>
      <c r="E57" s="43">
        <v>12.25</v>
      </c>
    </row>
    <row r="58" spans="1:5" x14ac:dyDescent="0.2">
      <c r="A58" s="42">
        <v>47</v>
      </c>
      <c r="B58" s="43">
        <v>14.47</v>
      </c>
      <c r="C58" s="43">
        <v>13.77</v>
      </c>
      <c r="D58" s="43">
        <v>13.1</v>
      </c>
      <c r="E58" s="43">
        <v>12.43</v>
      </c>
    </row>
    <row r="59" spans="1:5" x14ac:dyDescent="0.2">
      <c r="A59" s="42">
        <v>48</v>
      </c>
      <c r="B59" s="43">
        <v>14.69</v>
      </c>
      <c r="C59" s="43">
        <v>13.98</v>
      </c>
      <c r="D59" s="43">
        <v>13.29</v>
      </c>
      <c r="E59" s="43">
        <v>12.62</v>
      </c>
    </row>
    <row r="60" spans="1:5" x14ac:dyDescent="0.2">
      <c r="A60" s="42">
        <v>49</v>
      </c>
      <c r="B60" s="43">
        <v>14.91</v>
      </c>
      <c r="C60" s="43">
        <v>14.19</v>
      </c>
      <c r="D60" s="43">
        <v>13.49</v>
      </c>
      <c r="E60" s="43">
        <v>12.81</v>
      </c>
    </row>
    <row r="61" spans="1:5" x14ac:dyDescent="0.2">
      <c r="A61" s="42">
        <v>50</v>
      </c>
      <c r="B61" s="43">
        <v>15.14</v>
      </c>
      <c r="C61" s="43">
        <v>14.41</v>
      </c>
      <c r="D61" s="43">
        <v>13.7</v>
      </c>
      <c r="E61" s="43">
        <v>13</v>
      </c>
    </row>
    <row r="62" spans="1:5" x14ac:dyDescent="0.2">
      <c r="A62" s="42">
        <v>51</v>
      </c>
      <c r="B62" s="43">
        <v>15.38</v>
      </c>
      <c r="C62" s="43">
        <v>14.63</v>
      </c>
      <c r="D62" s="43">
        <v>13.91</v>
      </c>
      <c r="E62" s="43">
        <v>13.2</v>
      </c>
    </row>
    <row r="63" spans="1:5" x14ac:dyDescent="0.2">
      <c r="A63" s="42">
        <v>52</v>
      </c>
      <c r="B63" s="43">
        <v>15.62</v>
      </c>
      <c r="C63" s="43">
        <v>14.86</v>
      </c>
      <c r="D63" s="43">
        <v>14.12</v>
      </c>
      <c r="E63" s="43">
        <v>13.4</v>
      </c>
    </row>
    <row r="64" spans="1:5" x14ac:dyDescent="0.2">
      <c r="A64" s="42">
        <v>53</v>
      </c>
      <c r="B64" s="43">
        <v>15.86</v>
      </c>
      <c r="C64" s="43">
        <v>15.09</v>
      </c>
      <c r="D64" s="43">
        <v>14.34</v>
      </c>
      <c r="E64" s="43">
        <v>13.6</v>
      </c>
    </row>
    <row r="65" spans="1:5" x14ac:dyDescent="0.2">
      <c r="A65" s="42">
        <v>54</v>
      </c>
      <c r="B65" s="43">
        <v>16.12</v>
      </c>
      <c r="C65" s="43">
        <v>15.33</v>
      </c>
      <c r="D65" s="43">
        <v>14.56</v>
      </c>
      <c r="E65" s="43">
        <v>13.81</v>
      </c>
    </row>
    <row r="66" spans="1:5" x14ac:dyDescent="0.2">
      <c r="A66" s="42">
        <v>55</v>
      </c>
      <c r="B66" s="43">
        <v>16.37</v>
      </c>
      <c r="C66" s="43">
        <v>15.57</v>
      </c>
      <c r="D66" s="43">
        <v>14.79</v>
      </c>
      <c r="E66" s="43">
        <v>14.03</v>
      </c>
    </row>
    <row r="67" spans="1:5" x14ac:dyDescent="0.2">
      <c r="A67" s="42">
        <v>56</v>
      </c>
      <c r="B67" s="43">
        <v>16.64</v>
      </c>
      <c r="C67" s="43">
        <v>15.82</v>
      </c>
      <c r="D67" s="43">
        <v>15.03</v>
      </c>
      <c r="E67" s="43">
        <v>14.25</v>
      </c>
    </row>
    <row r="68" spans="1:5" x14ac:dyDescent="0.2">
      <c r="A68" s="42">
        <v>57</v>
      </c>
      <c r="B68" s="43">
        <v>16.91</v>
      </c>
      <c r="C68" s="43">
        <v>16.079999999999998</v>
      </c>
      <c r="D68" s="43">
        <v>15.27</v>
      </c>
      <c r="E68" s="43">
        <v>14.48</v>
      </c>
    </row>
    <row r="69" spans="1:5" x14ac:dyDescent="0.2">
      <c r="A69" s="42">
        <v>58</v>
      </c>
      <c r="B69" s="43">
        <v>17.190000000000001</v>
      </c>
      <c r="C69" s="43">
        <v>16.350000000000001</v>
      </c>
      <c r="D69" s="43">
        <v>15.52</v>
      </c>
      <c r="E69" s="43">
        <v>14.72</v>
      </c>
    </row>
    <row r="70" spans="1:5" x14ac:dyDescent="0.2">
      <c r="A70" s="42">
        <v>59</v>
      </c>
      <c r="B70" s="43">
        <v>17.489999999999998</v>
      </c>
      <c r="C70" s="43">
        <v>16.62</v>
      </c>
      <c r="D70" s="43">
        <v>15.78</v>
      </c>
      <c r="E70" s="43">
        <v>14.96</v>
      </c>
    </row>
    <row r="71" spans="1:5" x14ac:dyDescent="0.2">
      <c r="A71" s="42">
        <v>60</v>
      </c>
      <c r="B71" s="43">
        <v>17.79</v>
      </c>
      <c r="C71" s="43">
        <v>16.91</v>
      </c>
      <c r="D71" s="43">
        <v>16.05</v>
      </c>
      <c r="E71" s="43">
        <v>15.21</v>
      </c>
    </row>
    <row r="72" spans="1:5" x14ac:dyDescent="0.2">
      <c r="A72" s="42">
        <v>61</v>
      </c>
      <c r="B72" s="43">
        <v>18.100000000000001</v>
      </c>
      <c r="C72" s="43">
        <v>17.2</v>
      </c>
      <c r="D72" s="43">
        <v>16.329999999999998</v>
      </c>
      <c r="E72" s="43">
        <v>15.48</v>
      </c>
    </row>
    <row r="73" spans="1:5" x14ac:dyDescent="0.2">
      <c r="A73" s="42">
        <v>62</v>
      </c>
      <c r="B73" s="43">
        <v>18.43</v>
      </c>
      <c r="C73" s="43">
        <v>17.510000000000002</v>
      </c>
      <c r="D73" s="43">
        <v>16.62</v>
      </c>
      <c r="E73" s="43">
        <v>15.75</v>
      </c>
    </row>
    <row r="74" spans="1:5" x14ac:dyDescent="0.2">
      <c r="A74" s="42">
        <v>63</v>
      </c>
      <c r="B74" s="43">
        <v>18.77</v>
      </c>
      <c r="C74" s="43">
        <v>17.84</v>
      </c>
      <c r="D74" s="43">
        <v>16.93</v>
      </c>
      <c r="E74" s="43">
        <v>16.04</v>
      </c>
    </row>
    <row r="75" spans="1:5" x14ac:dyDescent="0.2">
      <c r="A75" s="42">
        <v>64</v>
      </c>
      <c r="B75" s="43">
        <v>19.14</v>
      </c>
      <c r="C75" s="43">
        <v>18.18</v>
      </c>
      <c r="D75" s="43">
        <v>17.25</v>
      </c>
      <c r="E75" s="43">
        <v>16.34</v>
      </c>
    </row>
    <row r="76" spans="1:5" x14ac:dyDescent="0.2">
      <c r="A76" s="42">
        <v>65</v>
      </c>
      <c r="B76" s="43">
        <v>18.989999999999998</v>
      </c>
      <c r="C76" s="43">
        <v>18.54</v>
      </c>
      <c r="D76" s="43">
        <v>17.59</v>
      </c>
      <c r="E76" s="43">
        <v>16.66</v>
      </c>
    </row>
    <row r="77" spans="1:5" x14ac:dyDescent="0.2">
      <c r="A77" s="42">
        <v>66</v>
      </c>
      <c r="B77" s="43">
        <v>0</v>
      </c>
      <c r="C77" s="43">
        <v>18.39</v>
      </c>
      <c r="D77" s="43">
        <v>17.95</v>
      </c>
      <c r="E77" s="43">
        <v>17</v>
      </c>
    </row>
    <row r="78" spans="1:5" x14ac:dyDescent="0.2">
      <c r="A78" s="42">
        <v>67</v>
      </c>
      <c r="B78" s="43">
        <v>0</v>
      </c>
      <c r="C78" s="43">
        <v>0</v>
      </c>
      <c r="D78" s="43">
        <v>17.79</v>
      </c>
      <c r="E78" s="43">
        <v>17.350000000000001</v>
      </c>
    </row>
    <row r="79" spans="1:5" x14ac:dyDescent="0.2">
      <c r="A79" s="42">
        <v>68</v>
      </c>
      <c r="B79" s="43">
        <v>0</v>
      </c>
      <c r="C79" s="43">
        <v>0</v>
      </c>
      <c r="D79" s="43">
        <v>0</v>
      </c>
      <c r="E79" s="43">
        <v>17.190000000000001</v>
      </c>
    </row>
  </sheetData>
  <sheetProtection algorithmName="SHA-512" hashValue="Ye20/+SjqEGL3WhSiuI2RHnm+2+khmBDPtzQaL5+6gaZt/D5JWMILHlTK87WhoJvqun461aAmUrBC9kXVsOvug==" saltValue="a2yMp5Gnu4iAJYMN05Jeng==" spinCount="100000" sheet="1" objects="1" scenarios="1"/>
  <conditionalFormatting sqref="A6:A21">
    <cfRule type="expression" dxfId="243" priority="5" stopIfTrue="1">
      <formula>MOD(ROW(),2)=0</formula>
    </cfRule>
    <cfRule type="expression" dxfId="242" priority="6" stopIfTrue="1">
      <formula>MOD(ROW(),2)&lt;&gt;0</formula>
    </cfRule>
  </conditionalFormatting>
  <conditionalFormatting sqref="A26:A79">
    <cfRule type="expression" dxfId="241" priority="1" stopIfTrue="1">
      <formula>MOD(ROW(),2)=0</formula>
    </cfRule>
    <cfRule type="expression" dxfId="240" priority="2" stopIfTrue="1">
      <formula>MOD(ROW(),2)&lt;&gt;0</formula>
    </cfRule>
  </conditionalFormatting>
  <conditionalFormatting sqref="B6:E21">
    <cfRule type="expression" dxfId="239" priority="7" stopIfTrue="1">
      <formula>MOD(ROW(),2)=0</formula>
    </cfRule>
    <cfRule type="expression" dxfId="238" priority="8" stopIfTrue="1">
      <formula>MOD(ROW(),2)&lt;&gt;0</formula>
    </cfRule>
  </conditionalFormatting>
  <conditionalFormatting sqref="B26:E79">
    <cfRule type="expression" dxfId="237" priority="3" stopIfTrue="1">
      <formula>MOD(ROW(),2)=0</formula>
    </cfRule>
    <cfRule type="expression" dxfId="236" priority="4"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4739-53BF-4326-BD6C-E8CA67EFC887}">
  <sheetPr codeName="Sheet47"/>
  <dimension ref="A1:C46"/>
  <sheetViews>
    <sheetView showGridLines="0" workbookViewId="0">
      <selection activeCell="A6" sqref="A6"/>
    </sheetView>
  </sheetViews>
  <sheetFormatPr defaultColWidth="8.5703125" defaultRowHeight="12.75" x14ac:dyDescent="0.2"/>
  <cols>
    <col min="1" max="1" width="31.5703125" style="41" customWidth="1"/>
    <col min="2" max="3" width="22.5703125" style="41" customWidth="1"/>
    <col min="4" max="16384" width="8.5703125" style="41"/>
  </cols>
  <sheetData>
    <row r="1" spans="1:3" s="1" customFormat="1" ht="20.25" x14ac:dyDescent="0.3">
      <c r="A1" s="2" t="s">
        <v>0</v>
      </c>
    </row>
    <row r="2" spans="1:3" s="1" customFormat="1" ht="15.75" x14ac:dyDescent="0.25">
      <c r="A2" s="30" t="s">
        <v>1</v>
      </c>
      <c r="B2" s="3" t="str">
        <f>wb_title</f>
        <v>LGPS_EW - Consolidated Factor Spreadsheet</v>
      </c>
    </row>
    <row r="3" spans="1:3" s="1" customFormat="1" ht="15.75" x14ac:dyDescent="0.25">
      <c r="A3" s="30" t="s">
        <v>2</v>
      </c>
      <c r="B3" s="3" t="str">
        <f>TABLE_FACTOR_TYPE_1 &amp; " - x-" &amp; TABLE_SERIES_NUMBER_1</f>
        <v>Scheme pays LTA - x-609</v>
      </c>
    </row>
    <row r="4" spans="1:3" customFormat="1" x14ac:dyDescent="0.2"/>
    <row r="5" spans="1:3" customFormat="1" x14ac:dyDescent="0.2"/>
    <row r="6" spans="1:3" customFormat="1" x14ac:dyDescent="0.2">
      <c r="A6" s="44" t="s">
        <v>394</v>
      </c>
      <c r="B6" s="49" t="s">
        <v>395</v>
      </c>
      <c r="C6" s="49"/>
    </row>
    <row r="7" spans="1:3" customFormat="1" x14ac:dyDescent="0.2">
      <c r="A7" s="44" t="s">
        <v>396</v>
      </c>
      <c r="B7" s="49" t="s">
        <v>31</v>
      </c>
      <c r="C7" s="49"/>
    </row>
    <row r="8" spans="1:3" customFormat="1" x14ac:dyDescent="0.2">
      <c r="A8" s="44" t="s">
        <v>166</v>
      </c>
      <c r="B8" s="49" t="s">
        <v>179</v>
      </c>
      <c r="C8" s="49"/>
    </row>
    <row r="9" spans="1:3" customFormat="1" x14ac:dyDescent="0.2">
      <c r="A9" s="44" t="s">
        <v>167</v>
      </c>
      <c r="B9" s="49" t="s">
        <v>315</v>
      </c>
      <c r="C9" s="49"/>
    </row>
    <row r="10" spans="1:3" customFormat="1" ht="29.1" customHeight="1" x14ac:dyDescent="0.2">
      <c r="A10" s="44" t="s">
        <v>6</v>
      </c>
      <c r="B10" s="49" t="s">
        <v>316</v>
      </c>
      <c r="C10" s="49"/>
    </row>
    <row r="11" spans="1:3" customFormat="1" x14ac:dyDescent="0.2">
      <c r="A11" s="44" t="s">
        <v>168</v>
      </c>
      <c r="B11" s="49" t="s">
        <v>268</v>
      </c>
      <c r="C11" s="49"/>
    </row>
    <row r="12" spans="1:3" customFormat="1" x14ac:dyDescent="0.2">
      <c r="A12" s="44" t="s">
        <v>169</v>
      </c>
      <c r="B12" s="49" t="s">
        <v>317</v>
      </c>
      <c r="C12" s="49"/>
    </row>
    <row r="13" spans="1:3" customFormat="1" x14ac:dyDescent="0.2">
      <c r="A13" s="44" t="s">
        <v>397</v>
      </c>
      <c r="B13" s="49">
        <v>0</v>
      </c>
      <c r="C13" s="49"/>
    </row>
    <row r="14" spans="1:3" customFormat="1" x14ac:dyDescent="0.2">
      <c r="A14" s="44" t="s">
        <v>171</v>
      </c>
      <c r="B14" s="49">
        <v>609</v>
      </c>
      <c r="C14" s="49"/>
    </row>
    <row r="15" spans="1:3" customFormat="1" x14ac:dyDescent="0.2">
      <c r="A15" s="44" t="s">
        <v>398</v>
      </c>
      <c r="B15" s="49" t="s">
        <v>318</v>
      </c>
      <c r="C15" s="49"/>
    </row>
    <row r="16" spans="1:3" customFormat="1" x14ac:dyDescent="0.2">
      <c r="A16" s="44" t="s">
        <v>173</v>
      </c>
      <c r="B16" s="49" t="s">
        <v>271</v>
      </c>
      <c r="C16" s="49"/>
    </row>
    <row r="17" spans="1:3" customFormat="1" x14ac:dyDescent="0.2">
      <c r="A17" s="45" t="s">
        <v>399</v>
      </c>
      <c r="B17" s="49"/>
      <c r="C17" s="49"/>
    </row>
    <row r="18" spans="1:3" customFormat="1" x14ac:dyDescent="0.2">
      <c r="A18" s="44" t="s">
        <v>175</v>
      </c>
      <c r="B18" s="51">
        <v>45134</v>
      </c>
      <c r="C18" s="51"/>
    </row>
    <row r="19" spans="1:3" customFormat="1" x14ac:dyDescent="0.2">
      <c r="A19" s="44" t="s">
        <v>176</v>
      </c>
      <c r="B19" s="51">
        <v>45135</v>
      </c>
      <c r="C19" s="51"/>
    </row>
    <row r="20" spans="1:3" customFormat="1" x14ac:dyDescent="0.2">
      <c r="A20" s="44" t="s">
        <v>177</v>
      </c>
      <c r="B20" s="49" t="s">
        <v>186</v>
      </c>
      <c r="C20" s="49"/>
    </row>
    <row r="21" spans="1:3" customFormat="1" x14ac:dyDescent="0.2">
      <c r="A21" s="44" t="s">
        <v>400</v>
      </c>
      <c r="B21" s="49" t="s">
        <v>104</v>
      </c>
      <c r="C21" s="49"/>
    </row>
    <row r="22" spans="1:3" customFormat="1" x14ac:dyDescent="0.2"/>
    <row r="23" spans="1:3" customFormat="1" x14ac:dyDescent="0.2">
      <c r="A23" s="23" t="str">
        <f>HYPERLINK("#'Factor List'!A1", "Back to Factor List")</f>
        <v>Back to Factor List</v>
      </c>
      <c r="B23" s="23" t="str">
        <f>HYPERLINK("#'Assumptions'!A1", "Assumptions")</f>
        <v>Assumptions</v>
      </c>
    </row>
    <row r="26" spans="1:3" s="59" customFormat="1" ht="25.5" x14ac:dyDescent="0.2">
      <c r="A26" s="58" t="s">
        <v>401</v>
      </c>
      <c r="B26" s="58" t="s">
        <v>534</v>
      </c>
      <c r="C26" s="58" t="s">
        <v>535</v>
      </c>
    </row>
    <row r="27" spans="1:3" x14ac:dyDescent="0.2">
      <c r="A27" s="42">
        <v>55</v>
      </c>
      <c r="B27" s="43">
        <v>24.92</v>
      </c>
      <c r="C27" s="43">
        <v>24.92</v>
      </c>
    </row>
    <row r="28" spans="1:3" x14ac:dyDescent="0.2">
      <c r="A28" s="42">
        <v>56</v>
      </c>
      <c r="B28" s="43">
        <v>24.35</v>
      </c>
      <c r="C28" s="43">
        <v>24.35</v>
      </c>
    </row>
    <row r="29" spans="1:3" x14ac:dyDescent="0.2">
      <c r="A29" s="42">
        <v>57</v>
      </c>
      <c r="B29" s="43">
        <v>23.77</v>
      </c>
      <c r="C29" s="43">
        <v>23.77</v>
      </c>
    </row>
    <row r="30" spans="1:3" x14ac:dyDescent="0.2">
      <c r="A30" s="42">
        <v>58</v>
      </c>
      <c r="B30" s="43">
        <v>23.18</v>
      </c>
      <c r="C30" s="43">
        <v>23.18</v>
      </c>
    </row>
    <row r="31" spans="1:3" x14ac:dyDescent="0.2">
      <c r="A31" s="42">
        <v>59</v>
      </c>
      <c r="B31" s="43">
        <v>22.6</v>
      </c>
      <c r="C31" s="43">
        <v>22.6</v>
      </c>
    </row>
    <row r="32" spans="1:3" x14ac:dyDescent="0.2">
      <c r="A32" s="42">
        <v>60</v>
      </c>
      <c r="B32" s="43">
        <v>22</v>
      </c>
      <c r="C32" s="43">
        <v>22</v>
      </c>
    </row>
    <row r="33" spans="1:3" x14ac:dyDescent="0.2">
      <c r="A33" s="42">
        <v>61</v>
      </c>
      <c r="B33" s="43">
        <v>21.41</v>
      </c>
      <c r="C33" s="43">
        <v>21.41</v>
      </c>
    </row>
    <row r="34" spans="1:3" x14ac:dyDescent="0.2">
      <c r="A34" s="42">
        <v>62</v>
      </c>
      <c r="B34" s="43">
        <v>20.81</v>
      </c>
      <c r="C34" s="43">
        <v>20.81</v>
      </c>
    </row>
    <row r="35" spans="1:3" x14ac:dyDescent="0.2">
      <c r="A35" s="42">
        <v>63</v>
      </c>
      <c r="B35" s="43">
        <v>20.22</v>
      </c>
      <c r="C35" s="43">
        <v>20.22</v>
      </c>
    </row>
    <row r="36" spans="1:3" x14ac:dyDescent="0.2">
      <c r="A36" s="42">
        <v>64</v>
      </c>
      <c r="B36" s="43">
        <v>19.62</v>
      </c>
      <c r="C36" s="43">
        <v>19.62</v>
      </c>
    </row>
    <row r="37" spans="1:3" x14ac:dyDescent="0.2">
      <c r="A37" s="42">
        <v>65</v>
      </c>
      <c r="B37" s="43">
        <v>18.989999999999998</v>
      </c>
      <c r="C37" s="43">
        <v>18.989999999999998</v>
      </c>
    </row>
    <row r="38" spans="1:3" x14ac:dyDescent="0.2">
      <c r="A38" s="42">
        <v>66</v>
      </c>
      <c r="B38" s="43">
        <v>18.309999999999999</v>
      </c>
      <c r="C38" s="43">
        <v>18.309999999999999</v>
      </c>
    </row>
    <row r="39" spans="1:3" x14ac:dyDescent="0.2">
      <c r="A39" s="42">
        <v>67</v>
      </c>
      <c r="B39" s="43">
        <v>17.64</v>
      </c>
      <c r="C39" s="43">
        <v>17.64</v>
      </c>
    </row>
    <row r="40" spans="1:3" x14ac:dyDescent="0.2">
      <c r="A40" s="42">
        <v>68</v>
      </c>
      <c r="B40" s="43">
        <v>16.96</v>
      </c>
      <c r="C40" s="43">
        <v>16.96</v>
      </c>
    </row>
    <row r="41" spans="1:3" x14ac:dyDescent="0.2">
      <c r="A41" s="42">
        <v>69</v>
      </c>
      <c r="B41" s="43">
        <v>16.28</v>
      </c>
      <c r="C41" s="43">
        <v>16.28</v>
      </c>
    </row>
    <row r="42" spans="1:3" x14ac:dyDescent="0.2">
      <c r="A42" s="42">
        <v>70</v>
      </c>
      <c r="B42" s="43">
        <v>15.6</v>
      </c>
      <c r="C42" s="43">
        <v>15.6</v>
      </c>
    </row>
    <row r="43" spans="1:3" x14ac:dyDescent="0.2">
      <c r="A43" s="42">
        <v>71</v>
      </c>
      <c r="B43" s="43">
        <v>14.92</v>
      </c>
      <c r="C43" s="43">
        <v>14.92</v>
      </c>
    </row>
    <row r="44" spans="1:3" x14ac:dyDescent="0.2">
      <c r="A44" s="42">
        <v>72</v>
      </c>
      <c r="B44" s="43">
        <v>14.25</v>
      </c>
      <c r="C44" s="43">
        <v>14.25</v>
      </c>
    </row>
    <row r="45" spans="1:3" x14ac:dyDescent="0.2">
      <c r="A45" s="42">
        <v>73</v>
      </c>
      <c r="B45" s="43">
        <v>13.59</v>
      </c>
      <c r="C45" s="43">
        <v>13.59</v>
      </c>
    </row>
    <row r="46" spans="1:3" x14ac:dyDescent="0.2">
      <c r="A46" s="42">
        <v>74</v>
      </c>
      <c r="B46" s="43">
        <v>12.94</v>
      </c>
      <c r="C46" s="43">
        <v>12.94</v>
      </c>
    </row>
  </sheetData>
  <sheetProtection algorithmName="SHA-512" hashValue="Wj6EZdYMXa6C8yGcHOdZr8/EQMsrdIpRMtpfW1LcdDg/KlSxNPmu6xTdPxbAOVTQe4aRYoTfS2OxhJU228/E1w==" saltValue="s2V7BPSyjc6nz8gnm7qbSw==" spinCount="100000" sheet="1" objects="1" scenarios="1"/>
  <conditionalFormatting sqref="A6:A21">
    <cfRule type="expression" dxfId="235" priority="5" stopIfTrue="1">
      <formula>MOD(ROW(),2)=0</formula>
    </cfRule>
    <cfRule type="expression" dxfId="234" priority="6" stopIfTrue="1">
      <formula>MOD(ROW(),2)&lt;&gt;0</formula>
    </cfRule>
  </conditionalFormatting>
  <conditionalFormatting sqref="A26:A46">
    <cfRule type="expression" dxfId="233" priority="1" stopIfTrue="1">
      <formula>MOD(ROW(),2)=0</formula>
    </cfRule>
    <cfRule type="expression" dxfId="232" priority="2" stopIfTrue="1">
      <formula>MOD(ROW(),2)&lt;&gt;0</formula>
    </cfRule>
  </conditionalFormatting>
  <conditionalFormatting sqref="B6:C21">
    <cfRule type="expression" dxfId="231" priority="7" stopIfTrue="1">
      <formula>MOD(ROW(),2)=0</formula>
    </cfRule>
    <cfRule type="expression" dxfId="230" priority="8" stopIfTrue="1">
      <formula>MOD(ROW(),2)&lt;&gt;0</formula>
    </cfRule>
  </conditionalFormatting>
  <conditionalFormatting sqref="B26:C46">
    <cfRule type="expression" dxfId="229" priority="3" stopIfTrue="1">
      <formula>MOD(ROW(),2)=0</formula>
    </cfRule>
    <cfRule type="expression" dxfId="228" priority="4"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D0EEE-AD68-404A-B25E-DF36E75A4F59}">
  <sheetPr codeName="Sheet48"/>
  <dimension ref="A1:C74"/>
  <sheetViews>
    <sheetView showGridLines="0" workbookViewId="0">
      <selection activeCell="A6" sqref="A6"/>
    </sheetView>
  </sheetViews>
  <sheetFormatPr defaultColWidth="8.5703125" defaultRowHeight="12.75" x14ac:dyDescent="0.2"/>
  <cols>
    <col min="1" max="1" width="31.5703125" style="41" customWidth="1"/>
    <col min="2" max="3" width="22.5703125" style="41" customWidth="1"/>
    <col min="4" max="16384" width="8.5703125" style="41"/>
  </cols>
  <sheetData>
    <row r="1" spans="1:3" s="1" customFormat="1" ht="20.25" x14ac:dyDescent="0.3">
      <c r="A1" s="2" t="s">
        <v>0</v>
      </c>
    </row>
    <row r="2" spans="1:3" s="1" customFormat="1" ht="15.75" x14ac:dyDescent="0.25">
      <c r="A2" s="30" t="s">
        <v>1</v>
      </c>
      <c r="B2" s="3" t="str">
        <f>wb_title</f>
        <v>LGPS_EW - Consolidated Factor Spreadsheet</v>
      </c>
    </row>
    <row r="3" spans="1:3" s="1" customFormat="1" ht="15.75" x14ac:dyDescent="0.25">
      <c r="A3" s="30" t="s">
        <v>2</v>
      </c>
      <c r="B3" s="3" t="str">
        <f>TABLE_FACTOR_TYPE_1 &amp; " - x-" &amp; TABLE_SERIES_NUMBER_1</f>
        <v>Scheme pays LTA - x-610</v>
      </c>
    </row>
    <row r="4" spans="1:3" customFormat="1" x14ac:dyDescent="0.2"/>
    <row r="5" spans="1:3" customFormat="1" x14ac:dyDescent="0.2"/>
    <row r="6" spans="1:3" customFormat="1" x14ac:dyDescent="0.2">
      <c r="A6" s="44" t="s">
        <v>394</v>
      </c>
      <c r="B6" s="49" t="s">
        <v>395</v>
      </c>
      <c r="C6" s="49"/>
    </row>
    <row r="7" spans="1:3" customFormat="1" x14ac:dyDescent="0.2">
      <c r="A7" s="44" t="s">
        <v>396</v>
      </c>
      <c r="B7" s="49" t="s">
        <v>31</v>
      </c>
      <c r="C7" s="49"/>
    </row>
    <row r="8" spans="1:3" customFormat="1" x14ac:dyDescent="0.2">
      <c r="A8" s="44" t="s">
        <v>166</v>
      </c>
      <c r="B8" s="49" t="s">
        <v>179</v>
      </c>
      <c r="C8" s="49"/>
    </row>
    <row r="9" spans="1:3" customFormat="1" x14ac:dyDescent="0.2">
      <c r="A9" s="44" t="s">
        <v>167</v>
      </c>
      <c r="B9" s="49" t="s">
        <v>315</v>
      </c>
      <c r="C9" s="49"/>
    </row>
    <row r="10" spans="1:3" customFormat="1" ht="24.95" customHeight="1" x14ac:dyDescent="0.2">
      <c r="A10" s="44" t="s">
        <v>6</v>
      </c>
      <c r="B10" s="49" t="s">
        <v>319</v>
      </c>
      <c r="C10" s="49"/>
    </row>
    <row r="11" spans="1:3" customFormat="1" x14ac:dyDescent="0.2">
      <c r="A11" s="44" t="s">
        <v>168</v>
      </c>
      <c r="B11" s="49" t="s">
        <v>268</v>
      </c>
      <c r="C11" s="49"/>
    </row>
    <row r="12" spans="1:3" customFormat="1" x14ac:dyDescent="0.2">
      <c r="A12" s="44" t="s">
        <v>169</v>
      </c>
      <c r="B12" s="49" t="s">
        <v>317</v>
      </c>
      <c r="C12" s="49"/>
    </row>
    <row r="13" spans="1:3" customFormat="1" x14ac:dyDescent="0.2">
      <c r="A13" s="44" t="s">
        <v>397</v>
      </c>
      <c r="B13" s="49">
        <v>0</v>
      </c>
      <c r="C13" s="49"/>
    </row>
    <row r="14" spans="1:3" customFormat="1" x14ac:dyDescent="0.2">
      <c r="A14" s="44" t="s">
        <v>171</v>
      </c>
      <c r="B14" s="49">
        <v>610</v>
      </c>
      <c r="C14" s="49"/>
    </row>
    <row r="15" spans="1:3" customFormat="1" x14ac:dyDescent="0.2">
      <c r="A15" s="44" t="s">
        <v>398</v>
      </c>
      <c r="B15" s="49" t="s">
        <v>320</v>
      </c>
      <c r="C15" s="49"/>
    </row>
    <row r="16" spans="1:3" customFormat="1" x14ac:dyDescent="0.2">
      <c r="A16" s="44" t="s">
        <v>173</v>
      </c>
      <c r="B16" s="49" t="s">
        <v>274</v>
      </c>
      <c r="C16" s="49"/>
    </row>
    <row r="17" spans="1:3" customFormat="1" x14ac:dyDescent="0.2">
      <c r="A17" s="45" t="s">
        <v>399</v>
      </c>
      <c r="B17" s="49"/>
      <c r="C17" s="49"/>
    </row>
    <row r="18" spans="1:3" customFormat="1" x14ac:dyDescent="0.2">
      <c r="A18" s="44" t="s">
        <v>175</v>
      </c>
      <c r="B18" s="51">
        <v>45134</v>
      </c>
      <c r="C18" s="51"/>
    </row>
    <row r="19" spans="1:3" customFormat="1" x14ac:dyDescent="0.2">
      <c r="A19" s="44" t="s">
        <v>176</v>
      </c>
      <c r="B19" s="51">
        <v>45135</v>
      </c>
      <c r="C19" s="51"/>
    </row>
    <row r="20" spans="1:3" customFormat="1" x14ac:dyDescent="0.2">
      <c r="A20" s="44" t="s">
        <v>177</v>
      </c>
      <c r="B20" s="49" t="s">
        <v>186</v>
      </c>
      <c r="C20" s="49"/>
    </row>
    <row r="21" spans="1:3" customFormat="1" x14ac:dyDescent="0.2">
      <c r="A21" s="44" t="s">
        <v>400</v>
      </c>
      <c r="B21" s="49" t="s">
        <v>104</v>
      </c>
      <c r="C21" s="49"/>
    </row>
    <row r="22" spans="1:3" customFormat="1" x14ac:dyDescent="0.2"/>
    <row r="23" spans="1:3" customFormat="1" x14ac:dyDescent="0.2">
      <c r="A23" s="23" t="str">
        <f>HYPERLINK("#'Factor List'!A1", "Back to Factor List")</f>
        <v>Back to Factor List</v>
      </c>
      <c r="B23" s="23" t="str">
        <f>HYPERLINK("#'Assumptions'!A1", "Assumptions")</f>
        <v>Assumptions</v>
      </c>
    </row>
    <row r="26" spans="1:3" s="59" customFormat="1" ht="38.25" x14ac:dyDescent="0.2">
      <c r="A26" s="58" t="s">
        <v>401</v>
      </c>
      <c r="B26" s="58" t="s">
        <v>536</v>
      </c>
      <c r="C26" s="58" t="s">
        <v>537</v>
      </c>
    </row>
    <row r="27" spans="1:3" x14ac:dyDescent="0.2">
      <c r="A27" s="42">
        <v>20</v>
      </c>
      <c r="B27" s="43">
        <v>30.94</v>
      </c>
      <c r="C27" s="43">
        <v>30.94</v>
      </c>
    </row>
    <row r="28" spans="1:3" x14ac:dyDescent="0.2">
      <c r="A28" s="42">
        <v>21</v>
      </c>
      <c r="B28" s="43">
        <v>30.7</v>
      </c>
      <c r="C28" s="43">
        <v>30.7</v>
      </c>
    </row>
    <row r="29" spans="1:3" x14ac:dyDescent="0.2">
      <c r="A29" s="42">
        <v>22</v>
      </c>
      <c r="B29" s="43">
        <v>30.47</v>
      </c>
      <c r="C29" s="43">
        <v>30.47</v>
      </c>
    </row>
    <row r="30" spans="1:3" x14ac:dyDescent="0.2">
      <c r="A30" s="42">
        <v>23</v>
      </c>
      <c r="B30" s="43">
        <v>30.24</v>
      </c>
      <c r="C30" s="43">
        <v>30.24</v>
      </c>
    </row>
    <row r="31" spans="1:3" x14ac:dyDescent="0.2">
      <c r="A31" s="42">
        <v>24</v>
      </c>
      <c r="B31" s="43">
        <v>30</v>
      </c>
      <c r="C31" s="43">
        <v>30</v>
      </c>
    </row>
    <row r="32" spans="1:3" x14ac:dyDescent="0.2">
      <c r="A32" s="42">
        <v>25</v>
      </c>
      <c r="B32" s="43">
        <v>29.76</v>
      </c>
      <c r="C32" s="43">
        <v>29.76</v>
      </c>
    </row>
    <row r="33" spans="1:3" x14ac:dyDescent="0.2">
      <c r="A33" s="42">
        <v>26</v>
      </c>
      <c r="B33" s="43">
        <v>29.52</v>
      </c>
      <c r="C33" s="43">
        <v>29.52</v>
      </c>
    </row>
    <row r="34" spans="1:3" x14ac:dyDescent="0.2">
      <c r="A34" s="42">
        <v>27</v>
      </c>
      <c r="B34" s="43">
        <v>29.28</v>
      </c>
      <c r="C34" s="43">
        <v>29.28</v>
      </c>
    </row>
    <row r="35" spans="1:3" x14ac:dyDescent="0.2">
      <c r="A35" s="42">
        <v>28</v>
      </c>
      <c r="B35" s="43">
        <v>29.04</v>
      </c>
      <c r="C35" s="43">
        <v>29.04</v>
      </c>
    </row>
    <row r="36" spans="1:3" x14ac:dyDescent="0.2">
      <c r="A36" s="42">
        <v>29</v>
      </c>
      <c r="B36" s="43">
        <v>28.81</v>
      </c>
      <c r="C36" s="43">
        <v>28.81</v>
      </c>
    </row>
    <row r="37" spans="1:3" x14ac:dyDescent="0.2">
      <c r="A37" s="42">
        <v>30</v>
      </c>
      <c r="B37" s="43">
        <v>28.58</v>
      </c>
      <c r="C37" s="43">
        <v>28.58</v>
      </c>
    </row>
    <row r="38" spans="1:3" x14ac:dyDescent="0.2">
      <c r="A38" s="42">
        <v>31</v>
      </c>
      <c r="B38" s="43">
        <v>28.35</v>
      </c>
      <c r="C38" s="43">
        <v>28.35</v>
      </c>
    </row>
    <row r="39" spans="1:3" x14ac:dyDescent="0.2">
      <c r="A39" s="42">
        <v>32</v>
      </c>
      <c r="B39" s="43">
        <v>28.12</v>
      </c>
      <c r="C39" s="43">
        <v>28.12</v>
      </c>
    </row>
    <row r="40" spans="1:3" x14ac:dyDescent="0.2">
      <c r="A40" s="42">
        <v>33</v>
      </c>
      <c r="B40" s="43">
        <v>27.89</v>
      </c>
      <c r="C40" s="43">
        <v>27.89</v>
      </c>
    </row>
    <row r="41" spans="1:3" x14ac:dyDescent="0.2">
      <c r="A41" s="42">
        <v>34</v>
      </c>
      <c r="B41" s="43">
        <v>27.66</v>
      </c>
      <c r="C41" s="43">
        <v>27.66</v>
      </c>
    </row>
    <row r="42" spans="1:3" x14ac:dyDescent="0.2">
      <c r="A42" s="42">
        <v>35</v>
      </c>
      <c r="B42" s="43">
        <v>27.43</v>
      </c>
      <c r="C42" s="43">
        <v>27.43</v>
      </c>
    </row>
    <row r="43" spans="1:3" x14ac:dyDescent="0.2">
      <c r="A43" s="42">
        <v>36</v>
      </c>
      <c r="B43" s="43">
        <v>27.19</v>
      </c>
      <c r="C43" s="43">
        <v>27.19</v>
      </c>
    </row>
    <row r="44" spans="1:3" x14ac:dyDescent="0.2">
      <c r="A44" s="42">
        <v>37</v>
      </c>
      <c r="B44" s="43">
        <v>26.95</v>
      </c>
      <c r="C44" s="43">
        <v>26.95</v>
      </c>
    </row>
    <row r="45" spans="1:3" x14ac:dyDescent="0.2">
      <c r="A45" s="42">
        <v>38</v>
      </c>
      <c r="B45" s="43">
        <v>26.7</v>
      </c>
      <c r="C45" s="43">
        <v>26.7</v>
      </c>
    </row>
    <row r="46" spans="1:3" x14ac:dyDescent="0.2">
      <c r="A46" s="42">
        <v>39</v>
      </c>
      <c r="B46" s="43">
        <v>26.44</v>
      </c>
      <c r="C46" s="43">
        <v>26.44</v>
      </c>
    </row>
    <row r="47" spans="1:3" x14ac:dyDescent="0.2">
      <c r="A47" s="42">
        <v>40</v>
      </c>
      <c r="B47" s="43">
        <v>26.18</v>
      </c>
      <c r="C47" s="43">
        <v>26.18</v>
      </c>
    </row>
    <row r="48" spans="1:3" x14ac:dyDescent="0.2">
      <c r="A48" s="42">
        <v>41</v>
      </c>
      <c r="B48" s="43">
        <v>25.91</v>
      </c>
      <c r="C48" s="43">
        <v>25.91</v>
      </c>
    </row>
    <row r="49" spans="1:3" x14ac:dyDescent="0.2">
      <c r="A49" s="42">
        <v>42</v>
      </c>
      <c r="B49" s="43">
        <v>25.63</v>
      </c>
      <c r="C49" s="43">
        <v>25.63</v>
      </c>
    </row>
    <row r="50" spans="1:3" x14ac:dyDescent="0.2">
      <c r="A50" s="42">
        <v>43</v>
      </c>
      <c r="B50" s="43">
        <v>25.34</v>
      </c>
      <c r="C50" s="43">
        <v>25.34</v>
      </c>
    </row>
    <row r="51" spans="1:3" x14ac:dyDescent="0.2">
      <c r="A51" s="42">
        <v>44</v>
      </c>
      <c r="B51" s="43">
        <v>25.04</v>
      </c>
      <c r="C51" s="43">
        <v>25.04</v>
      </c>
    </row>
    <row r="52" spans="1:3" x14ac:dyDescent="0.2">
      <c r="A52" s="42">
        <v>45</v>
      </c>
      <c r="B52" s="43">
        <v>24.74</v>
      </c>
      <c r="C52" s="43">
        <v>24.74</v>
      </c>
    </row>
    <row r="53" spans="1:3" x14ac:dyDescent="0.2">
      <c r="A53" s="42">
        <v>46</v>
      </c>
      <c r="B53" s="43">
        <v>24.43</v>
      </c>
      <c r="C53" s="43">
        <v>24.43</v>
      </c>
    </row>
    <row r="54" spans="1:3" x14ac:dyDescent="0.2">
      <c r="A54" s="42">
        <v>47</v>
      </c>
      <c r="B54" s="43">
        <v>24.11</v>
      </c>
      <c r="C54" s="43">
        <v>24.11</v>
      </c>
    </row>
    <row r="55" spans="1:3" x14ac:dyDescent="0.2">
      <c r="A55" s="42">
        <v>48</v>
      </c>
      <c r="B55" s="43">
        <v>23.78</v>
      </c>
      <c r="C55" s="43">
        <v>23.78</v>
      </c>
    </row>
    <row r="56" spans="1:3" x14ac:dyDescent="0.2">
      <c r="A56" s="42">
        <v>49</v>
      </c>
      <c r="B56" s="43">
        <v>23.43</v>
      </c>
      <c r="C56" s="43">
        <v>23.43</v>
      </c>
    </row>
    <row r="57" spans="1:3" x14ac:dyDescent="0.2">
      <c r="A57" s="42">
        <v>50</v>
      </c>
      <c r="B57" s="43">
        <v>23.08</v>
      </c>
      <c r="C57" s="43">
        <v>23.08</v>
      </c>
    </row>
    <row r="58" spans="1:3" x14ac:dyDescent="0.2">
      <c r="A58" s="42">
        <v>51</v>
      </c>
      <c r="B58" s="43">
        <v>22.71</v>
      </c>
      <c r="C58" s="43">
        <v>22.71</v>
      </c>
    </row>
    <row r="59" spans="1:3" x14ac:dyDescent="0.2">
      <c r="A59" s="42">
        <v>52</v>
      </c>
      <c r="B59" s="43">
        <v>22.32</v>
      </c>
      <c r="C59" s="43">
        <v>22.32</v>
      </c>
    </row>
    <row r="60" spans="1:3" x14ac:dyDescent="0.2">
      <c r="A60" s="42">
        <v>53</v>
      </c>
      <c r="B60" s="43">
        <v>21.92</v>
      </c>
      <c r="C60" s="43">
        <v>21.92</v>
      </c>
    </row>
    <row r="61" spans="1:3" x14ac:dyDescent="0.2">
      <c r="A61" s="42">
        <v>54</v>
      </c>
      <c r="B61" s="43">
        <v>21.5</v>
      </c>
      <c r="C61" s="43">
        <v>21.5</v>
      </c>
    </row>
    <row r="62" spans="1:3" x14ac:dyDescent="0.2">
      <c r="A62" s="42">
        <v>55</v>
      </c>
      <c r="B62" s="43">
        <v>21.07</v>
      </c>
      <c r="C62" s="43">
        <v>21.07</v>
      </c>
    </row>
    <row r="63" spans="1:3" x14ac:dyDescent="0.2">
      <c r="A63" s="42">
        <v>56</v>
      </c>
      <c r="B63" s="43">
        <v>20.63</v>
      </c>
      <c r="C63" s="43">
        <v>20.63</v>
      </c>
    </row>
    <row r="64" spans="1:3" x14ac:dyDescent="0.2">
      <c r="A64" s="42">
        <v>57</v>
      </c>
      <c r="B64" s="43">
        <v>20.170000000000002</v>
      </c>
      <c r="C64" s="43">
        <v>20.170000000000002</v>
      </c>
    </row>
    <row r="65" spans="1:3" x14ac:dyDescent="0.2">
      <c r="A65" s="42">
        <v>58</v>
      </c>
      <c r="B65" s="43">
        <v>19.71</v>
      </c>
      <c r="C65" s="43">
        <v>19.71</v>
      </c>
    </row>
    <row r="66" spans="1:3" x14ac:dyDescent="0.2">
      <c r="A66" s="42">
        <v>59</v>
      </c>
      <c r="B66" s="43">
        <v>19.22</v>
      </c>
      <c r="C66" s="43">
        <v>19.22</v>
      </c>
    </row>
    <row r="67" spans="1:3" x14ac:dyDescent="0.2">
      <c r="A67" s="42">
        <v>60</v>
      </c>
      <c r="B67" s="43">
        <v>18.73</v>
      </c>
      <c r="C67" s="43">
        <v>18.73</v>
      </c>
    </row>
    <row r="68" spans="1:3" x14ac:dyDescent="0.2">
      <c r="A68" s="42">
        <v>61</v>
      </c>
      <c r="B68" s="43">
        <v>18.21</v>
      </c>
      <c r="C68" s="43">
        <v>18.21</v>
      </c>
    </row>
    <row r="69" spans="1:3" x14ac:dyDescent="0.2">
      <c r="A69" s="42">
        <v>62</v>
      </c>
      <c r="B69" s="43">
        <v>17.690000000000001</v>
      </c>
      <c r="C69" s="43">
        <v>17.690000000000001</v>
      </c>
    </row>
    <row r="70" spans="1:3" x14ac:dyDescent="0.2">
      <c r="A70" s="42">
        <v>63</v>
      </c>
      <c r="B70" s="43">
        <v>17.149999999999999</v>
      </c>
      <c r="C70" s="43">
        <v>17.149999999999999</v>
      </c>
    </row>
    <row r="71" spans="1:3" x14ac:dyDescent="0.2">
      <c r="A71" s="42">
        <v>64</v>
      </c>
      <c r="B71" s="43">
        <v>16.61</v>
      </c>
      <c r="C71" s="43">
        <v>16.61</v>
      </c>
    </row>
    <row r="72" spans="1:3" x14ac:dyDescent="0.2">
      <c r="A72" s="42">
        <v>65</v>
      </c>
      <c r="B72" s="43">
        <v>16.05</v>
      </c>
      <c r="C72" s="43">
        <v>16.05</v>
      </c>
    </row>
    <row r="73" spans="1:3" x14ac:dyDescent="0.2">
      <c r="A73" s="42">
        <v>66</v>
      </c>
      <c r="B73" s="43">
        <v>15.47</v>
      </c>
      <c r="C73" s="43">
        <v>15.47</v>
      </c>
    </row>
    <row r="74" spans="1:3" x14ac:dyDescent="0.2">
      <c r="A74" s="42">
        <v>67</v>
      </c>
      <c r="B74" s="43">
        <v>14.89</v>
      </c>
      <c r="C74" s="43">
        <v>14.89</v>
      </c>
    </row>
  </sheetData>
  <sheetProtection algorithmName="SHA-512" hashValue="psTlr8QTcX6cconVnYyl2/mtTeA8IRuXROcDcMEwJqMWMTSX1x47tXOCK1TLr7Mm3qAjIbYT4zLSup6ZJXSoMA==" saltValue="KLMPyykI4XnL4MXy1caraQ==" spinCount="100000" sheet="1" objects="1" scenarios="1"/>
  <conditionalFormatting sqref="A6:A21">
    <cfRule type="expression" dxfId="227" priority="5" stopIfTrue="1">
      <formula>MOD(ROW(),2)=0</formula>
    </cfRule>
    <cfRule type="expression" dxfId="226" priority="6" stopIfTrue="1">
      <formula>MOD(ROW(),2)&lt;&gt;0</formula>
    </cfRule>
  </conditionalFormatting>
  <conditionalFormatting sqref="A26:A74">
    <cfRule type="expression" dxfId="225" priority="1" stopIfTrue="1">
      <formula>MOD(ROW(),2)=0</formula>
    </cfRule>
    <cfRule type="expression" dxfId="224" priority="2" stopIfTrue="1">
      <formula>MOD(ROW(),2)&lt;&gt;0</formula>
    </cfRule>
  </conditionalFormatting>
  <conditionalFormatting sqref="B6:C21">
    <cfRule type="expression" dxfId="223" priority="7" stopIfTrue="1">
      <formula>MOD(ROW(),2)=0</formula>
    </cfRule>
    <cfRule type="expression" dxfId="222" priority="8" stopIfTrue="1">
      <formula>MOD(ROW(),2)&lt;&gt;0</formula>
    </cfRule>
  </conditionalFormatting>
  <conditionalFormatting sqref="B26:C74">
    <cfRule type="expression" dxfId="221" priority="3" stopIfTrue="1">
      <formula>MOD(ROW(),2)=0</formula>
    </cfRule>
    <cfRule type="expression" dxfId="220" priority="4"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B0529-8C8A-4895-BE53-5346BF70C55A}">
  <sheetPr codeName="Sheet49"/>
  <dimension ref="A1:AW74"/>
  <sheetViews>
    <sheetView showGridLines="0" zoomScaleNormal="100" workbookViewId="0">
      <selection activeCell="A6" sqref="A6"/>
    </sheetView>
  </sheetViews>
  <sheetFormatPr defaultColWidth="8.5703125" defaultRowHeight="12.75" x14ac:dyDescent="0.2"/>
  <cols>
    <col min="1" max="1" width="31.5703125" style="41" customWidth="1"/>
    <col min="2" max="49" width="22.5703125" style="41" customWidth="1"/>
    <col min="50" max="16384" width="8.5703125" style="41"/>
  </cols>
  <sheetData>
    <row r="1" spans="1:49" s="1" customFormat="1" ht="20.25" x14ac:dyDescent="0.3">
      <c r="A1" s="2" t="s">
        <v>0</v>
      </c>
    </row>
    <row r="2" spans="1:49" s="1" customFormat="1" ht="15.75" x14ac:dyDescent="0.25">
      <c r="A2" s="30" t="s">
        <v>1</v>
      </c>
      <c r="B2" s="3" t="str">
        <f>wb_title</f>
        <v>LGPS_EW - Consolidated Factor Spreadsheet</v>
      </c>
    </row>
    <row r="3" spans="1:49" s="1" customFormat="1" ht="15.75" x14ac:dyDescent="0.25">
      <c r="A3" s="30" t="s">
        <v>2</v>
      </c>
      <c r="B3" s="3" t="str">
        <f>TABLE_FACTOR_TYPE_1 &amp; " - x-" &amp; TABLE_SERIES_NUMBER_1</f>
        <v>Added pension - x-701</v>
      </c>
    </row>
    <row r="4" spans="1:49" customFormat="1" x14ac:dyDescent="0.2"/>
    <row r="5" spans="1:49" customFormat="1" x14ac:dyDescent="0.2"/>
    <row r="6" spans="1:49"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
      <c r="A8" s="44" t="s">
        <v>166</v>
      </c>
      <c r="B8" s="49" t="s">
        <v>321</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
      <c r="A10" s="44" t="s">
        <v>6</v>
      </c>
      <c r="B10" s="49" t="s">
        <v>323</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
      <c r="A14" s="44" t="s">
        <v>171</v>
      </c>
      <c r="B14" s="49">
        <v>701</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
      <c r="A15" s="44" t="s">
        <v>398</v>
      </c>
      <c r="B15" s="49" t="s">
        <v>325</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
      <c r="A16" s="44" t="s">
        <v>173</v>
      </c>
      <c r="B16" s="49" t="s">
        <v>271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
    <row r="23" spans="1:49" customFormat="1" x14ac:dyDescent="0.2">
      <c r="A23" s="23" t="str">
        <f>HYPERLINK("#'Factor List'!A1", "Back to Factor List")</f>
        <v>Back to Factor List</v>
      </c>
      <c r="B23" s="23" t="str">
        <f>HYPERLINK("#'Assumptions'!A1", "Assumptions")</f>
        <v>Assumptions</v>
      </c>
    </row>
    <row r="26" spans="1:49" s="59" customFormat="1" ht="25.5" x14ac:dyDescent="0.2">
      <c r="A26" s="58" t="s">
        <v>401</v>
      </c>
      <c r="B26" s="58" t="s">
        <v>538</v>
      </c>
      <c r="C26" s="58" t="s">
        <v>539</v>
      </c>
      <c r="D26" s="58" t="s">
        <v>540</v>
      </c>
      <c r="E26" s="58" t="s">
        <v>541</v>
      </c>
      <c r="F26" s="58" t="s">
        <v>542</v>
      </c>
      <c r="G26" s="58" t="s">
        <v>543</v>
      </c>
      <c r="H26" s="58" t="s">
        <v>544</v>
      </c>
      <c r="I26" s="58" t="s">
        <v>545</v>
      </c>
      <c r="J26" s="58" t="s">
        <v>546</v>
      </c>
      <c r="K26" s="58" t="s">
        <v>547</v>
      </c>
      <c r="L26" s="58" t="s">
        <v>548</v>
      </c>
      <c r="M26" s="58" t="s">
        <v>549</v>
      </c>
      <c r="N26" s="58" t="s">
        <v>550</v>
      </c>
      <c r="O26" s="58" t="s">
        <v>551</v>
      </c>
      <c r="P26" s="58" t="s">
        <v>552</v>
      </c>
      <c r="Q26" s="58" t="s">
        <v>553</v>
      </c>
      <c r="R26" s="58" t="s">
        <v>554</v>
      </c>
      <c r="S26" s="58" t="s">
        <v>555</v>
      </c>
      <c r="T26" s="58" t="s">
        <v>556</v>
      </c>
      <c r="U26" s="58" t="s">
        <v>557</v>
      </c>
      <c r="V26" s="58" t="s">
        <v>558</v>
      </c>
      <c r="W26" s="58" t="s">
        <v>559</v>
      </c>
      <c r="X26" s="58" t="s">
        <v>560</v>
      </c>
      <c r="Y26" s="58" t="s">
        <v>561</v>
      </c>
      <c r="Z26" s="58" t="s">
        <v>562</v>
      </c>
      <c r="AA26" s="58" t="s">
        <v>563</v>
      </c>
      <c r="AB26" s="58" t="s">
        <v>564</v>
      </c>
      <c r="AC26" s="58" t="s">
        <v>565</v>
      </c>
      <c r="AD26" s="58" t="s">
        <v>566</v>
      </c>
      <c r="AE26" s="58" t="s">
        <v>567</v>
      </c>
      <c r="AF26" s="58" t="s">
        <v>568</v>
      </c>
      <c r="AG26" s="58" t="s">
        <v>569</v>
      </c>
      <c r="AH26" s="58" t="s">
        <v>570</v>
      </c>
      <c r="AI26" s="58" t="s">
        <v>571</v>
      </c>
      <c r="AJ26" s="58" t="s">
        <v>572</v>
      </c>
      <c r="AK26" s="58" t="s">
        <v>573</v>
      </c>
      <c r="AL26" s="58" t="s">
        <v>574</v>
      </c>
      <c r="AM26" s="58" t="s">
        <v>575</v>
      </c>
      <c r="AN26" s="58" t="s">
        <v>576</v>
      </c>
      <c r="AO26" s="58" t="s">
        <v>577</v>
      </c>
      <c r="AP26" s="58" t="s">
        <v>578</v>
      </c>
      <c r="AQ26" s="58" t="s">
        <v>579</v>
      </c>
      <c r="AR26" s="58" t="s">
        <v>580</v>
      </c>
      <c r="AS26" s="58" t="s">
        <v>581</v>
      </c>
      <c r="AT26" s="58" t="s">
        <v>582</v>
      </c>
      <c r="AU26" s="58" t="s">
        <v>583</v>
      </c>
      <c r="AV26" s="58" t="s">
        <v>584</v>
      </c>
      <c r="AW26" s="58" t="s">
        <v>585</v>
      </c>
    </row>
    <row r="27" spans="1:49" x14ac:dyDescent="0.2">
      <c r="A27" s="42">
        <v>16</v>
      </c>
      <c r="B27" s="43"/>
      <c r="C27" s="43"/>
      <c r="D27" s="43"/>
      <c r="E27" s="43"/>
      <c r="F27" s="43"/>
      <c r="G27" s="43"/>
      <c r="H27" s="43"/>
      <c r="I27" s="43"/>
      <c r="J27" s="43"/>
      <c r="K27" s="43"/>
      <c r="L27" s="43"/>
      <c r="M27" s="43"/>
      <c r="N27" s="43"/>
      <c r="O27" s="43"/>
      <c r="P27" s="43">
        <v>14.23</v>
      </c>
      <c r="Q27" s="43">
        <v>13.59</v>
      </c>
      <c r="R27" s="43">
        <v>13.02</v>
      </c>
      <c r="S27" s="43">
        <v>12.51</v>
      </c>
      <c r="T27" s="43">
        <v>12.06</v>
      </c>
      <c r="U27" s="43">
        <v>11.66</v>
      </c>
      <c r="V27" s="43">
        <v>11.3</v>
      </c>
      <c r="W27" s="43">
        <v>10.98</v>
      </c>
      <c r="X27" s="43">
        <v>10.68</v>
      </c>
      <c r="Y27" s="43">
        <v>10.41</v>
      </c>
      <c r="Z27" s="43">
        <v>10.16</v>
      </c>
      <c r="AA27" s="43">
        <v>9.94</v>
      </c>
      <c r="AB27" s="43">
        <v>9.73</v>
      </c>
      <c r="AC27" s="43">
        <v>9.5399999999999991</v>
      </c>
      <c r="AD27" s="43">
        <v>9.36</v>
      </c>
      <c r="AE27" s="43">
        <v>9.1999999999999993</v>
      </c>
      <c r="AF27" s="43">
        <v>9.0500000000000007</v>
      </c>
      <c r="AG27" s="43">
        <v>8.91</v>
      </c>
      <c r="AH27" s="43">
        <v>8.7799999999999994</v>
      </c>
      <c r="AI27" s="43">
        <v>8.65</v>
      </c>
      <c r="AJ27" s="43">
        <v>8.5399999999999991</v>
      </c>
      <c r="AK27" s="43">
        <v>8.43</v>
      </c>
      <c r="AL27" s="43">
        <v>8.33</v>
      </c>
      <c r="AM27" s="43">
        <v>8.24</v>
      </c>
      <c r="AN27" s="43">
        <v>8.16</v>
      </c>
      <c r="AO27" s="43">
        <v>8.07</v>
      </c>
      <c r="AP27" s="43">
        <v>8</v>
      </c>
      <c r="AQ27" s="43">
        <v>7.93</v>
      </c>
      <c r="AR27" s="43">
        <v>7.86</v>
      </c>
      <c r="AS27" s="43">
        <v>7.8</v>
      </c>
      <c r="AT27" s="43">
        <v>7.74</v>
      </c>
      <c r="AU27" s="43">
        <v>7.69</v>
      </c>
      <c r="AV27" s="43">
        <v>7.64</v>
      </c>
      <c r="AW27" s="43">
        <v>7.59</v>
      </c>
    </row>
    <row r="28" spans="1:49" x14ac:dyDescent="0.2">
      <c r="A28" s="42">
        <v>17</v>
      </c>
      <c r="B28" s="43"/>
      <c r="C28" s="43"/>
      <c r="D28" s="43"/>
      <c r="E28" s="43"/>
      <c r="F28" s="43"/>
      <c r="G28" s="43"/>
      <c r="H28" s="43"/>
      <c r="I28" s="43"/>
      <c r="J28" s="43"/>
      <c r="K28" s="43"/>
      <c r="L28" s="43"/>
      <c r="M28" s="43"/>
      <c r="N28" s="43"/>
      <c r="O28" s="43"/>
      <c r="P28" s="43">
        <v>14.47</v>
      </c>
      <c r="Q28" s="43">
        <v>13.81</v>
      </c>
      <c r="R28" s="43">
        <v>13.23</v>
      </c>
      <c r="S28" s="43">
        <v>12.72</v>
      </c>
      <c r="T28" s="43">
        <v>12.26</v>
      </c>
      <c r="U28" s="43">
        <v>11.86</v>
      </c>
      <c r="V28" s="43">
        <v>11.49</v>
      </c>
      <c r="W28" s="43">
        <v>11.16</v>
      </c>
      <c r="X28" s="43">
        <v>10.86</v>
      </c>
      <c r="Y28" s="43">
        <v>10.58</v>
      </c>
      <c r="Z28" s="43">
        <v>10.33</v>
      </c>
      <c r="AA28" s="43">
        <v>10.1</v>
      </c>
      <c r="AB28" s="43">
        <v>9.89</v>
      </c>
      <c r="AC28" s="43">
        <v>9.6999999999999993</v>
      </c>
      <c r="AD28" s="43">
        <v>9.52</v>
      </c>
      <c r="AE28" s="43">
        <v>9.35</v>
      </c>
      <c r="AF28" s="43">
        <v>9.1999999999999993</v>
      </c>
      <c r="AG28" s="43">
        <v>9.06</v>
      </c>
      <c r="AH28" s="43">
        <v>8.92</v>
      </c>
      <c r="AI28" s="43">
        <v>8.8000000000000007</v>
      </c>
      <c r="AJ28" s="43">
        <v>8.68</v>
      </c>
      <c r="AK28" s="43">
        <v>8.58</v>
      </c>
      <c r="AL28" s="43">
        <v>8.48</v>
      </c>
      <c r="AM28" s="43">
        <v>8.3800000000000008</v>
      </c>
      <c r="AN28" s="43">
        <v>8.2899999999999991</v>
      </c>
      <c r="AO28" s="43">
        <v>8.2100000000000009</v>
      </c>
      <c r="AP28" s="43">
        <v>8.14</v>
      </c>
      <c r="AQ28" s="43">
        <v>8.06</v>
      </c>
      <c r="AR28" s="43">
        <v>8</v>
      </c>
      <c r="AS28" s="43">
        <v>7.93</v>
      </c>
      <c r="AT28" s="43">
        <v>7.88</v>
      </c>
      <c r="AU28" s="43">
        <v>7.82</v>
      </c>
      <c r="AV28" s="43">
        <v>7.77</v>
      </c>
      <c r="AW28" s="43"/>
    </row>
    <row r="29" spans="1:49" x14ac:dyDescent="0.2">
      <c r="A29" s="42">
        <v>18</v>
      </c>
      <c r="B29" s="43"/>
      <c r="C29" s="43"/>
      <c r="D29" s="43"/>
      <c r="E29" s="43"/>
      <c r="F29" s="43"/>
      <c r="G29" s="43"/>
      <c r="H29" s="43"/>
      <c r="I29" s="43"/>
      <c r="J29" s="43"/>
      <c r="K29" s="43"/>
      <c r="L29" s="43"/>
      <c r="M29" s="43"/>
      <c r="N29" s="43"/>
      <c r="O29" s="43"/>
      <c r="P29" s="43">
        <v>14.71</v>
      </c>
      <c r="Q29" s="43">
        <v>14.04</v>
      </c>
      <c r="R29" s="43">
        <v>13.45</v>
      </c>
      <c r="S29" s="43">
        <v>12.93</v>
      </c>
      <c r="T29" s="43">
        <v>12.47</v>
      </c>
      <c r="U29" s="43">
        <v>12.05</v>
      </c>
      <c r="V29" s="43">
        <v>11.68</v>
      </c>
      <c r="W29" s="43">
        <v>11.34</v>
      </c>
      <c r="X29" s="43">
        <v>11.04</v>
      </c>
      <c r="Y29" s="43">
        <v>10.76</v>
      </c>
      <c r="Z29" s="43">
        <v>10.5</v>
      </c>
      <c r="AA29" s="43">
        <v>10.27</v>
      </c>
      <c r="AB29" s="43">
        <v>10.06</v>
      </c>
      <c r="AC29" s="43">
        <v>9.86</v>
      </c>
      <c r="AD29" s="43">
        <v>9.68</v>
      </c>
      <c r="AE29" s="43">
        <v>9.51</v>
      </c>
      <c r="AF29" s="43">
        <v>9.35</v>
      </c>
      <c r="AG29" s="43">
        <v>9.2100000000000009</v>
      </c>
      <c r="AH29" s="43">
        <v>9.07</v>
      </c>
      <c r="AI29" s="43">
        <v>8.9499999999999993</v>
      </c>
      <c r="AJ29" s="43">
        <v>8.83</v>
      </c>
      <c r="AK29" s="43">
        <v>8.7200000000000006</v>
      </c>
      <c r="AL29" s="43">
        <v>8.6199999999999992</v>
      </c>
      <c r="AM29" s="43">
        <v>8.5299999999999994</v>
      </c>
      <c r="AN29" s="43">
        <v>8.44</v>
      </c>
      <c r="AO29" s="43">
        <v>8.35</v>
      </c>
      <c r="AP29" s="43">
        <v>8.2799999999999994</v>
      </c>
      <c r="AQ29" s="43">
        <v>8.1999999999999993</v>
      </c>
      <c r="AR29" s="43">
        <v>8.14</v>
      </c>
      <c r="AS29" s="43">
        <v>8.07</v>
      </c>
      <c r="AT29" s="43">
        <v>8.01</v>
      </c>
      <c r="AU29" s="43">
        <v>7.96</v>
      </c>
      <c r="AV29" s="43"/>
      <c r="AW29" s="43"/>
    </row>
    <row r="30" spans="1:49" x14ac:dyDescent="0.2">
      <c r="A30" s="42">
        <v>19</v>
      </c>
      <c r="B30" s="43"/>
      <c r="C30" s="43"/>
      <c r="D30" s="43"/>
      <c r="E30" s="43"/>
      <c r="F30" s="43"/>
      <c r="G30" s="43"/>
      <c r="H30" s="43"/>
      <c r="I30" s="43"/>
      <c r="J30" s="43"/>
      <c r="K30" s="43"/>
      <c r="L30" s="43"/>
      <c r="M30" s="43"/>
      <c r="N30" s="43"/>
      <c r="O30" s="43"/>
      <c r="P30" s="43">
        <v>14.95</v>
      </c>
      <c r="Q30" s="43">
        <v>14.27</v>
      </c>
      <c r="R30" s="43">
        <v>13.67</v>
      </c>
      <c r="S30" s="43">
        <v>13.14</v>
      </c>
      <c r="T30" s="43">
        <v>12.67</v>
      </c>
      <c r="U30" s="43">
        <v>12.25</v>
      </c>
      <c r="V30" s="43">
        <v>11.87</v>
      </c>
      <c r="W30" s="43">
        <v>11.53</v>
      </c>
      <c r="X30" s="43">
        <v>11.22</v>
      </c>
      <c r="Y30" s="43">
        <v>10.93</v>
      </c>
      <c r="Z30" s="43">
        <v>10.68</v>
      </c>
      <c r="AA30" s="43">
        <v>10.44</v>
      </c>
      <c r="AB30" s="43">
        <v>10.220000000000001</v>
      </c>
      <c r="AC30" s="43">
        <v>10.02</v>
      </c>
      <c r="AD30" s="43">
        <v>9.84</v>
      </c>
      <c r="AE30" s="43">
        <v>9.67</v>
      </c>
      <c r="AF30" s="43">
        <v>9.51</v>
      </c>
      <c r="AG30" s="43">
        <v>9.36</v>
      </c>
      <c r="AH30" s="43">
        <v>9.23</v>
      </c>
      <c r="AI30" s="43">
        <v>9.1</v>
      </c>
      <c r="AJ30" s="43">
        <v>8.98</v>
      </c>
      <c r="AK30" s="43">
        <v>8.8699999999999992</v>
      </c>
      <c r="AL30" s="43">
        <v>8.77</v>
      </c>
      <c r="AM30" s="43">
        <v>8.67</v>
      </c>
      <c r="AN30" s="43">
        <v>8.58</v>
      </c>
      <c r="AO30" s="43">
        <v>8.5</v>
      </c>
      <c r="AP30" s="43">
        <v>8.42</v>
      </c>
      <c r="AQ30" s="43">
        <v>8.35</v>
      </c>
      <c r="AR30" s="43">
        <v>8.2799999999999994</v>
      </c>
      <c r="AS30" s="43">
        <v>8.2200000000000006</v>
      </c>
      <c r="AT30" s="43">
        <v>8.16</v>
      </c>
      <c r="AU30" s="43"/>
      <c r="AV30" s="43"/>
      <c r="AW30" s="43"/>
    </row>
    <row r="31" spans="1:49" x14ac:dyDescent="0.2">
      <c r="A31" s="42">
        <v>20</v>
      </c>
      <c r="B31" s="43"/>
      <c r="C31" s="43"/>
      <c r="D31" s="43"/>
      <c r="E31" s="43"/>
      <c r="F31" s="43"/>
      <c r="G31" s="43"/>
      <c r="H31" s="43"/>
      <c r="I31" s="43"/>
      <c r="J31" s="43"/>
      <c r="K31" s="43"/>
      <c r="L31" s="43"/>
      <c r="M31" s="43"/>
      <c r="N31" s="43"/>
      <c r="O31" s="43"/>
      <c r="P31" s="43">
        <v>15.19</v>
      </c>
      <c r="Q31" s="43">
        <v>14.5</v>
      </c>
      <c r="R31" s="43">
        <v>13.89</v>
      </c>
      <c r="S31" s="43">
        <v>13.36</v>
      </c>
      <c r="T31" s="43">
        <v>12.88</v>
      </c>
      <c r="U31" s="43">
        <v>12.45</v>
      </c>
      <c r="V31" s="43">
        <v>12.07</v>
      </c>
      <c r="W31" s="43">
        <v>11.72</v>
      </c>
      <c r="X31" s="43">
        <v>11.4</v>
      </c>
      <c r="Y31" s="43">
        <v>11.12</v>
      </c>
      <c r="Z31" s="43">
        <v>10.85</v>
      </c>
      <c r="AA31" s="43">
        <v>10.61</v>
      </c>
      <c r="AB31" s="43">
        <v>10.39</v>
      </c>
      <c r="AC31" s="43">
        <v>10.19</v>
      </c>
      <c r="AD31" s="43">
        <v>10</v>
      </c>
      <c r="AE31" s="43">
        <v>9.83</v>
      </c>
      <c r="AF31" s="43">
        <v>9.67</v>
      </c>
      <c r="AG31" s="43">
        <v>9.52</v>
      </c>
      <c r="AH31" s="43">
        <v>9.3800000000000008</v>
      </c>
      <c r="AI31" s="43">
        <v>9.25</v>
      </c>
      <c r="AJ31" s="43">
        <v>9.1300000000000008</v>
      </c>
      <c r="AK31" s="43">
        <v>9.02</v>
      </c>
      <c r="AL31" s="43">
        <v>8.92</v>
      </c>
      <c r="AM31" s="43">
        <v>8.82</v>
      </c>
      <c r="AN31" s="43">
        <v>8.73</v>
      </c>
      <c r="AO31" s="43">
        <v>8.65</v>
      </c>
      <c r="AP31" s="43">
        <v>8.57</v>
      </c>
      <c r="AQ31" s="43">
        <v>8.49</v>
      </c>
      <c r="AR31" s="43">
        <v>8.43</v>
      </c>
      <c r="AS31" s="43">
        <v>8.36</v>
      </c>
      <c r="AT31" s="43"/>
      <c r="AU31" s="43"/>
      <c r="AV31" s="43"/>
      <c r="AW31" s="43"/>
    </row>
    <row r="32" spans="1:49" x14ac:dyDescent="0.2">
      <c r="A32" s="42">
        <v>21</v>
      </c>
      <c r="B32" s="43"/>
      <c r="C32" s="43"/>
      <c r="D32" s="43"/>
      <c r="E32" s="43"/>
      <c r="F32" s="43"/>
      <c r="G32" s="43"/>
      <c r="H32" s="43"/>
      <c r="I32" s="43"/>
      <c r="J32" s="43"/>
      <c r="K32" s="43"/>
      <c r="L32" s="43"/>
      <c r="M32" s="43"/>
      <c r="N32" s="43"/>
      <c r="O32" s="43"/>
      <c r="P32" s="43">
        <v>15.44</v>
      </c>
      <c r="Q32" s="43">
        <v>14.74</v>
      </c>
      <c r="R32" s="43">
        <v>14.12</v>
      </c>
      <c r="S32" s="43">
        <v>13.58</v>
      </c>
      <c r="T32" s="43">
        <v>13.09</v>
      </c>
      <c r="U32" s="43">
        <v>12.66</v>
      </c>
      <c r="V32" s="43">
        <v>12.27</v>
      </c>
      <c r="W32" s="43">
        <v>11.91</v>
      </c>
      <c r="X32" s="43">
        <v>11.59</v>
      </c>
      <c r="Y32" s="43">
        <v>11.3</v>
      </c>
      <c r="Z32" s="43">
        <v>11.03</v>
      </c>
      <c r="AA32" s="43">
        <v>10.79</v>
      </c>
      <c r="AB32" s="43">
        <v>10.57</v>
      </c>
      <c r="AC32" s="43">
        <v>10.36</v>
      </c>
      <c r="AD32" s="43">
        <v>10.17</v>
      </c>
      <c r="AE32" s="43">
        <v>9.99</v>
      </c>
      <c r="AF32" s="43">
        <v>9.83</v>
      </c>
      <c r="AG32" s="43">
        <v>9.68</v>
      </c>
      <c r="AH32" s="43">
        <v>9.5399999999999991</v>
      </c>
      <c r="AI32" s="43">
        <v>9.41</v>
      </c>
      <c r="AJ32" s="43">
        <v>9.2899999999999991</v>
      </c>
      <c r="AK32" s="43">
        <v>9.18</v>
      </c>
      <c r="AL32" s="43">
        <v>9.07</v>
      </c>
      <c r="AM32" s="43">
        <v>8.9700000000000006</v>
      </c>
      <c r="AN32" s="43">
        <v>8.8800000000000008</v>
      </c>
      <c r="AO32" s="43">
        <v>8.8000000000000007</v>
      </c>
      <c r="AP32" s="43">
        <v>8.7200000000000006</v>
      </c>
      <c r="AQ32" s="43">
        <v>8.64</v>
      </c>
      <c r="AR32" s="43">
        <v>8.58</v>
      </c>
      <c r="AS32" s="43"/>
      <c r="AT32" s="43"/>
      <c r="AU32" s="43"/>
      <c r="AV32" s="43"/>
      <c r="AW32" s="43"/>
    </row>
    <row r="33" spans="1:49" x14ac:dyDescent="0.2">
      <c r="A33" s="42">
        <v>22</v>
      </c>
      <c r="B33" s="43"/>
      <c r="C33" s="43"/>
      <c r="D33" s="43"/>
      <c r="E33" s="43"/>
      <c r="F33" s="43"/>
      <c r="G33" s="43"/>
      <c r="H33" s="43"/>
      <c r="I33" s="43"/>
      <c r="J33" s="43"/>
      <c r="K33" s="43"/>
      <c r="L33" s="43"/>
      <c r="M33" s="43"/>
      <c r="N33" s="43"/>
      <c r="O33" s="43"/>
      <c r="P33" s="43">
        <v>15.69</v>
      </c>
      <c r="Q33" s="43">
        <v>14.98</v>
      </c>
      <c r="R33" s="43">
        <v>14.35</v>
      </c>
      <c r="S33" s="43">
        <v>13.8</v>
      </c>
      <c r="T33" s="43">
        <v>13.31</v>
      </c>
      <c r="U33" s="43">
        <v>12.86</v>
      </c>
      <c r="V33" s="43">
        <v>12.47</v>
      </c>
      <c r="W33" s="43">
        <v>12.11</v>
      </c>
      <c r="X33" s="43">
        <v>11.78</v>
      </c>
      <c r="Y33" s="43">
        <v>11.49</v>
      </c>
      <c r="Z33" s="43">
        <v>11.22</v>
      </c>
      <c r="AA33" s="43">
        <v>10.97</v>
      </c>
      <c r="AB33" s="43">
        <v>10.74</v>
      </c>
      <c r="AC33" s="43">
        <v>10.53</v>
      </c>
      <c r="AD33" s="43">
        <v>10.34</v>
      </c>
      <c r="AE33" s="43">
        <v>10.16</v>
      </c>
      <c r="AF33" s="43">
        <v>10</v>
      </c>
      <c r="AG33" s="43">
        <v>9.84</v>
      </c>
      <c r="AH33" s="43">
        <v>9.6999999999999993</v>
      </c>
      <c r="AI33" s="43">
        <v>9.57</v>
      </c>
      <c r="AJ33" s="43">
        <v>9.4499999999999993</v>
      </c>
      <c r="AK33" s="43">
        <v>9.33</v>
      </c>
      <c r="AL33" s="43">
        <v>9.23</v>
      </c>
      <c r="AM33" s="43">
        <v>9.1300000000000008</v>
      </c>
      <c r="AN33" s="43">
        <v>9.0399999999999991</v>
      </c>
      <c r="AO33" s="43">
        <v>8.9499999999999993</v>
      </c>
      <c r="AP33" s="43">
        <v>8.8699999999999992</v>
      </c>
      <c r="AQ33" s="43">
        <v>8.8000000000000007</v>
      </c>
      <c r="AR33" s="43"/>
      <c r="AS33" s="43"/>
      <c r="AT33" s="43"/>
      <c r="AU33" s="43"/>
      <c r="AV33" s="43"/>
      <c r="AW33" s="43"/>
    </row>
    <row r="34" spans="1:49" x14ac:dyDescent="0.2">
      <c r="A34" s="42">
        <v>23</v>
      </c>
      <c r="B34" s="43"/>
      <c r="C34" s="43"/>
      <c r="D34" s="43"/>
      <c r="E34" s="43"/>
      <c r="F34" s="43"/>
      <c r="G34" s="43"/>
      <c r="H34" s="43"/>
      <c r="I34" s="43"/>
      <c r="J34" s="43"/>
      <c r="K34" s="43"/>
      <c r="L34" s="43"/>
      <c r="M34" s="43"/>
      <c r="N34" s="43"/>
      <c r="O34" s="43"/>
      <c r="P34" s="43">
        <v>15.95</v>
      </c>
      <c r="Q34" s="43">
        <v>15.22</v>
      </c>
      <c r="R34" s="43">
        <v>14.59</v>
      </c>
      <c r="S34" s="43">
        <v>14.02</v>
      </c>
      <c r="T34" s="43">
        <v>13.52</v>
      </c>
      <c r="U34" s="43">
        <v>13.07</v>
      </c>
      <c r="V34" s="43">
        <v>12.67</v>
      </c>
      <c r="W34" s="43">
        <v>12.31</v>
      </c>
      <c r="X34" s="43">
        <v>11.98</v>
      </c>
      <c r="Y34" s="43">
        <v>11.68</v>
      </c>
      <c r="Z34" s="43">
        <v>11.4</v>
      </c>
      <c r="AA34" s="43">
        <v>11.15</v>
      </c>
      <c r="AB34" s="43">
        <v>10.92</v>
      </c>
      <c r="AC34" s="43">
        <v>10.71</v>
      </c>
      <c r="AD34" s="43">
        <v>10.51</v>
      </c>
      <c r="AE34" s="43">
        <v>10.33</v>
      </c>
      <c r="AF34" s="43">
        <v>10.17</v>
      </c>
      <c r="AG34" s="43">
        <v>10.01</v>
      </c>
      <c r="AH34" s="43">
        <v>9.8699999999999992</v>
      </c>
      <c r="AI34" s="43">
        <v>9.73</v>
      </c>
      <c r="AJ34" s="43">
        <v>9.61</v>
      </c>
      <c r="AK34" s="43">
        <v>9.49</v>
      </c>
      <c r="AL34" s="43">
        <v>9.39</v>
      </c>
      <c r="AM34" s="43">
        <v>9.2899999999999991</v>
      </c>
      <c r="AN34" s="43">
        <v>9.1999999999999993</v>
      </c>
      <c r="AO34" s="43">
        <v>9.11</v>
      </c>
      <c r="AP34" s="43">
        <v>9.0299999999999994</v>
      </c>
      <c r="AQ34" s="43"/>
      <c r="AR34" s="43"/>
      <c r="AS34" s="43"/>
      <c r="AT34" s="43"/>
      <c r="AU34" s="43"/>
      <c r="AV34" s="43"/>
      <c r="AW34" s="43"/>
    </row>
    <row r="35" spans="1:49" x14ac:dyDescent="0.2">
      <c r="A35" s="42">
        <v>24</v>
      </c>
      <c r="B35" s="43"/>
      <c r="C35" s="43"/>
      <c r="D35" s="43"/>
      <c r="E35" s="43"/>
      <c r="F35" s="43"/>
      <c r="G35" s="43"/>
      <c r="H35" s="43"/>
      <c r="I35" s="43"/>
      <c r="J35" s="43"/>
      <c r="K35" s="43"/>
      <c r="L35" s="43"/>
      <c r="M35" s="43"/>
      <c r="N35" s="43"/>
      <c r="O35" s="43"/>
      <c r="P35" s="43">
        <v>16.21</v>
      </c>
      <c r="Q35" s="43">
        <v>15.47</v>
      </c>
      <c r="R35" s="43">
        <v>14.83</v>
      </c>
      <c r="S35" s="43">
        <v>14.25</v>
      </c>
      <c r="T35" s="43">
        <v>13.74</v>
      </c>
      <c r="U35" s="43">
        <v>13.29</v>
      </c>
      <c r="V35" s="43">
        <v>12.88</v>
      </c>
      <c r="W35" s="43">
        <v>12.51</v>
      </c>
      <c r="X35" s="43">
        <v>12.18</v>
      </c>
      <c r="Y35" s="43">
        <v>11.87</v>
      </c>
      <c r="Z35" s="43">
        <v>11.59</v>
      </c>
      <c r="AA35" s="43">
        <v>11.34</v>
      </c>
      <c r="AB35" s="43">
        <v>11.1</v>
      </c>
      <c r="AC35" s="43">
        <v>10.89</v>
      </c>
      <c r="AD35" s="43">
        <v>10.69</v>
      </c>
      <c r="AE35" s="43">
        <v>10.51</v>
      </c>
      <c r="AF35" s="43">
        <v>10.34</v>
      </c>
      <c r="AG35" s="43">
        <v>10.18</v>
      </c>
      <c r="AH35" s="43">
        <v>10.039999999999999</v>
      </c>
      <c r="AI35" s="43">
        <v>9.9</v>
      </c>
      <c r="AJ35" s="43">
        <v>9.7799999999999994</v>
      </c>
      <c r="AK35" s="43">
        <v>9.66</v>
      </c>
      <c r="AL35" s="43">
        <v>9.5500000000000007</v>
      </c>
      <c r="AM35" s="43">
        <v>9.4499999999999993</v>
      </c>
      <c r="AN35" s="43">
        <v>9.36</v>
      </c>
      <c r="AO35" s="43">
        <v>9.27</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c r="N36" s="43"/>
      <c r="O36" s="43"/>
      <c r="P36" s="43">
        <v>16.47</v>
      </c>
      <c r="Q36" s="43">
        <v>15.72</v>
      </c>
      <c r="R36" s="43">
        <v>15.07</v>
      </c>
      <c r="S36" s="43">
        <v>14.49</v>
      </c>
      <c r="T36" s="43">
        <v>13.97</v>
      </c>
      <c r="U36" s="43">
        <v>13.51</v>
      </c>
      <c r="V36" s="43">
        <v>13.09</v>
      </c>
      <c r="W36" s="43">
        <v>12.72</v>
      </c>
      <c r="X36" s="43">
        <v>12.38</v>
      </c>
      <c r="Y36" s="43">
        <v>12.07</v>
      </c>
      <c r="Z36" s="43">
        <v>11.78</v>
      </c>
      <c r="AA36" s="43">
        <v>11.53</v>
      </c>
      <c r="AB36" s="43">
        <v>11.29</v>
      </c>
      <c r="AC36" s="43">
        <v>11.07</v>
      </c>
      <c r="AD36" s="43">
        <v>10.87</v>
      </c>
      <c r="AE36" s="43">
        <v>10.68</v>
      </c>
      <c r="AF36" s="43">
        <v>10.51</v>
      </c>
      <c r="AG36" s="43">
        <v>10.36</v>
      </c>
      <c r="AH36" s="43">
        <v>10.210000000000001</v>
      </c>
      <c r="AI36" s="43">
        <v>10.07</v>
      </c>
      <c r="AJ36" s="43">
        <v>9.9499999999999993</v>
      </c>
      <c r="AK36" s="43">
        <v>9.83</v>
      </c>
      <c r="AL36" s="43">
        <v>9.7200000000000006</v>
      </c>
      <c r="AM36" s="43">
        <v>9.6199999999999992</v>
      </c>
      <c r="AN36" s="43">
        <v>9.5299999999999994</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c r="N37" s="43"/>
      <c r="O37" s="43"/>
      <c r="P37" s="43">
        <v>16.739999999999998</v>
      </c>
      <c r="Q37" s="43">
        <v>15.98</v>
      </c>
      <c r="R37" s="43">
        <v>15.31</v>
      </c>
      <c r="S37" s="43">
        <v>14.72</v>
      </c>
      <c r="T37" s="43">
        <v>14.2</v>
      </c>
      <c r="U37" s="43">
        <v>13.73</v>
      </c>
      <c r="V37" s="43">
        <v>13.31</v>
      </c>
      <c r="W37" s="43">
        <v>12.93</v>
      </c>
      <c r="X37" s="43">
        <v>12.58</v>
      </c>
      <c r="Y37" s="43">
        <v>12.27</v>
      </c>
      <c r="Z37" s="43">
        <v>11.98</v>
      </c>
      <c r="AA37" s="43">
        <v>11.72</v>
      </c>
      <c r="AB37" s="43">
        <v>11.48</v>
      </c>
      <c r="AC37" s="43">
        <v>11.26</v>
      </c>
      <c r="AD37" s="43">
        <v>11.05</v>
      </c>
      <c r="AE37" s="43">
        <v>10.87</v>
      </c>
      <c r="AF37" s="43">
        <v>10.69</v>
      </c>
      <c r="AG37" s="43">
        <v>10.53</v>
      </c>
      <c r="AH37" s="43">
        <v>10.39</v>
      </c>
      <c r="AI37" s="43">
        <v>10.25</v>
      </c>
      <c r="AJ37" s="43">
        <v>10.119999999999999</v>
      </c>
      <c r="AK37" s="43">
        <v>10</v>
      </c>
      <c r="AL37" s="43">
        <v>9.89</v>
      </c>
      <c r="AM37" s="43">
        <v>9.7899999999999991</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c r="N38" s="43"/>
      <c r="O38" s="43"/>
      <c r="P38" s="43">
        <v>17.010000000000002</v>
      </c>
      <c r="Q38" s="43">
        <v>16.239999999999998</v>
      </c>
      <c r="R38" s="43">
        <v>15.57</v>
      </c>
      <c r="S38" s="43">
        <v>14.97</v>
      </c>
      <c r="T38" s="43">
        <v>14.43</v>
      </c>
      <c r="U38" s="43">
        <v>13.96</v>
      </c>
      <c r="V38" s="43">
        <v>13.53</v>
      </c>
      <c r="W38" s="43">
        <v>13.14</v>
      </c>
      <c r="X38" s="43">
        <v>12.79</v>
      </c>
      <c r="Y38" s="43">
        <v>12.47</v>
      </c>
      <c r="Z38" s="43">
        <v>12.18</v>
      </c>
      <c r="AA38" s="43">
        <v>11.92</v>
      </c>
      <c r="AB38" s="43">
        <v>11.67</v>
      </c>
      <c r="AC38" s="43">
        <v>11.45</v>
      </c>
      <c r="AD38" s="43">
        <v>11.24</v>
      </c>
      <c r="AE38" s="43">
        <v>11.05</v>
      </c>
      <c r="AF38" s="43">
        <v>10.88</v>
      </c>
      <c r="AG38" s="43">
        <v>10.72</v>
      </c>
      <c r="AH38" s="43">
        <v>10.57</v>
      </c>
      <c r="AI38" s="43">
        <v>10.43</v>
      </c>
      <c r="AJ38" s="43">
        <v>10.3</v>
      </c>
      <c r="AK38" s="43">
        <v>10.18</v>
      </c>
      <c r="AL38" s="43">
        <v>10.07</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c r="N39" s="43"/>
      <c r="O39" s="43"/>
      <c r="P39" s="43">
        <v>17.29</v>
      </c>
      <c r="Q39" s="43">
        <v>16.510000000000002</v>
      </c>
      <c r="R39" s="43">
        <v>15.82</v>
      </c>
      <c r="S39" s="43">
        <v>15.21</v>
      </c>
      <c r="T39" s="43">
        <v>14.67</v>
      </c>
      <c r="U39" s="43">
        <v>14.19</v>
      </c>
      <c r="V39" s="43">
        <v>13.75</v>
      </c>
      <c r="W39" s="43">
        <v>13.36</v>
      </c>
      <c r="X39" s="43">
        <v>13.01</v>
      </c>
      <c r="Y39" s="43">
        <v>12.68</v>
      </c>
      <c r="Z39" s="43">
        <v>12.39</v>
      </c>
      <c r="AA39" s="43">
        <v>12.12</v>
      </c>
      <c r="AB39" s="43">
        <v>11.87</v>
      </c>
      <c r="AC39" s="43">
        <v>11.65</v>
      </c>
      <c r="AD39" s="43">
        <v>11.44</v>
      </c>
      <c r="AE39" s="43">
        <v>11.25</v>
      </c>
      <c r="AF39" s="43">
        <v>11.07</v>
      </c>
      <c r="AG39" s="43">
        <v>10.91</v>
      </c>
      <c r="AH39" s="43">
        <v>10.75</v>
      </c>
      <c r="AI39" s="43">
        <v>10.62</v>
      </c>
      <c r="AJ39" s="43">
        <v>10.49</v>
      </c>
      <c r="AK39" s="43">
        <v>10.37</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c r="N40" s="43"/>
      <c r="O40" s="43"/>
      <c r="P40" s="43">
        <v>17.579999999999998</v>
      </c>
      <c r="Q40" s="43">
        <v>16.78</v>
      </c>
      <c r="R40" s="43">
        <v>16.079999999999998</v>
      </c>
      <c r="S40" s="43">
        <v>15.46</v>
      </c>
      <c r="T40" s="43">
        <v>14.92</v>
      </c>
      <c r="U40" s="43">
        <v>14.42</v>
      </c>
      <c r="V40" s="43">
        <v>13.98</v>
      </c>
      <c r="W40" s="43">
        <v>13.58</v>
      </c>
      <c r="X40" s="43">
        <v>13.22</v>
      </c>
      <c r="Y40" s="43">
        <v>12.9</v>
      </c>
      <c r="Z40" s="43">
        <v>12.6</v>
      </c>
      <c r="AA40" s="43">
        <v>12.33</v>
      </c>
      <c r="AB40" s="43">
        <v>12.08</v>
      </c>
      <c r="AC40" s="43">
        <v>11.85</v>
      </c>
      <c r="AD40" s="43">
        <v>11.64</v>
      </c>
      <c r="AE40" s="43">
        <v>11.44</v>
      </c>
      <c r="AF40" s="43">
        <v>11.26</v>
      </c>
      <c r="AG40" s="43">
        <v>11.1</v>
      </c>
      <c r="AH40" s="43">
        <v>10.95</v>
      </c>
      <c r="AI40" s="43">
        <v>10.81</v>
      </c>
      <c r="AJ40" s="43">
        <v>10.68</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c r="N41" s="43"/>
      <c r="O41" s="43"/>
      <c r="P41" s="43">
        <v>17.86</v>
      </c>
      <c r="Q41" s="43">
        <v>17.059999999999999</v>
      </c>
      <c r="R41" s="43">
        <v>16.350000000000001</v>
      </c>
      <c r="S41" s="43">
        <v>15.72</v>
      </c>
      <c r="T41" s="43">
        <v>15.16</v>
      </c>
      <c r="U41" s="43">
        <v>14.66</v>
      </c>
      <c r="V41" s="43">
        <v>14.22</v>
      </c>
      <c r="W41" s="43">
        <v>13.81</v>
      </c>
      <c r="X41" s="43">
        <v>13.45</v>
      </c>
      <c r="Y41" s="43">
        <v>13.12</v>
      </c>
      <c r="Z41" s="43">
        <v>12.81</v>
      </c>
      <c r="AA41" s="43">
        <v>12.54</v>
      </c>
      <c r="AB41" s="43">
        <v>12.28</v>
      </c>
      <c r="AC41" s="43">
        <v>12.05</v>
      </c>
      <c r="AD41" s="43">
        <v>11.84</v>
      </c>
      <c r="AE41" s="43">
        <v>11.64</v>
      </c>
      <c r="AF41" s="43">
        <v>11.46</v>
      </c>
      <c r="AG41" s="43">
        <v>11.3</v>
      </c>
      <c r="AH41" s="43">
        <v>11.15</v>
      </c>
      <c r="AI41" s="43">
        <v>11.01</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c r="N42" s="43"/>
      <c r="O42" s="43"/>
      <c r="P42" s="43">
        <v>18.16</v>
      </c>
      <c r="Q42" s="43">
        <v>17.34</v>
      </c>
      <c r="R42" s="43">
        <v>16.62</v>
      </c>
      <c r="S42" s="43">
        <v>15.98</v>
      </c>
      <c r="T42" s="43">
        <v>15.42</v>
      </c>
      <c r="U42" s="43">
        <v>14.91</v>
      </c>
      <c r="V42" s="43">
        <v>14.46</v>
      </c>
      <c r="W42" s="43">
        <v>14.05</v>
      </c>
      <c r="X42" s="43">
        <v>13.68</v>
      </c>
      <c r="Y42" s="43">
        <v>13.34</v>
      </c>
      <c r="Z42" s="43">
        <v>13.03</v>
      </c>
      <c r="AA42" s="43">
        <v>12.76</v>
      </c>
      <c r="AB42" s="43">
        <v>12.5</v>
      </c>
      <c r="AC42" s="43">
        <v>12.27</v>
      </c>
      <c r="AD42" s="43">
        <v>12.05</v>
      </c>
      <c r="AE42" s="43">
        <v>11.85</v>
      </c>
      <c r="AF42" s="43">
        <v>11.67</v>
      </c>
      <c r="AG42" s="43">
        <v>11.5</v>
      </c>
      <c r="AH42" s="43">
        <v>11.35</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c r="N43" s="43"/>
      <c r="O43" s="43"/>
      <c r="P43" s="43">
        <v>18.46</v>
      </c>
      <c r="Q43" s="43">
        <v>17.63</v>
      </c>
      <c r="R43" s="43">
        <v>16.899999999999999</v>
      </c>
      <c r="S43" s="43">
        <v>16.25</v>
      </c>
      <c r="T43" s="43">
        <v>15.68</v>
      </c>
      <c r="U43" s="43">
        <v>15.16</v>
      </c>
      <c r="V43" s="43">
        <v>14.7</v>
      </c>
      <c r="W43" s="43">
        <v>14.29</v>
      </c>
      <c r="X43" s="43">
        <v>13.91</v>
      </c>
      <c r="Y43" s="43">
        <v>13.57</v>
      </c>
      <c r="Z43" s="43">
        <v>13.26</v>
      </c>
      <c r="AA43" s="43">
        <v>12.98</v>
      </c>
      <c r="AB43" s="43">
        <v>12.72</v>
      </c>
      <c r="AC43" s="43">
        <v>12.48</v>
      </c>
      <c r="AD43" s="43">
        <v>12.27</v>
      </c>
      <c r="AE43" s="43">
        <v>12.07</v>
      </c>
      <c r="AF43" s="43">
        <v>11.89</v>
      </c>
      <c r="AG43" s="43">
        <v>11.72</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c r="N44" s="43"/>
      <c r="O44" s="43"/>
      <c r="P44" s="43">
        <v>18.77</v>
      </c>
      <c r="Q44" s="43">
        <v>17.920000000000002</v>
      </c>
      <c r="R44" s="43">
        <v>17.18</v>
      </c>
      <c r="S44" s="43">
        <v>16.53</v>
      </c>
      <c r="T44" s="43">
        <v>15.94</v>
      </c>
      <c r="U44" s="43">
        <v>15.42</v>
      </c>
      <c r="V44" s="43">
        <v>14.96</v>
      </c>
      <c r="W44" s="43">
        <v>14.54</v>
      </c>
      <c r="X44" s="43">
        <v>14.16</v>
      </c>
      <c r="Y44" s="43">
        <v>13.81</v>
      </c>
      <c r="Z44" s="43">
        <v>13.5</v>
      </c>
      <c r="AA44" s="43">
        <v>13.21</v>
      </c>
      <c r="AB44" s="43">
        <v>12.95</v>
      </c>
      <c r="AC44" s="43">
        <v>12.71</v>
      </c>
      <c r="AD44" s="43">
        <v>12.49</v>
      </c>
      <c r="AE44" s="43">
        <v>12.29</v>
      </c>
      <c r="AF44" s="43">
        <v>12.11</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c r="N45" s="43"/>
      <c r="O45" s="43"/>
      <c r="P45" s="43">
        <v>19.079999999999998</v>
      </c>
      <c r="Q45" s="43">
        <v>18.23</v>
      </c>
      <c r="R45" s="43">
        <v>17.47</v>
      </c>
      <c r="S45" s="43">
        <v>16.809999999999999</v>
      </c>
      <c r="T45" s="43">
        <v>16.22</v>
      </c>
      <c r="U45" s="43">
        <v>15.69</v>
      </c>
      <c r="V45" s="43">
        <v>15.22</v>
      </c>
      <c r="W45" s="43">
        <v>14.79</v>
      </c>
      <c r="X45" s="43">
        <v>14.4</v>
      </c>
      <c r="Y45" s="43">
        <v>14.06</v>
      </c>
      <c r="Z45" s="43">
        <v>13.74</v>
      </c>
      <c r="AA45" s="43">
        <v>13.45</v>
      </c>
      <c r="AB45" s="43">
        <v>13.19</v>
      </c>
      <c r="AC45" s="43">
        <v>12.95</v>
      </c>
      <c r="AD45" s="43">
        <v>12.73</v>
      </c>
      <c r="AE45" s="43">
        <v>12.52</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c r="N46" s="43"/>
      <c r="O46" s="43"/>
      <c r="P46" s="43">
        <v>19.41</v>
      </c>
      <c r="Q46" s="43">
        <v>18.54</v>
      </c>
      <c r="R46" s="43">
        <v>17.77</v>
      </c>
      <c r="S46" s="43">
        <v>17.100000000000001</v>
      </c>
      <c r="T46" s="43">
        <v>16.5</v>
      </c>
      <c r="U46" s="43">
        <v>15.96</v>
      </c>
      <c r="V46" s="43">
        <v>15.48</v>
      </c>
      <c r="W46" s="43">
        <v>15.05</v>
      </c>
      <c r="X46" s="43">
        <v>14.66</v>
      </c>
      <c r="Y46" s="43">
        <v>14.31</v>
      </c>
      <c r="Z46" s="43">
        <v>13.99</v>
      </c>
      <c r="AA46" s="43">
        <v>13.7</v>
      </c>
      <c r="AB46" s="43">
        <v>13.43</v>
      </c>
      <c r="AC46" s="43">
        <v>13.19</v>
      </c>
      <c r="AD46" s="43">
        <v>12.97</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c r="N47" s="43"/>
      <c r="O47" s="43"/>
      <c r="P47" s="43">
        <v>19.739999999999998</v>
      </c>
      <c r="Q47" s="43">
        <v>18.850000000000001</v>
      </c>
      <c r="R47" s="43">
        <v>18.079999999999998</v>
      </c>
      <c r="S47" s="43">
        <v>17.39</v>
      </c>
      <c r="T47" s="43">
        <v>16.79</v>
      </c>
      <c r="U47" s="43">
        <v>16.239999999999998</v>
      </c>
      <c r="V47" s="43">
        <v>15.76</v>
      </c>
      <c r="W47" s="43">
        <v>15.32</v>
      </c>
      <c r="X47" s="43">
        <v>14.93</v>
      </c>
      <c r="Y47" s="43">
        <v>14.57</v>
      </c>
      <c r="Z47" s="43">
        <v>14.25</v>
      </c>
      <c r="AA47" s="43">
        <v>13.95</v>
      </c>
      <c r="AB47" s="43">
        <v>13.68</v>
      </c>
      <c r="AC47" s="43">
        <v>13.44</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c r="N48" s="43"/>
      <c r="O48" s="43"/>
      <c r="P48" s="43">
        <v>20.07</v>
      </c>
      <c r="Q48" s="43">
        <v>19.18</v>
      </c>
      <c r="R48" s="43">
        <v>18.39</v>
      </c>
      <c r="S48" s="43">
        <v>17.7</v>
      </c>
      <c r="T48" s="43">
        <v>17.079999999999998</v>
      </c>
      <c r="U48" s="43">
        <v>16.53</v>
      </c>
      <c r="V48" s="43">
        <v>16.04</v>
      </c>
      <c r="W48" s="43">
        <v>15.6</v>
      </c>
      <c r="X48" s="43">
        <v>15.2</v>
      </c>
      <c r="Y48" s="43">
        <v>14.84</v>
      </c>
      <c r="Z48" s="43">
        <v>14.51</v>
      </c>
      <c r="AA48" s="43">
        <v>14.21</v>
      </c>
      <c r="AB48" s="43">
        <v>13.95</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c r="N49" s="43"/>
      <c r="O49" s="43"/>
      <c r="P49" s="43">
        <v>20.420000000000002</v>
      </c>
      <c r="Q49" s="43">
        <v>19.510000000000002</v>
      </c>
      <c r="R49" s="43">
        <v>18.71</v>
      </c>
      <c r="S49" s="43">
        <v>18.010000000000002</v>
      </c>
      <c r="T49" s="43">
        <v>17.38</v>
      </c>
      <c r="U49" s="43">
        <v>16.829999999999998</v>
      </c>
      <c r="V49" s="43">
        <v>16.329999999999998</v>
      </c>
      <c r="W49" s="43">
        <v>15.88</v>
      </c>
      <c r="X49" s="43">
        <v>15.48</v>
      </c>
      <c r="Y49" s="43">
        <v>15.12</v>
      </c>
      <c r="Z49" s="43">
        <v>14.79</v>
      </c>
      <c r="AA49" s="43">
        <v>14.49</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c r="N50" s="43"/>
      <c r="O50" s="43"/>
      <c r="P50" s="43">
        <v>20.77</v>
      </c>
      <c r="Q50" s="43">
        <v>19.850000000000001</v>
      </c>
      <c r="R50" s="43">
        <v>19.04</v>
      </c>
      <c r="S50" s="43">
        <v>18.32</v>
      </c>
      <c r="T50" s="43">
        <v>17.690000000000001</v>
      </c>
      <c r="U50" s="43">
        <v>17.13</v>
      </c>
      <c r="V50" s="43">
        <v>16.63</v>
      </c>
      <c r="W50" s="43">
        <v>16.18</v>
      </c>
      <c r="X50" s="43">
        <v>15.77</v>
      </c>
      <c r="Y50" s="43">
        <v>15.4</v>
      </c>
      <c r="Z50" s="43">
        <v>15.07</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c r="N51" s="43"/>
      <c r="O51" s="43"/>
      <c r="P51" s="43">
        <v>21.13</v>
      </c>
      <c r="Q51" s="43">
        <v>20.190000000000001</v>
      </c>
      <c r="R51" s="43">
        <v>19.38</v>
      </c>
      <c r="S51" s="43">
        <v>18.649999999999999</v>
      </c>
      <c r="T51" s="43">
        <v>18.010000000000002</v>
      </c>
      <c r="U51" s="43">
        <v>17.45</v>
      </c>
      <c r="V51" s="43">
        <v>16.940000000000001</v>
      </c>
      <c r="W51" s="43">
        <v>16.48</v>
      </c>
      <c r="X51" s="43">
        <v>16.07</v>
      </c>
      <c r="Y51" s="43">
        <v>15.7</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c r="N52" s="43"/>
      <c r="O52" s="43"/>
      <c r="P52" s="43">
        <v>21.51</v>
      </c>
      <c r="Q52" s="43">
        <v>20.56</v>
      </c>
      <c r="R52" s="43">
        <v>19.73</v>
      </c>
      <c r="S52" s="43">
        <v>19</v>
      </c>
      <c r="T52" s="43">
        <v>18.350000000000001</v>
      </c>
      <c r="U52" s="43">
        <v>17.77</v>
      </c>
      <c r="V52" s="43">
        <v>17.260000000000002</v>
      </c>
      <c r="W52" s="43">
        <v>16.8</v>
      </c>
      <c r="X52" s="43">
        <v>16.39</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c r="N53" s="43"/>
      <c r="O53" s="43"/>
      <c r="P53" s="43">
        <v>21.89</v>
      </c>
      <c r="Q53" s="43">
        <v>20.93</v>
      </c>
      <c r="R53" s="43">
        <v>20.09</v>
      </c>
      <c r="S53" s="43">
        <v>19.350000000000001</v>
      </c>
      <c r="T53" s="43">
        <v>18.7</v>
      </c>
      <c r="U53" s="43">
        <v>18.12</v>
      </c>
      <c r="V53" s="43">
        <v>17.600000000000001</v>
      </c>
      <c r="W53" s="43">
        <v>17.13</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c r="N54" s="43"/>
      <c r="O54" s="43"/>
      <c r="P54" s="43">
        <v>22.29</v>
      </c>
      <c r="Q54" s="43">
        <v>21.32</v>
      </c>
      <c r="R54" s="43">
        <v>20.47</v>
      </c>
      <c r="S54" s="43">
        <v>19.72</v>
      </c>
      <c r="T54" s="43">
        <v>19.059999999999999</v>
      </c>
      <c r="U54" s="43">
        <v>18.47</v>
      </c>
      <c r="V54" s="43">
        <v>17.95</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c r="N55" s="43"/>
      <c r="O55" s="43"/>
      <c r="P55" s="43">
        <v>22.71</v>
      </c>
      <c r="Q55" s="43">
        <v>21.73</v>
      </c>
      <c r="R55" s="43">
        <v>20.86</v>
      </c>
      <c r="S55" s="43">
        <v>20.11</v>
      </c>
      <c r="T55" s="43">
        <v>19.440000000000001</v>
      </c>
      <c r="U55" s="43">
        <v>18.850000000000001</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c r="N56" s="43"/>
      <c r="O56" s="43"/>
      <c r="P56" s="43">
        <v>23.15</v>
      </c>
      <c r="Q56" s="43">
        <v>22.15</v>
      </c>
      <c r="R56" s="43">
        <v>21.28</v>
      </c>
      <c r="S56" s="43">
        <v>20.51</v>
      </c>
      <c r="T56" s="43">
        <v>19.84</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c r="N57" s="43"/>
      <c r="O57" s="43"/>
      <c r="P57" s="43">
        <v>23.6</v>
      </c>
      <c r="Q57" s="43">
        <v>22.59</v>
      </c>
      <c r="R57" s="43">
        <v>21.71</v>
      </c>
      <c r="S57" s="43">
        <v>20.94</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c r="N58" s="43"/>
      <c r="O58" s="43"/>
      <c r="P58" s="43">
        <v>24.08</v>
      </c>
      <c r="Q58" s="43">
        <v>23.05</v>
      </c>
      <c r="R58" s="43">
        <v>22.16</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c r="N59" s="43"/>
      <c r="O59" s="43"/>
      <c r="P59" s="43">
        <v>24.58</v>
      </c>
      <c r="Q59" s="43">
        <v>23.54</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c r="N60" s="43"/>
      <c r="O60" s="43"/>
      <c r="P60" s="43">
        <v>25.1</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CeM8TNk2LsHSukZvKUnQ2yJmWi/rGYVr1dv9MZqdIjvYAClMieHeYzLKFUc2GpxOhIKLuM+ZkjrIsblVAWewGQ==" saltValue="qyweEb775hCvs1YGhocJkA==" spinCount="100000" sheet="1" objects="1" scenarios="1"/>
  <conditionalFormatting sqref="A6:A21">
    <cfRule type="expression" dxfId="219" priority="13" stopIfTrue="1">
      <formula>MOD(ROW(),2)=0</formula>
    </cfRule>
    <cfRule type="expression" dxfId="218" priority="14" stopIfTrue="1">
      <formula>MOD(ROW(),2)&lt;&gt;0</formula>
    </cfRule>
  </conditionalFormatting>
  <conditionalFormatting sqref="A26:A74">
    <cfRule type="expression" dxfId="217" priority="9" stopIfTrue="1">
      <formula>MOD(ROW(),2)=0</formula>
    </cfRule>
    <cfRule type="expression" dxfId="216" priority="10" stopIfTrue="1">
      <formula>MOD(ROW(),2)&lt;&gt;0</formula>
    </cfRule>
  </conditionalFormatting>
  <conditionalFormatting sqref="B6:AW21">
    <cfRule type="expression" dxfId="215" priority="15" stopIfTrue="1">
      <formula>MOD(ROW(),2)=0</formula>
    </cfRule>
    <cfRule type="expression" dxfId="214" priority="16" stopIfTrue="1">
      <formula>MOD(ROW(),2)&lt;&gt;0</formula>
    </cfRule>
  </conditionalFormatting>
  <conditionalFormatting sqref="B26:AW74">
    <cfRule type="expression" dxfId="213" priority="11" stopIfTrue="1">
      <formula>MOD(ROW(),2)=0</formula>
    </cfRule>
    <cfRule type="expression" dxfId="212" priority="12"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D7047-629B-4E3A-A460-BA0FA6A3675B}">
  <sheetPr codeName="Sheet50"/>
  <dimension ref="A1:AW74"/>
  <sheetViews>
    <sheetView showGridLines="0" workbookViewId="0">
      <selection activeCell="A6" sqref="A6"/>
    </sheetView>
  </sheetViews>
  <sheetFormatPr defaultColWidth="8.5703125" defaultRowHeight="12.75" x14ac:dyDescent="0.2"/>
  <cols>
    <col min="1" max="1" width="31.5703125" style="41" customWidth="1"/>
    <col min="2" max="49" width="22.5703125" style="41" customWidth="1"/>
    <col min="50" max="16384" width="8.5703125" style="41"/>
  </cols>
  <sheetData>
    <row r="1" spans="1:49" s="1" customFormat="1" ht="20.25" x14ac:dyDescent="0.3">
      <c r="A1" s="2" t="s">
        <v>0</v>
      </c>
    </row>
    <row r="2" spans="1:49" s="1" customFormat="1" ht="15.75" x14ac:dyDescent="0.25">
      <c r="A2" s="30" t="s">
        <v>1</v>
      </c>
      <c r="B2" s="3" t="str">
        <f>wb_title</f>
        <v>LGPS_EW - Consolidated Factor Spreadsheet</v>
      </c>
    </row>
    <row r="3" spans="1:49" s="1" customFormat="1" ht="15.75" x14ac:dyDescent="0.25">
      <c r="A3" s="30" t="s">
        <v>2</v>
      </c>
      <c r="B3" s="3" t="str">
        <f>TABLE_FACTOR_TYPE_1 &amp; " - x-" &amp; TABLE_SERIES_NUMBER_1</f>
        <v>Added pension - x-702</v>
      </c>
    </row>
    <row r="4" spans="1:49" customFormat="1" x14ac:dyDescent="0.2"/>
    <row r="5" spans="1:49" customFormat="1" x14ac:dyDescent="0.2"/>
    <row r="6" spans="1:49"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
      <c r="A8" s="44" t="s">
        <v>166</v>
      </c>
      <c r="B8" s="49" t="s">
        <v>321</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
      <c r="A10" s="44" t="s">
        <v>6</v>
      </c>
      <c r="B10" s="49" t="s">
        <v>326</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
      <c r="A14" s="44" t="s">
        <v>171</v>
      </c>
      <c r="B14" s="49">
        <v>702</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
      <c r="A15" s="44" t="s">
        <v>398</v>
      </c>
      <c r="B15" s="49" t="s">
        <v>327</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
      <c r="A16" s="44" t="s">
        <v>173</v>
      </c>
      <c r="B16" s="49" t="s">
        <v>274</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
    <row r="23" spans="1:49" customFormat="1" x14ac:dyDescent="0.2">
      <c r="A23" s="23" t="str">
        <f>HYPERLINK("#'Factor List'!A1", "Back to Factor List")</f>
        <v>Back to Factor List</v>
      </c>
      <c r="B23" s="23" t="str">
        <f>HYPERLINK("#'Assumptions'!A1", "Assumptions")</f>
        <v>Assumptions</v>
      </c>
    </row>
    <row r="26" spans="1:49" s="59" customFormat="1" ht="25.5" x14ac:dyDescent="0.2">
      <c r="A26" s="58" t="s">
        <v>401</v>
      </c>
      <c r="B26" s="58" t="s">
        <v>538</v>
      </c>
      <c r="C26" s="58" t="s">
        <v>539</v>
      </c>
      <c r="D26" s="58" t="s">
        <v>540</v>
      </c>
      <c r="E26" s="58" t="s">
        <v>541</v>
      </c>
      <c r="F26" s="58" t="s">
        <v>542</v>
      </c>
      <c r="G26" s="58" t="s">
        <v>543</v>
      </c>
      <c r="H26" s="58" t="s">
        <v>544</v>
      </c>
      <c r="I26" s="58" t="s">
        <v>545</v>
      </c>
      <c r="J26" s="58" t="s">
        <v>546</v>
      </c>
      <c r="K26" s="58" t="s">
        <v>547</v>
      </c>
      <c r="L26" s="58" t="s">
        <v>548</v>
      </c>
      <c r="M26" s="58" t="s">
        <v>549</v>
      </c>
      <c r="N26" s="58" t="s">
        <v>550</v>
      </c>
      <c r="O26" s="58" t="s">
        <v>551</v>
      </c>
      <c r="P26" s="58" t="s">
        <v>552</v>
      </c>
      <c r="Q26" s="58" t="s">
        <v>553</v>
      </c>
      <c r="R26" s="58" t="s">
        <v>554</v>
      </c>
      <c r="S26" s="58" t="s">
        <v>555</v>
      </c>
      <c r="T26" s="58" t="s">
        <v>556</v>
      </c>
      <c r="U26" s="58" t="s">
        <v>557</v>
      </c>
      <c r="V26" s="58" t="s">
        <v>558</v>
      </c>
      <c r="W26" s="58" t="s">
        <v>559</v>
      </c>
      <c r="X26" s="58" t="s">
        <v>560</v>
      </c>
      <c r="Y26" s="58" t="s">
        <v>561</v>
      </c>
      <c r="Z26" s="58" t="s">
        <v>562</v>
      </c>
      <c r="AA26" s="58" t="s">
        <v>563</v>
      </c>
      <c r="AB26" s="58" t="s">
        <v>564</v>
      </c>
      <c r="AC26" s="58" t="s">
        <v>565</v>
      </c>
      <c r="AD26" s="58" t="s">
        <v>566</v>
      </c>
      <c r="AE26" s="58" t="s">
        <v>567</v>
      </c>
      <c r="AF26" s="58" t="s">
        <v>568</v>
      </c>
      <c r="AG26" s="58" t="s">
        <v>569</v>
      </c>
      <c r="AH26" s="58" t="s">
        <v>570</v>
      </c>
      <c r="AI26" s="58" t="s">
        <v>571</v>
      </c>
      <c r="AJ26" s="58" t="s">
        <v>572</v>
      </c>
      <c r="AK26" s="58" t="s">
        <v>573</v>
      </c>
      <c r="AL26" s="58" t="s">
        <v>574</v>
      </c>
      <c r="AM26" s="58" t="s">
        <v>575</v>
      </c>
      <c r="AN26" s="58" t="s">
        <v>576</v>
      </c>
      <c r="AO26" s="58" t="s">
        <v>577</v>
      </c>
      <c r="AP26" s="58" t="s">
        <v>578</v>
      </c>
      <c r="AQ26" s="58" t="s">
        <v>579</v>
      </c>
      <c r="AR26" s="58" t="s">
        <v>580</v>
      </c>
      <c r="AS26" s="58" t="s">
        <v>581</v>
      </c>
      <c r="AT26" s="58" t="s">
        <v>582</v>
      </c>
      <c r="AU26" s="58" t="s">
        <v>583</v>
      </c>
      <c r="AV26" s="58" t="s">
        <v>584</v>
      </c>
      <c r="AW26" s="58" t="s">
        <v>585</v>
      </c>
    </row>
    <row r="27" spans="1:49" x14ac:dyDescent="0.2">
      <c r="A27" s="42">
        <v>16</v>
      </c>
      <c r="B27" s="43"/>
      <c r="C27" s="43"/>
      <c r="D27" s="43"/>
      <c r="E27" s="43"/>
      <c r="F27" s="43"/>
      <c r="G27" s="43"/>
      <c r="H27" s="43"/>
      <c r="I27" s="43"/>
      <c r="J27" s="43"/>
      <c r="K27" s="43"/>
      <c r="L27" s="43"/>
      <c r="M27" s="43"/>
      <c r="N27" s="43"/>
      <c r="O27" s="43"/>
      <c r="P27" s="43">
        <v>15.48</v>
      </c>
      <c r="Q27" s="43">
        <v>14.78</v>
      </c>
      <c r="R27" s="43">
        <v>14.16</v>
      </c>
      <c r="S27" s="43">
        <v>13.61</v>
      </c>
      <c r="T27" s="43">
        <v>13.12</v>
      </c>
      <c r="U27" s="43">
        <v>12.68</v>
      </c>
      <c r="V27" s="43">
        <v>12.29</v>
      </c>
      <c r="W27" s="43">
        <v>11.93</v>
      </c>
      <c r="X27" s="43">
        <v>11.61</v>
      </c>
      <c r="Y27" s="43">
        <v>11.31</v>
      </c>
      <c r="Z27" s="43">
        <v>11.05</v>
      </c>
      <c r="AA27" s="43">
        <v>10.8</v>
      </c>
      <c r="AB27" s="43">
        <v>10.57</v>
      </c>
      <c r="AC27" s="43">
        <v>10.36</v>
      </c>
      <c r="AD27" s="43">
        <v>10.17</v>
      </c>
      <c r="AE27" s="43">
        <v>9.99</v>
      </c>
      <c r="AF27" s="43">
        <v>9.83</v>
      </c>
      <c r="AG27" s="43">
        <v>9.67</v>
      </c>
      <c r="AH27" s="43">
        <v>9.5299999999999994</v>
      </c>
      <c r="AI27" s="43">
        <v>9.39</v>
      </c>
      <c r="AJ27" s="43">
        <v>9.27</v>
      </c>
      <c r="AK27" s="43">
        <v>9.15</v>
      </c>
      <c r="AL27" s="43">
        <v>9.0500000000000007</v>
      </c>
      <c r="AM27" s="43">
        <v>8.94</v>
      </c>
      <c r="AN27" s="43">
        <v>8.85</v>
      </c>
      <c r="AO27" s="43">
        <v>8.76</v>
      </c>
      <c r="AP27" s="43">
        <v>8.67</v>
      </c>
      <c r="AQ27" s="43">
        <v>8.6</v>
      </c>
      <c r="AR27" s="43">
        <v>8.52</v>
      </c>
      <c r="AS27" s="43">
        <v>8.4499999999999993</v>
      </c>
      <c r="AT27" s="43">
        <v>8.39</v>
      </c>
      <c r="AU27" s="43">
        <v>8.33</v>
      </c>
      <c r="AV27" s="43">
        <v>8.27</v>
      </c>
      <c r="AW27" s="43">
        <v>8.2200000000000006</v>
      </c>
    </row>
    <row r="28" spans="1:49" x14ac:dyDescent="0.2">
      <c r="A28" s="42">
        <v>17</v>
      </c>
      <c r="B28" s="43"/>
      <c r="C28" s="43"/>
      <c r="D28" s="43"/>
      <c r="E28" s="43"/>
      <c r="F28" s="43"/>
      <c r="G28" s="43"/>
      <c r="H28" s="43"/>
      <c r="I28" s="43"/>
      <c r="J28" s="43"/>
      <c r="K28" s="43"/>
      <c r="L28" s="43"/>
      <c r="M28" s="43"/>
      <c r="N28" s="43"/>
      <c r="O28" s="43"/>
      <c r="P28" s="43">
        <v>15.74</v>
      </c>
      <c r="Q28" s="43">
        <v>15.03</v>
      </c>
      <c r="R28" s="43">
        <v>14.39</v>
      </c>
      <c r="S28" s="43">
        <v>13.84</v>
      </c>
      <c r="T28" s="43">
        <v>13.34</v>
      </c>
      <c r="U28" s="43">
        <v>12.89</v>
      </c>
      <c r="V28" s="43">
        <v>12.49</v>
      </c>
      <c r="W28" s="43">
        <v>12.13</v>
      </c>
      <c r="X28" s="43">
        <v>11.8</v>
      </c>
      <c r="Y28" s="43">
        <v>11.5</v>
      </c>
      <c r="Z28" s="43">
        <v>11.23</v>
      </c>
      <c r="AA28" s="43">
        <v>10.98</v>
      </c>
      <c r="AB28" s="43">
        <v>10.75</v>
      </c>
      <c r="AC28" s="43">
        <v>10.54</v>
      </c>
      <c r="AD28" s="43">
        <v>10.34</v>
      </c>
      <c r="AE28" s="43">
        <v>10.16</v>
      </c>
      <c r="AF28" s="43">
        <v>9.99</v>
      </c>
      <c r="AG28" s="43">
        <v>9.84</v>
      </c>
      <c r="AH28" s="43">
        <v>9.69</v>
      </c>
      <c r="AI28" s="43">
        <v>9.5500000000000007</v>
      </c>
      <c r="AJ28" s="43">
        <v>9.43</v>
      </c>
      <c r="AK28" s="43">
        <v>9.31</v>
      </c>
      <c r="AL28" s="43">
        <v>9.1999999999999993</v>
      </c>
      <c r="AM28" s="43">
        <v>9.1</v>
      </c>
      <c r="AN28" s="43">
        <v>9</v>
      </c>
      <c r="AO28" s="43">
        <v>8.91</v>
      </c>
      <c r="AP28" s="43">
        <v>8.82</v>
      </c>
      <c r="AQ28" s="43">
        <v>8.74</v>
      </c>
      <c r="AR28" s="43">
        <v>8.67</v>
      </c>
      <c r="AS28" s="43">
        <v>8.6</v>
      </c>
      <c r="AT28" s="43">
        <v>8.5399999999999991</v>
      </c>
      <c r="AU28" s="43">
        <v>8.4700000000000006</v>
      </c>
      <c r="AV28" s="43">
        <v>8.42</v>
      </c>
      <c r="AW28" s="43"/>
    </row>
    <row r="29" spans="1:49" x14ac:dyDescent="0.2">
      <c r="A29" s="42">
        <v>18</v>
      </c>
      <c r="B29" s="43"/>
      <c r="C29" s="43"/>
      <c r="D29" s="43"/>
      <c r="E29" s="43"/>
      <c r="F29" s="43"/>
      <c r="G29" s="43"/>
      <c r="H29" s="43"/>
      <c r="I29" s="43"/>
      <c r="J29" s="43"/>
      <c r="K29" s="43"/>
      <c r="L29" s="43"/>
      <c r="M29" s="43"/>
      <c r="N29" s="43"/>
      <c r="O29" s="43"/>
      <c r="P29" s="43">
        <v>16.010000000000002</v>
      </c>
      <c r="Q29" s="43">
        <v>15.28</v>
      </c>
      <c r="R29" s="43">
        <v>14.63</v>
      </c>
      <c r="S29" s="43">
        <v>14.07</v>
      </c>
      <c r="T29" s="43">
        <v>13.56</v>
      </c>
      <c r="U29" s="43">
        <v>13.11</v>
      </c>
      <c r="V29" s="43">
        <v>12.7</v>
      </c>
      <c r="W29" s="43">
        <v>12.33</v>
      </c>
      <c r="X29" s="43">
        <v>12</v>
      </c>
      <c r="Y29" s="43">
        <v>11.7</v>
      </c>
      <c r="Z29" s="43">
        <v>11.42</v>
      </c>
      <c r="AA29" s="43">
        <v>11.16</v>
      </c>
      <c r="AB29" s="43">
        <v>10.93</v>
      </c>
      <c r="AC29" s="43">
        <v>10.71</v>
      </c>
      <c r="AD29" s="43">
        <v>10.52</v>
      </c>
      <c r="AE29" s="43">
        <v>10.33</v>
      </c>
      <c r="AF29" s="43">
        <v>10.16</v>
      </c>
      <c r="AG29" s="43">
        <v>10</v>
      </c>
      <c r="AH29" s="43">
        <v>9.85</v>
      </c>
      <c r="AI29" s="43">
        <v>9.7200000000000006</v>
      </c>
      <c r="AJ29" s="43">
        <v>9.59</v>
      </c>
      <c r="AK29" s="43">
        <v>9.4700000000000006</v>
      </c>
      <c r="AL29" s="43">
        <v>9.36</v>
      </c>
      <c r="AM29" s="43">
        <v>9.25</v>
      </c>
      <c r="AN29" s="43">
        <v>9.15</v>
      </c>
      <c r="AO29" s="43">
        <v>9.06</v>
      </c>
      <c r="AP29" s="43">
        <v>8.98</v>
      </c>
      <c r="AQ29" s="43">
        <v>8.9</v>
      </c>
      <c r="AR29" s="43">
        <v>8.82</v>
      </c>
      <c r="AS29" s="43">
        <v>8.75</v>
      </c>
      <c r="AT29" s="43">
        <v>8.69</v>
      </c>
      <c r="AU29" s="43">
        <v>8.6199999999999992</v>
      </c>
      <c r="AV29" s="43"/>
      <c r="AW29" s="43"/>
    </row>
    <row r="30" spans="1:49" x14ac:dyDescent="0.2">
      <c r="A30" s="42">
        <v>19</v>
      </c>
      <c r="B30" s="43"/>
      <c r="C30" s="43"/>
      <c r="D30" s="43"/>
      <c r="E30" s="43"/>
      <c r="F30" s="43"/>
      <c r="G30" s="43"/>
      <c r="H30" s="43"/>
      <c r="I30" s="43"/>
      <c r="J30" s="43"/>
      <c r="K30" s="43"/>
      <c r="L30" s="43"/>
      <c r="M30" s="43"/>
      <c r="N30" s="43"/>
      <c r="O30" s="43"/>
      <c r="P30" s="43">
        <v>16.27</v>
      </c>
      <c r="Q30" s="43">
        <v>15.53</v>
      </c>
      <c r="R30" s="43">
        <v>14.88</v>
      </c>
      <c r="S30" s="43">
        <v>14.3</v>
      </c>
      <c r="T30" s="43">
        <v>13.79</v>
      </c>
      <c r="U30" s="43">
        <v>13.33</v>
      </c>
      <c r="V30" s="43">
        <v>12.91</v>
      </c>
      <c r="W30" s="43">
        <v>12.54</v>
      </c>
      <c r="X30" s="43">
        <v>12.2</v>
      </c>
      <c r="Y30" s="43">
        <v>11.89</v>
      </c>
      <c r="Z30" s="43">
        <v>11.61</v>
      </c>
      <c r="AA30" s="43">
        <v>11.35</v>
      </c>
      <c r="AB30" s="43">
        <v>11.11</v>
      </c>
      <c r="AC30" s="43">
        <v>10.89</v>
      </c>
      <c r="AD30" s="43">
        <v>10.69</v>
      </c>
      <c r="AE30" s="43">
        <v>10.51</v>
      </c>
      <c r="AF30" s="43">
        <v>10.33</v>
      </c>
      <c r="AG30" s="43">
        <v>10.17</v>
      </c>
      <c r="AH30" s="43">
        <v>10.02</v>
      </c>
      <c r="AI30" s="43">
        <v>9.8800000000000008</v>
      </c>
      <c r="AJ30" s="43">
        <v>9.75</v>
      </c>
      <c r="AK30" s="43">
        <v>9.6300000000000008</v>
      </c>
      <c r="AL30" s="43">
        <v>9.52</v>
      </c>
      <c r="AM30" s="43">
        <v>9.41</v>
      </c>
      <c r="AN30" s="43">
        <v>9.31</v>
      </c>
      <c r="AO30" s="43">
        <v>9.2200000000000006</v>
      </c>
      <c r="AP30" s="43">
        <v>9.1300000000000008</v>
      </c>
      <c r="AQ30" s="43">
        <v>9.0500000000000007</v>
      </c>
      <c r="AR30" s="43">
        <v>8.98</v>
      </c>
      <c r="AS30" s="43">
        <v>8.9</v>
      </c>
      <c r="AT30" s="43">
        <v>8.84</v>
      </c>
      <c r="AU30" s="43"/>
      <c r="AV30" s="43"/>
      <c r="AW30" s="43"/>
    </row>
    <row r="31" spans="1:49" x14ac:dyDescent="0.2">
      <c r="A31" s="42">
        <v>20</v>
      </c>
      <c r="B31" s="43"/>
      <c r="C31" s="43"/>
      <c r="D31" s="43"/>
      <c r="E31" s="43"/>
      <c r="F31" s="43"/>
      <c r="G31" s="43"/>
      <c r="H31" s="43"/>
      <c r="I31" s="43"/>
      <c r="J31" s="43"/>
      <c r="K31" s="43"/>
      <c r="L31" s="43"/>
      <c r="M31" s="43"/>
      <c r="N31" s="43"/>
      <c r="O31" s="43"/>
      <c r="P31" s="43">
        <v>16.54</v>
      </c>
      <c r="Q31" s="43">
        <v>15.79</v>
      </c>
      <c r="R31" s="43">
        <v>15.13</v>
      </c>
      <c r="S31" s="43">
        <v>14.54</v>
      </c>
      <c r="T31" s="43">
        <v>14.02</v>
      </c>
      <c r="U31" s="43">
        <v>13.55</v>
      </c>
      <c r="V31" s="43">
        <v>13.13</v>
      </c>
      <c r="W31" s="43">
        <v>12.75</v>
      </c>
      <c r="X31" s="43">
        <v>12.41</v>
      </c>
      <c r="Y31" s="43">
        <v>12.09</v>
      </c>
      <c r="Z31" s="43">
        <v>11.81</v>
      </c>
      <c r="AA31" s="43">
        <v>11.54</v>
      </c>
      <c r="AB31" s="43">
        <v>11.3</v>
      </c>
      <c r="AC31" s="43">
        <v>11.08</v>
      </c>
      <c r="AD31" s="43">
        <v>10.87</v>
      </c>
      <c r="AE31" s="43">
        <v>10.68</v>
      </c>
      <c r="AF31" s="43">
        <v>10.51</v>
      </c>
      <c r="AG31" s="43">
        <v>10.34</v>
      </c>
      <c r="AH31" s="43">
        <v>10.19</v>
      </c>
      <c r="AI31" s="43">
        <v>10.050000000000001</v>
      </c>
      <c r="AJ31" s="43">
        <v>9.92</v>
      </c>
      <c r="AK31" s="43">
        <v>9.7899999999999991</v>
      </c>
      <c r="AL31" s="43">
        <v>9.68</v>
      </c>
      <c r="AM31" s="43">
        <v>9.57</v>
      </c>
      <c r="AN31" s="43">
        <v>9.4700000000000006</v>
      </c>
      <c r="AO31" s="43">
        <v>9.3800000000000008</v>
      </c>
      <c r="AP31" s="43">
        <v>9.2899999999999991</v>
      </c>
      <c r="AQ31" s="43">
        <v>9.2100000000000009</v>
      </c>
      <c r="AR31" s="43">
        <v>9.1300000000000008</v>
      </c>
      <c r="AS31" s="43">
        <v>9.06</v>
      </c>
      <c r="AT31" s="43"/>
      <c r="AU31" s="43"/>
      <c r="AV31" s="43"/>
      <c r="AW31" s="43"/>
    </row>
    <row r="32" spans="1:49" x14ac:dyDescent="0.2">
      <c r="A32" s="42">
        <v>21</v>
      </c>
      <c r="B32" s="43"/>
      <c r="C32" s="43"/>
      <c r="D32" s="43"/>
      <c r="E32" s="43"/>
      <c r="F32" s="43"/>
      <c r="G32" s="43"/>
      <c r="H32" s="43"/>
      <c r="I32" s="43"/>
      <c r="J32" s="43"/>
      <c r="K32" s="43"/>
      <c r="L32" s="43"/>
      <c r="M32" s="43"/>
      <c r="N32" s="43"/>
      <c r="O32" s="43"/>
      <c r="P32" s="43">
        <v>16.82</v>
      </c>
      <c r="Q32" s="43">
        <v>16.05</v>
      </c>
      <c r="R32" s="43">
        <v>15.38</v>
      </c>
      <c r="S32" s="43">
        <v>14.78</v>
      </c>
      <c r="T32" s="43">
        <v>14.25</v>
      </c>
      <c r="U32" s="43">
        <v>13.78</v>
      </c>
      <c r="V32" s="43">
        <v>13.35</v>
      </c>
      <c r="W32" s="43">
        <v>12.96</v>
      </c>
      <c r="X32" s="43">
        <v>12.61</v>
      </c>
      <c r="Y32" s="43">
        <v>12.29</v>
      </c>
      <c r="Z32" s="43">
        <v>12</v>
      </c>
      <c r="AA32" s="43">
        <v>11.74</v>
      </c>
      <c r="AB32" s="43">
        <v>11.49</v>
      </c>
      <c r="AC32" s="43">
        <v>11.26</v>
      </c>
      <c r="AD32" s="43">
        <v>11.06</v>
      </c>
      <c r="AE32" s="43">
        <v>10.86</v>
      </c>
      <c r="AF32" s="43">
        <v>10.68</v>
      </c>
      <c r="AG32" s="43">
        <v>10.52</v>
      </c>
      <c r="AH32" s="43">
        <v>10.36</v>
      </c>
      <c r="AI32" s="43">
        <v>10.220000000000001</v>
      </c>
      <c r="AJ32" s="43">
        <v>10.09</v>
      </c>
      <c r="AK32" s="43">
        <v>9.9600000000000009</v>
      </c>
      <c r="AL32" s="43">
        <v>9.85</v>
      </c>
      <c r="AM32" s="43">
        <v>9.74</v>
      </c>
      <c r="AN32" s="43">
        <v>9.64</v>
      </c>
      <c r="AO32" s="43">
        <v>9.5399999999999991</v>
      </c>
      <c r="AP32" s="43">
        <v>9.4499999999999993</v>
      </c>
      <c r="AQ32" s="43">
        <v>9.3699999999999992</v>
      </c>
      <c r="AR32" s="43">
        <v>9.3000000000000007</v>
      </c>
      <c r="AS32" s="43"/>
      <c r="AT32" s="43"/>
      <c r="AU32" s="43"/>
      <c r="AV32" s="43"/>
      <c r="AW32" s="43"/>
    </row>
    <row r="33" spans="1:49" x14ac:dyDescent="0.2">
      <c r="A33" s="42">
        <v>22</v>
      </c>
      <c r="B33" s="43"/>
      <c r="C33" s="43"/>
      <c r="D33" s="43"/>
      <c r="E33" s="43"/>
      <c r="F33" s="43"/>
      <c r="G33" s="43"/>
      <c r="H33" s="43"/>
      <c r="I33" s="43"/>
      <c r="J33" s="43"/>
      <c r="K33" s="43"/>
      <c r="L33" s="43"/>
      <c r="M33" s="43"/>
      <c r="N33" s="43"/>
      <c r="O33" s="43"/>
      <c r="P33" s="43">
        <v>17.100000000000001</v>
      </c>
      <c r="Q33" s="43">
        <v>16.32</v>
      </c>
      <c r="R33" s="43">
        <v>15.63</v>
      </c>
      <c r="S33" s="43">
        <v>15.03</v>
      </c>
      <c r="T33" s="43">
        <v>14.49</v>
      </c>
      <c r="U33" s="43">
        <v>14.01</v>
      </c>
      <c r="V33" s="43">
        <v>13.57</v>
      </c>
      <c r="W33" s="43">
        <v>13.18</v>
      </c>
      <c r="X33" s="43">
        <v>12.82</v>
      </c>
      <c r="Y33" s="43">
        <v>12.5</v>
      </c>
      <c r="Z33" s="43">
        <v>12.2</v>
      </c>
      <c r="AA33" s="43">
        <v>11.93</v>
      </c>
      <c r="AB33" s="43">
        <v>11.68</v>
      </c>
      <c r="AC33" s="43">
        <v>11.45</v>
      </c>
      <c r="AD33" s="43">
        <v>11.24</v>
      </c>
      <c r="AE33" s="43">
        <v>11.05</v>
      </c>
      <c r="AF33" s="43">
        <v>10.87</v>
      </c>
      <c r="AG33" s="43">
        <v>10.7</v>
      </c>
      <c r="AH33" s="43">
        <v>10.54</v>
      </c>
      <c r="AI33" s="43">
        <v>10.4</v>
      </c>
      <c r="AJ33" s="43">
        <v>10.26</v>
      </c>
      <c r="AK33" s="43">
        <v>10.130000000000001</v>
      </c>
      <c r="AL33" s="43">
        <v>10.02</v>
      </c>
      <c r="AM33" s="43">
        <v>9.91</v>
      </c>
      <c r="AN33" s="43">
        <v>9.8000000000000007</v>
      </c>
      <c r="AO33" s="43">
        <v>9.7100000000000009</v>
      </c>
      <c r="AP33" s="43">
        <v>9.6199999999999992</v>
      </c>
      <c r="AQ33" s="43">
        <v>9.5399999999999991</v>
      </c>
      <c r="AR33" s="43"/>
      <c r="AS33" s="43"/>
      <c r="AT33" s="43"/>
      <c r="AU33" s="43"/>
      <c r="AV33" s="43"/>
      <c r="AW33" s="43"/>
    </row>
    <row r="34" spans="1:49" x14ac:dyDescent="0.2">
      <c r="A34" s="42">
        <v>23</v>
      </c>
      <c r="B34" s="43"/>
      <c r="C34" s="43"/>
      <c r="D34" s="43"/>
      <c r="E34" s="43"/>
      <c r="F34" s="43"/>
      <c r="G34" s="43"/>
      <c r="H34" s="43"/>
      <c r="I34" s="43"/>
      <c r="J34" s="43"/>
      <c r="K34" s="43"/>
      <c r="L34" s="43"/>
      <c r="M34" s="43"/>
      <c r="N34" s="43"/>
      <c r="O34" s="43"/>
      <c r="P34" s="43">
        <v>17.38</v>
      </c>
      <c r="Q34" s="43">
        <v>16.59</v>
      </c>
      <c r="R34" s="43">
        <v>15.89</v>
      </c>
      <c r="S34" s="43">
        <v>15.28</v>
      </c>
      <c r="T34" s="43">
        <v>14.73</v>
      </c>
      <c r="U34" s="43">
        <v>14.24</v>
      </c>
      <c r="V34" s="43">
        <v>13.8</v>
      </c>
      <c r="W34" s="43">
        <v>13.4</v>
      </c>
      <c r="X34" s="43">
        <v>13.04</v>
      </c>
      <c r="Y34" s="43">
        <v>12.71</v>
      </c>
      <c r="Z34" s="43">
        <v>12.41</v>
      </c>
      <c r="AA34" s="43">
        <v>12.13</v>
      </c>
      <c r="AB34" s="43">
        <v>11.88</v>
      </c>
      <c r="AC34" s="43">
        <v>11.65</v>
      </c>
      <c r="AD34" s="43">
        <v>11.43</v>
      </c>
      <c r="AE34" s="43">
        <v>11.23</v>
      </c>
      <c r="AF34" s="43">
        <v>11.05</v>
      </c>
      <c r="AG34" s="43">
        <v>10.88</v>
      </c>
      <c r="AH34" s="43">
        <v>10.72</v>
      </c>
      <c r="AI34" s="43">
        <v>10.57</v>
      </c>
      <c r="AJ34" s="43">
        <v>10.44</v>
      </c>
      <c r="AK34" s="43">
        <v>10.31</v>
      </c>
      <c r="AL34" s="43">
        <v>10.19</v>
      </c>
      <c r="AM34" s="43">
        <v>10.08</v>
      </c>
      <c r="AN34" s="43">
        <v>9.98</v>
      </c>
      <c r="AO34" s="43">
        <v>9.8800000000000008</v>
      </c>
      <c r="AP34" s="43">
        <v>9.7899999999999991</v>
      </c>
      <c r="AQ34" s="43"/>
      <c r="AR34" s="43"/>
      <c r="AS34" s="43"/>
      <c r="AT34" s="43"/>
      <c r="AU34" s="43"/>
      <c r="AV34" s="43"/>
      <c r="AW34" s="43"/>
    </row>
    <row r="35" spans="1:49" x14ac:dyDescent="0.2">
      <c r="A35" s="42">
        <v>24</v>
      </c>
      <c r="B35" s="43"/>
      <c r="C35" s="43"/>
      <c r="D35" s="43"/>
      <c r="E35" s="43"/>
      <c r="F35" s="43"/>
      <c r="G35" s="43"/>
      <c r="H35" s="43"/>
      <c r="I35" s="43"/>
      <c r="J35" s="43"/>
      <c r="K35" s="43"/>
      <c r="L35" s="43"/>
      <c r="M35" s="43"/>
      <c r="N35" s="43"/>
      <c r="O35" s="43"/>
      <c r="P35" s="43">
        <v>17.670000000000002</v>
      </c>
      <c r="Q35" s="43">
        <v>16.86</v>
      </c>
      <c r="R35" s="43">
        <v>16.149999999999999</v>
      </c>
      <c r="S35" s="43">
        <v>15.53</v>
      </c>
      <c r="T35" s="43">
        <v>14.97</v>
      </c>
      <c r="U35" s="43">
        <v>14.47</v>
      </c>
      <c r="V35" s="43">
        <v>14.03</v>
      </c>
      <c r="W35" s="43">
        <v>13.62</v>
      </c>
      <c r="X35" s="43">
        <v>13.25</v>
      </c>
      <c r="Y35" s="43">
        <v>12.92</v>
      </c>
      <c r="Z35" s="43">
        <v>12.62</v>
      </c>
      <c r="AA35" s="43">
        <v>12.34</v>
      </c>
      <c r="AB35" s="43">
        <v>12.08</v>
      </c>
      <c r="AC35" s="43">
        <v>11.84</v>
      </c>
      <c r="AD35" s="43">
        <v>11.62</v>
      </c>
      <c r="AE35" s="43">
        <v>11.42</v>
      </c>
      <c r="AF35" s="43">
        <v>11.24</v>
      </c>
      <c r="AG35" s="43">
        <v>11.06</v>
      </c>
      <c r="AH35" s="43">
        <v>10.9</v>
      </c>
      <c r="AI35" s="43">
        <v>10.75</v>
      </c>
      <c r="AJ35" s="43">
        <v>10.62</v>
      </c>
      <c r="AK35" s="43">
        <v>10.49</v>
      </c>
      <c r="AL35" s="43">
        <v>10.37</v>
      </c>
      <c r="AM35" s="43">
        <v>10.26</v>
      </c>
      <c r="AN35" s="43">
        <v>10.15</v>
      </c>
      <c r="AO35" s="43">
        <v>10.06</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c r="N36" s="43"/>
      <c r="O36" s="43"/>
      <c r="P36" s="43">
        <v>17.96</v>
      </c>
      <c r="Q36" s="43">
        <v>17.14</v>
      </c>
      <c r="R36" s="43">
        <v>16.420000000000002</v>
      </c>
      <c r="S36" s="43">
        <v>15.79</v>
      </c>
      <c r="T36" s="43">
        <v>15.22</v>
      </c>
      <c r="U36" s="43">
        <v>14.71</v>
      </c>
      <c r="V36" s="43">
        <v>14.26</v>
      </c>
      <c r="W36" s="43">
        <v>13.85</v>
      </c>
      <c r="X36" s="43">
        <v>13.48</v>
      </c>
      <c r="Y36" s="43">
        <v>13.14</v>
      </c>
      <c r="Z36" s="43">
        <v>12.83</v>
      </c>
      <c r="AA36" s="43">
        <v>12.54</v>
      </c>
      <c r="AB36" s="43">
        <v>12.28</v>
      </c>
      <c r="AC36" s="43">
        <v>12.04</v>
      </c>
      <c r="AD36" s="43">
        <v>11.82</v>
      </c>
      <c r="AE36" s="43">
        <v>11.62</v>
      </c>
      <c r="AF36" s="43">
        <v>11.43</v>
      </c>
      <c r="AG36" s="43">
        <v>11.25</v>
      </c>
      <c r="AH36" s="43">
        <v>11.09</v>
      </c>
      <c r="AI36" s="43">
        <v>10.94</v>
      </c>
      <c r="AJ36" s="43">
        <v>10.8</v>
      </c>
      <c r="AK36" s="43">
        <v>10.67</v>
      </c>
      <c r="AL36" s="43">
        <v>10.55</v>
      </c>
      <c r="AM36" s="43">
        <v>10.44</v>
      </c>
      <c r="AN36" s="43">
        <v>10.33</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c r="N37" s="43"/>
      <c r="O37" s="43"/>
      <c r="P37" s="43">
        <v>18.25</v>
      </c>
      <c r="Q37" s="43">
        <v>17.420000000000002</v>
      </c>
      <c r="R37" s="43">
        <v>16.690000000000001</v>
      </c>
      <c r="S37" s="43">
        <v>16.05</v>
      </c>
      <c r="T37" s="43">
        <v>15.47</v>
      </c>
      <c r="U37" s="43">
        <v>14.96</v>
      </c>
      <c r="V37" s="43">
        <v>14.5</v>
      </c>
      <c r="W37" s="43">
        <v>14.08</v>
      </c>
      <c r="X37" s="43">
        <v>13.7</v>
      </c>
      <c r="Y37" s="43">
        <v>13.36</v>
      </c>
      <c r="Z37" s="43">
        <v>13.04</v>
      </c>
      <c r="AA37" s="43">
        <v>12.75</v>
      </c>
      <c r="AB37" s="43">
        <v>12.49</v>
      </c>
      <c r="AC37" s="43">
        <v>12.25</v>
      </c>
      <c r="AD37" s="43">
        <v>12.02</v>
      </c>
      <c r="AE37" s="43">
        <v>11.82</v>
      </c>
      <c r="AF37" s="43">
        <v>11.62</v>
      </c>
      <c r="AG37" s="43">
        <v>11.45</v>
      </c>
      <c r="AH37" s="43">
        <v>11.28</v>
      </c>
      <c r="AI37" s="43">
        <v>11.13</v>
      </c>
      <c r="AJ37" s="43">
        <v>10.99</v>
      </c>
      <c r="AK37" s="43">
        <v>10.86</v>
      </c>
      <c r="AL37" s="43">
        <v>10.74</v>
      </c>
      <c r="AM37" s="43">
        <v>10.62</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c r="N38" s="43"/>
      <c r="O38" s="43"/>
      <c r="P38" s="43">
        <v>18.559999999999999</v>
      </c>
      <c r="Q38" s="43">
        <v>17.71</v>
      </c>
      <c r="R38" s="43">
        <v>16.97</v>
      </c>
      <c r="S38" s="43">
        <v>16.309999999999999</v>
      </c>
      <c r="T38" s="43">
        <v>15.73</v>
      </c>
      <c r="U38" s="43">
        <v>15.21</v>
      </c>
      <c r="V38" s="43">
        <v>14.74</v>
      </c>
      <c r="W38" s="43">
        <v>14.32</v>
      </c>
      <c r="X38" s="43">
        <v>13.93</v>
      </c>
      <c r="Y38" s="43">
        <v>13.58</v>
      </c>
      <c r="Z38" s="43">
        <v>13.26</v>
      </c>
      <c r="AA38" s="43">
        <v>12.97</v>
      </c>
      <c r="AB38" s="43">
        <v>12.7</v>
      </c>
      <c r="AC38" s="43">
        <v>12.46</v>
      </c>
      <c r="AD38" s="43">
        <v>12.23</v>
      </c>
      <c r="AE38" s="43">
        <v>12.02</v>
      </c>
      <c r="AF38" s="43">
        <v>11.82</v>
      </c>
      <c r="AG38" s="43">
        <v>11.65</v>
      </c>
      <c r="AH38" s="43">
        <v>11.48</v>
      </c>
      <c r="AI38" s="43">
        <v>11.33</v>
      </c>
      <c r="AJ38" s="43">
        <v>11.18</v>
      </c>
      <c r="AK38" s="43">
        <v>11.05</v>
      </c>
      <c r="AL38" s="43">
        <v>10.93</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c r="N39" s="43"/>
      <c r="O39" s="43"/>
      <c r="P39" s="43">
        <v>18.86</v>
      </c>
      <c r="Q39" s="43">
        <v>18.010000000000002</v>
      </c>
      <c r="R39" s="43">
        <v>17.25</v>
      </c>
      <c r="S39" s="43">
        <v>16.59</v>
      </c>
      <c r="T39" s="43">
        <v>15.99</v>
      </c>
      <c r="U39" s="43">
        <v>15.46</v>
      </c>
      <c r="V39" s="43">
        <v>14.99</v>
      </c>
      <c r="W39" s="43">
        <v>14.56</v>
      </c>
      <c r="X39" s="43">
        <v>14.17</v>
      </c>
      <c r="Y39" s="43">
        <v>13.81</v>
      </c>
      <c r="Z39" s="43">
        <v>13.49</v>
      </c>
      <c r="AA39" s="43">
        <v>13.19</v>
      </c>
      <c r="AB39" s="43">
        <v>12.92</v>
      </c>
      <c r="AC39" s="43">
        <v>12.67</v>
      </c>
      <c r="AD39" s="43">
        <v>12.44</v>
      </c>
      <c r="AE39" s="43">
        <v>12.23</v>
      </c>
      <c r="AF39" s="43">
        <v>12.03</v>
      </c>
      <c r="AG39" s="43">
        <v>11.85</v>
      </c>
      <c r="AH39" s="43">
        <v>11.68</v>
      </c>
      <c r="AI39" s="43">
        <v>11.53</v>
      </c>
      <c r="AJ39" s="43">
        <v>11.38</v>
      </c>
      <c r="AK39" s="43">
        <v>11.25</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c r="N40" s="43"/>
      <c r="O40" s="43"/>
      <c r="P40" s="43">
        <v>19.18</v>
      </c>
      <c r="Q40" s="43">
        <v>18.3</v>
      </c>
      <c r="R40" s="43">
        <v>17.54</v>
      </c>
      <c r="S40" s="43">
        <v>16.86</v>
      </c>
      <c r="T40" s="43">
        <v>16.260000000000002</v>
      </c>
      <c r="U40" s="43">
        <v>15.72</v>
      </c>
      <c r="V40" s="43">
        <v>15.24</v>
      </c>
      <c r="W40" s="43">
        <v>14.8</v>
      </c>
      <c r="X40" s="43">
        <v>14.4</v>
      </c>
      <c r="Y40" s="43">
        <v>14.04</v>
      </c>
      <c r="Z40" s="43">
        <v>13.72</v>
      </c>
      <c r="AA40" s="43">
        <v>13.42</v>
      </c>
      <c r="AB40" s="43">
        <v>13.14</v>
      </c>
      <c r="AC40" s="43">
        <v>12.89</v>
      </c>
      <c r="AD40" s="43">
        <v>12.65</v>
      </c>
      <c r="AE40" s="43">
        <v>12.44</v>
      </c>
      <c r="AF40" s="43">
        <v>12.24</v>
      </c>
      <c r="AG40" s="43">
        <v>12.06</v>
      </c>
      <c r="AH40" s="43">
        <v>11.89</v>
      </c>
      <c r="AI40" s="43">
        <v>11.73</v>
      </c>
      <c r="AJ40" s="43">
        <v>11.59</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c r="N41" s="43"/>
      <c r="O41" s="43"/>
      <c r="P41" s="43">
        <v>19.489999999999998</v>
      </c>
      <c r="Q41" s="43">
        <v>18.61</v>
      </c>
      <c r="R41" s="43">
        <v>17.829999999999998</v>
      </c>
      <c r="S41" s="43">
        <v>17.14</v>
      </c>
      <c r="T41" s="43">
        <v>16.53</v>
      </c>
      <c r="U41" s="43">
        <v>15.99</v>
      </c>
      <c r="V41" s="43">
        <v>15.49</v>
      </c>
      <c r="W41" s="43">
        <v>15.05</v>
      </c>
      <c r="X41" s="43">
        <v>14.65</v>
      </c>
      <c r="Y41" s="43">
        <v>14.28</v>
      </c>
      <c r="Z41" s="43">
        <v>13.95</v>
      </c>
      <c r="AA41" s="43">
        <v>13.65</v>
      </c>
      <c r="AB41" s="43">
        <v>13.37</v>
      </c>
      <c r="AC41" s="43">
        <v>13.11</v>
      </c>
      <c r="AD41" s="43">
        <v>12.87</v>
      </c>
      <c r="AE41" s="43">
        <v>12.66</v>
      </c>
      <c r="AF41" s="43">
        <v>12.46</v>
      </c>
      <c r="AG41" s="43">
        <v>12.27</v>
      </c>
      <c r="AH41" s="43">
        <v>12.1</v>
      </c>
      <c r="AI41" s="43">
        <v>11.94</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c r="N42" s="43"/>
      <c r="O42" s="43"/>
      <c r="P42" s="43">
        <v>19.82</v>
      </c>
      <c r="Q42" s="43">
        <v>18.920000000000002</v>
      </c>
      <c r="R42" s="43">
        <v>18.13</v>
      </c>
      <c r="S42" s="43">
        <v>17.43</v>
      </c>
      <c r="T42" s="43">
        <v>16.809999999999999</v>
      </c>
      <c r="U42" s="43">
        <v>16.260000000000002</v>
      </c>
      <c r="V42" s="43">
        <v>15.76</v>
      </c>
      <c r="W42" s="43">
        <v>15.31</v>
      </c>
      <c r="X42" s="43">
        <v>14.9</v>
      </c>
      <c r="Y42" s="43">
        <v>14.53</v>
      </c>
      <c r="Z42" s="43">
        <v>14.19</v>
      </c>
      <c r="AA42" s="43">
        <v>13.88</v>
      </c>
      <c r="AB42" s="43">
        <v>13.6</v>
      </c>
      <c r="AC42" s="43">
        <v>13.34</v>
      </c>
      <c r="AD42" s="43">
        <v>13.1</v>
      </c>
      <c r="AE42" s="43">
        <v>12.88</v>
      </c>
      <c r="AF42" s="43">
        <v>12.68</v>
      </c>
      <c r="AG42" s="43">
        <v>12.49</v>
      </c>
      <c r="AH42" s="43">
        <v>12.32</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c r="N43" s="43"/>
      <c r="O43" s="43"/>
      <c r="P43" s="43">
        <v>20.149999999999999</v>
      </c>
      <c r="Q43" s="43">
        <v>19.239999999999998</v>
      </c>
      <c r="R43" s="43">
        <v>18.43</v>
      </c>
      <c r="S43" s="43">
        <v>17.73</v>
      </c>
      <c r="T43" s="43">
        <v>17.100000000000001</v>
      </c>
      <c r="U43" s="43">
        <v>16.53</v>
      </c>
      <c r="V43" s="43">
        <v>16.03</v>
      </c>
      <c r="W43" s="43">
        <v>15.57</v>
      </c>
      <c r="X43" s="43">
        <v>15.16</v>
      </c>
      <c r="Y43" s="43">
        <v>14.78</v>
      </c>
      <c r="Z43" s="43">
        <v>14.44</v>
      </c>
      <c r="AA43" s="43">
        <v>14.12</v>
      </c>
      <c r="AB43" s="43">
        <v>13.84</v>
      </c>
      <c r="AC43" s="43">
        <v>13.58</v>
      </c>
      <c r="AD43" s="43">
        <v>13.33</v>
      </c>
      <c r="AE43" s="43">
        <v>13.11</v>
      </c>
      <c r="AF43" s="43">
        <v>12.91</v>
      </c>
      <c r="AG43" s="43">
        <v>12.72</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c r="N44" s="43"/>
      <c r="O44" s="43"/>
      <c r="P44" s="43">
        <v>20.49</v>
      </c>
      <c r="Q44" s="43">
        <v>19.559999999999999</v>
      </c>
      <c r="R44" s="43">
        <v>18.75</v>
      </c>
      <c r="S44" s="43">
        <v>18.03</v>
      </c>
      <c r="T44" s="43">
        <v>17.39</v>
      </c>
      <c r="U44" s="43">
        <v>16.82</v>
      </c>
      <c r="V44" s="43">
        <v>16.3</v>
      </c>
      <c r="W44" s="43">
        <v>15.84</v>
      </c>
      <c r="X44" s="43">
        <v>15.42</v>
      </c>
      <c r="Y44" s="43">
        <v>15.04</v>
      </c>
      <c r="Z44" s="43">
        <v>14.69</v>
      </c>
      <c r="AA44" s="43">
        <v>14.37</v>
      </c>
      <c r="AB44" s="43">
        <v>14.08</v>
      </c>
      <c r="AC44" s="43">
        <v>13.82</v>
      </c>
      <c r="AD44" s="43">
        <v>13.58</v>
      </c>
      <c r="AE44" s="43">
        <v>13.35</v>
      </c>
      <c r="AF44" s="43">
        <v>13.15</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c r="N45" s="43"/>
      <c r="O45" s="43"/>
      <c r="P45" s="43">
        <v>20.84</v>
      </c>
      <c r="Q45" s="43">
        <v>19.89</v>
      </c>
      <c r="R45" s="43">
        <v>19.07</v>
      </c>
      <c r="S45" s="43">
        <v>18.34</v>
      </c>
      <c r="T45" s="43">
        <v>17.690000000000001</v>
      </c>
      <c r="U45" s="43">
        <v>17.11</v>
      </c>
      <c r="V45" s="43">
        <v>16.579999999999998</v>
      </c>
      <c r="W45" s="43">
        <v>16.11</v>
      </c>
      <c r="X45" s="43">
        <v>15.69</v>
      </c>
      <c r="Y45" s="43">
        <v>15.3</v>
      </c>
      <c r="Z45" s="43">
        <v>14.95</v>
      </c>
      <c r="AA45" s="43">
        <v>14.63</v>
      </c>
      <c r="AB45" s="43">
        <v>14.34</v>
      </c>
      <c r="AC45" s="43">
        <v>14.07</v>
      </c>
      <c r="AD45" s="43">
        <v>13.83</v>
      </c>
      <c r="AE45" s="43">
        <v>13.6</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c r="N46" s="43"/>
      <c r="O46" s="43"/>
      <c r="P46" s="43">
        <v>21.19</v>
      </c>
      <c r="Q46" s="43">
        <v>20.23</v>
      </c>
      <c r="R46" s="43">
        <v>19.39</v>
      </c>
      <c r="S46" s="43">
        <v>18.649999999999999</v>
      </c>
      <c r="T46" s="43">
        <v>17.989999999999998</v>
      </c>
      <c r="U46" s="43">
        <v>17.399999999999999</v>
      </c>
      <c r="V46" s="43">
        <v>16.87</v>
      </c>
      <c r="W46" s="43">
        <v>16.399999999999999</v>
      </c>
      <c r="X46" s="43">
        <v>15.97</v>
      </c>
      <c r="Y46" s="43">
        <v>15.58</v>
      </c>
      <c r="Z46" s="43">
        <v>15.22</v>
      </c>
      <c r="AA46" s="43">
        <v>14.9</v>
      </c>
      <c r="AB46" s="43">
        <v>14.6</v>
      </c>
      <c r="AC46" s="43">
        <v>14.33</v>
      </c>
      <c r="AD46" s="43">
        <v>14.08</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c r="N47" s="43"/>
      <c r="O47" s="43"/>
      <c r="P47" s="43">
        <v>21.55</v>
      </c>
      <c r="Q47" s="43">
        <v>20.58</v>
      </c>
      <c r="R47" s="43">
        <v>19.73</v>
      </c>
      <c r="S47" s="43">
        <v>18.97</v>
      </c>
      <c r="T47" s="43">
        <v>18.3</v>
      </c>
      <c r="U47" s="43">
        <v>17.71</v>
      </c>
      <c r="V47" s="43">
        <v>17.170000000000002</v>
      </c>
      <c r="W47" s="43">
        <v>16.690000000000001</v>
      </c>
      <c r="X47" s="43">
        <v>16.25</v>
      </c>
      <c r="Y47" s="43">
        <v>15.86</v>
      </c>
      <c r="Z47" s="43">
        <v>15.5</v>
      </c>
      <c r="AA47" s="43">
        <v>15.17</v>
      </c>
      <c r="AB47" s="43">
        <v>14.87</v>
      </c>
      <c r="AC47" s="43">
        <v>14.6</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c r="N48" s="43"/>
      <c r="O48" s="43"/>
      <c r="P48" s="43">
        <v>21.92</v>
      </c>
      <c r="Q48" s="43">
        <v>20.93</v>
      </c>
      <c r="R48" s="43">
        <v>20.07</v>
      </c>
      <c r="S48" s="43">
        <v>19.3</v>
      </c>
      <c r="T48" s="43">
        <v>18.62</v>
      </c>
      <c r="U48" s="43">
        <v>18.02</v>
      </c>
      <c r="V48" s="43">
        <v>17.48</v>
      </c>
      <c r="W48" s="43">
        <v>16.989999999999998</v>
      </c>
      <c r="X48" s="43">
        <v>16.54</v>
      </c>
      <c r="Y48" s="43">
        <v>16.14</v>
      </c>
      <c r="Z48" s="43">
        <v>15.78</v>
      </c>
      <c r="AA48" s="43">
        <v>15.45</v>
      </c>
      <c r="AB48" s="43">
        <v>15.15</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c r="N49" s="43"/>
      <c r="O49" s="43"/>
      <c r="P49" s="43">
        <v>22.3</v>
      </c>
      <c r="Q49" s="43">
        <v>21.29</v>
      </c>
      <c r="R49" s="43">
        <v>20.420000000000002</v>
      </c>
      <c r="S49" s="43">
        <v>19.64</v>
      </c>
      <c r="T49" s="43">
        <v>18.95</v>
      </c>
      <c r="U49" s="43">
        <v>18.34</v>
      </c>
      <c r="V49" s="43">
        <v>17.79</v>
      </c>
      <c r="W49" s="43">
        <v>17.29</v>
      </c>
      <c r="X49" s="43">
        <v>16.850000000000001</v>
      </c>
      <c r="Y49" s="43">
        <v>16.440000000000001</v>
      </c>
      <c r="Z49" s="43">
        <v>16.07</v>
      </c>
      <c r="AA49" s="43">
        <v>15.74</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c r="N50" s="43"/>
      <c r="O50" s="43"/>
      <c r="P50" s="43">
        <v>22.68</v>
      </c>
      <c r="Q50" s="43">
        <v>21.66</v>
      </c>
      <c r="R50" s="43">
        <v>20.77</v>
      </c>
      <c r="S50" s="43">
        <v>19.989999999999998</v>
      </c>
      <c r="T50" s="43">
        <v>19.29</v>
      </c>
      <c r="U50" s="43">
        <v>18.670000000000002</v>
      </c>
      <c r="V50" s="43">
        <v>18.11</v>
      </c>
      <c r="W50" s="43">
        <v>17.61</v>
      </c>
      <c r="X50" s="43">
        <v>17.16</v>
      </c>
      <c r="Y50" s="43">
        <v>16.75</v>
      </c>
      <c r="Z50" s="43">
        <v>16.38</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c r="N51" s="43"/>
      <c r="O51" s="43"/>
      <c r="P51" s="43">
        <v>23.07</v>
      </c>
      <c r="Q51" s="43">
        <v>22.04</v>
      </c>
      <c r="R51" s="43">
        <v>21.14</v>
      </c>
      <c r="S51" s="43">
        <v>20.34</v>
      </c>
      <c r="T51" s="43">
        <v>19.63</v>
      </c>
      <c r="U51" s="43">
        <v>19</v>
      </c>
      <c r="V51" s="43">
        <v>18.440000000000001</v>
      </c>
      <c r="W51" s="43">
        <v>17.93</v>
      </c>
      <c r="X51" s="43">
        <v>17.48</v>
      </c>
      <c r="Y51" s="43">
        <v>17.07</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c r="N52" s="43"/>
      <c r="O52" s="43"/>
      <c r="P52" s="43">
        <v>23.48</v>
      </c>
      <c r="Q52" s="43">
        <v>22.43</v>
      </c>
      <c r="R52" s="43">
        <v>21.52</v>
      </c>
      <c r="S52" s="43">
        <v>20.71</v>
      </c>
      <c r="T52" s="43">
        <v>19.989999999999998</v>
      </c>
      <c r="U52" s="43">
        <v>19.350000000000001</v>
      </c>
      <c r="V52" s="43">
        <v>18.78</v>
      </c>
      <c r="W52" s="43">
        <v>18.27</v>
      </c>
      <c r="X52" s="43">
        <v>17.809999999999999</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c r="N53" s="43"/>
      <c r="O53" s="43"/>
      <c r="P53" s="43">
        <v>23.9</v>
      </c>
      <c r="Q53" s="43">
        <v>22.84</v>
      </c>
      <c r="R53" s="43">
        <v>21.91</v>
      </c>
      <c r="S53" s="43">
        <v>21.09</v>
      </c>
      <c r="T53" s="43">
        <v>20.36</v>
      </c>
      <c r="U53" s="43">
        <v>19.72</v>
      </c>
      <c r="V53" s="43">
        <v>19.14</v>
      </c>
      <c r="W53" s="43">
        <v>18.63</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c r="N54" s="43"/>
      <c r="O54" s="43"/>
      <c r="P54" s="43">
        <v>24.33</v>
      </c>
      <c r="Q54" s="43">
        <v>23.26</v>
      </c>
      <c r="R54" s="43">
        <v>22.32</v>
      </c>
      <c r="S54" s="43">
        <v>21.49</v>
      </c>
      <c r="T54" s="43">
        <v>20.75</v>
      </c>
      <c r="U54" s="43">
        <v>20.100000000000001</v>
      </c>
      <c r="V54" s="43">
        <v>19.52</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c r="N55" s="43"/>
      <c r="O55" s="43"/>
      <c r="P55" s="43">
        <v>24.78</v>
      </c>
      <c r="Q55" s="43">
        <v>23.69</v>
      </c>
      <c r="R55" s="43">
        <v>22.74</v>
      </c>
      <c r="S55" s="43">
        <v>21.9</v>
      </c>
      <c r="T55" s="43">
        <v>21.16</v>
      </c>
      <c r="U55" s="43">
        <v>20.5</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c r="N56" s="43"/>
      <c r="O56" s="43"/>
      <c r="P56" s="43">
        <v>25.25</v>
      </c>
      <c r="Q56" s="43">
        <v>24.14</v>
      </c>
      <c r="R56" s="43">
        <v>23.18</v>
      </c>
      <c r="S56" s="43">
        <v>22.33</v>
      </c>
      <c r="T56" s="43">
        <v>21.58</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c r="N57" s="43"/>
      <c r="O57" s="43"/>
      <c r="P57" s="43">
        <v>25.74</v>
      </c>
      <c r="Q57" s="43">
        <v>24.62</v>
      </c>
      <c r="R57" s="43">
        <v>23.64</v>
      </c>
      <c r="S57" s="43">
        <v>22.78</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c r="N58" s="43"/>
      <c r="O58" s="43"/>
      <c r="P58" s="43">
        <v>26.24</v>
      </c>
      <c r="Q58" s="43">
        <v>25.11</v>
      </c>
      <c r="R58" s="43">
        <v>24.12</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c r="N59" s="43"/>
      <c r="O59" s="43"/>
      <c r="P59" s="43">
        <v>26.77</v>
      </c>
      <c r="Q59" s="43">
        <v>25.62</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c r="N60" s="43"/>
      <c r="O60" s="43"/>
      <c r="P60" s="43">
        <v>27.33</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5DbjJPr4Z2V+z5r/4CHoY+L4P1ioMuy4yK+fN1BpAC6gZzWc2uipxsYhy9Pp/nyWfHABv3xsXAYW4bUzPI11Pg==" saltValue="UJ41LCBz5Aohty6ay4qftQ==" spinCount="100000" sheet="1" objects="1" scenarios="1"/>
  <conditionalFormatting sqref="A6:A21">
    <cfRule type="expression" dxfId="211" priority="13" stopIfTrue="1">
      <formula>MOD(ROW(),2)=0</formula>
    </cfRule>
    <cfRule type="expression" dxfId="210" priority="14" stopIfTrue="1">
      <formula>MOD(ROW(),2)&lt;&gt;0</formula>
    </cfRule>
  </conditionalFormatting>
  <conditionalFormatting sqref="A26:A74">
    <cfRule type="expression" dxfId="209" priority="9" stopIfTrue="1">
      <formula>MOD(ROW(),2)=0</formula>
    </cfRule>
    <cfRule type="expression" dxfId="208" priority="10" stopIfTrue="1">
      <formula>MOD(ROW(),2)&lt;&gt;0</formula>
    </cfRule>
  </conditionalFormatting>
  <conditionalFormatting sqref="B6:AW21">
    <cfRule type="expression" dxfId="207" priority="15" stopIfTrue="1">
      <formula>MOD(ROW(),2)=0</formula>
    </cfRule>
    <cfRule type="expression" dxfId="206" priority="16" stopIfTrue="1">
      <formula>MOD(ROW(),2)&lt;&gt;0</formula>
    </cfRule>
  </conditionalFormatting>
  <conditionalFormatting sqref="B26:AW74">
    <cfRule type="expression" dxfId="205" priority="11" stopIfTrue="1">
      <formula>MOD(ROW(),2)=0</formula>
    </cfRule>
    <cfRule type="expression" dxfId="204" priority="12"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947E1-F6A7-48AF-B5D0-A9EE360E385C}">
  <sheetPr codeName="Sheet51"/>
  <dimension ref="A1:AW74"/>
  <sheetViews>
    <sheetView showGridLines="0" workbookViewId="0">
      <selection activeCell="A6" sqref="A6"/>
    </sheetView>
  </sheetViews>
  <sheetFormatPr defaultColWidth="8.5703125" defaultRowHeight="12.75" x14ac:dyDescent="0.2"/>
  <cols>
    <col min="1" max="1" width="31.5703125" style="41" customWidth="1"/>
    <col min="2" max="49" width="22.5703125" style="41" customWidth="1"/>
    <col min="50" max="16384" width="8.5703125" style="41"/>
  </cols>
  <sheetData>
    <row r="1" spans="1:49" s="1" customFormat="1" ht="20.25" x14ac:dyDescent="0.3">
      <c r="A1" s="2" t="s">
        <v>0</v>
      </c>
    </row>
    <row r="2" spans="1:49" s="1" customFormat="1" ht="15.75" x14ac:dyDescent="0.25">
      <c r="A2" s="30" t="s">
        <v>1</v>
      </c>
      <c r="B2" s="3" t="str">
        <f>wb_title</f>
        <v>LGPS_EW - Consolidated Factor Spreadsheet</v>
      </c>
    </row>
    <row r="3" spans="1:49" s="1" customFormat="1" ht="15.75" x14ac:dyDescent="0.25">
      <c r="A3" s="30" t="s">
        <v>2</v>
      </c>
      <c r="B3" s="3" t="str">
        <f>TABLE_FACTOR_TYPE_1 &amp; " - x-" &amp; TABLE_SERIES_NUMBER_1</f>
        <v>Added pension - x-703</v>
      </c>
    </row>
    <row r="4" spans="1:49" customFormat="1" x14ac:dyDescent="0.2"/>
    <row r="5" spans="1:49" customFormat="1" x14ac:dyDescent="0.2"/>
    <row r="6" spans="1:49"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
      <c r="A8" s="44" t="s">
        <v>166</v>
      </c>
      <c r="B8" s="49" t="s">
        <v>321</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
      <c r="A10" s="44" t="s">
        <v>6</v>
      </c>
      <c r="B10" s="49" t="s">
        <v>328</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
      <c r="A14" s="44" t="s">
        <v>171</v>
      </c>
      <c r="B14" s="49">
        <v>703</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
      <c r="A15" s="44" t="s">
        <v>398</v>
      </c>
      <c r="B15" s="49" t="s">
        <v>329</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
      <c r="A16" s="44" t="s">
        <v>173</v>
      </c>
      <c r="B16" s="49" t="s">
        <v>301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
    <row r="23" spans="1:49" customFormat="1" x14ac:dyDescent="0.2">
      <c r="A23" s="23" t="str">
        <f>HYPERLINK("#'Factor List'!A1", "Back to Factor List")</f>
        <v>Back to Factor List</v>
      </c>
      <c r="B23" s="23" t="str">
        <f>HYPERLINK("#'Assumptions'!A1", "Assumptions")</f>
        <v>Assumptions</v>
      </c>
    </row>
    <row r="26" spans="1:49" s="59" customFormat="1" ht="25.5" x14ac:dyDescent="0.2">
      <c r="A26" s="58" t="s">
        <v>401</v>
      </c>
      <c r="B26" s="58" t="s">
        <v>538</v>
      </c>
      <c r="C26" s="58" t="s">
        <v>539</v>
      </c>
      <c r="D26" s="58" t="s">
        <v>540</v>
      </c>
      <c r="E26" s="58" t="s">
        <v>541</v>
      </c>
      <c r="F26" s="58" t="s">
        <v>542</v>
      </c>
      <c r="G26" s="58" t="s">
        <v>543</v>
      </c>
      <c r="H26" s="58" t="s">
        <v>544</v>
      </c>
      <c r="I26" s="58" t="s">
        <v>545</v>
      </c>
      <c r="J26" s="58" t="s">
        <v>546</v>
      </c>
      <c r="K26" s="58" t="s">
        <v>547</v>
      </c>
      <c r="L26" s="58" t="s">
        <v>548</v>
      </c>
      <c r="M26" s="58" t="s">
        <v>549</v>
      </c>
      <c r="N26" s="58" t="s">
        <v>550</v>
      </c>
      <c r="O26" s="58" t="s">
        <v>551</v>
      </c>
      <c r="P26" s="58" t="s">
        <v>552</v>
      </c>
      <c r="Q26" s="58" t="s">
        <v>553</v>
      </c>
      <c r="R26" s="58" t="s">
        <v>554</v>
      </c>
      <c r="S26" s="58" t="s">
        <v>555</v>
      </c>
      <c r="T26" s="58" t="s">
        <v>556</v>
      </c>
      <c r="U26" s="58" t="s">
        <v>557</v>
      </c>
      <c r="V26" s="58" t="s">
        <v>558</v>
      </c>
      <c r="W26" s="58" t="s">
        <v>559</v>
      </c>
      <c r="X26" s="58" t="s">
        <v>560</v>
      </c>
      <c r="Y26" s="58" t="s">
        <v>561</v>
      </c>
      <c r="Z26" s="58" t="s">
        <v>562</v>
      </c>
      <c r="AA26" s="58" t="s">
        <v>563</v>
      </c>
      <c r="AB26" s="58" t="s">
        <v>564</v>
      </c>
      <c r="AC26" s="58" t="s">
        <v>565</v>
      </c>
      <c r="AD26" s="58" t="s">
        <v>566</v>
      </c>
      <c r="AE26" s="58" t="s">
        <v>567</v>
      </c>
      <c r="AF26" s="58" t="s">
        <v>568</v>
      </c>
      <c r="AG26" s="58" t="s">
        <v>569</v>
      </c>
      <c r="AH26" s="58" t="s">
        <v>570</v>
      </c>
      <c r="AI26" s="58" t="s">
        <v>571</v>
      </c>
      <c r="AJ26" s="58" t="s">
        <v>572</v>
      </c>
      <c r="AK26" s="58" t="s">
        <v>573</v>
      </c>
      <c r="AL26" s="58" t="s">
        <v>574</v>
      </c>
      <c r="AM26" s="58" t="s">
        <v>575</v>
      </c>
      <c r="AN26" s="58" t="s">
        <v>576</v>
      </c>
      <c r="AO26" s="58" t="s">
        <v>577</v>
      </c>
      <c r="AP26" s="58" t="s">
        <v>578</v>
      </c>
      <c r="AQ26" s="58" t="s">
        <v>579</v>
      </c>
      <c r="AR26" s="58" t="s">
        <v>580</v>
      </c>
      <c r="AS26" s="58" t="s">
        <v>581</v>
      </c>
      <c r="AT26" s="58" t="s">
        <v>582</v>
      </c>
      <c r="AU26" s="58" t="s">
        <v>583</v>
      </c>
      <c r="AV26" s="58" t="s">
        <v>584</v>
      </c>
      <c r="AW26" s="58" t="s">
        <v>585</v>
      </c>
    </row>
    <row r="27" spans="1:49" x14ac:dyDescent="0.2">
      <c r="A27" s="42">
        <v>16</v>
      </c>
      <c r="B27" s="43"/>
      <c r="C27" s="43"/>
      <c r="D27" s="43"/>
      <c r="E27" s="43"/>
      <c r="F27" s="43"/>
      <c r="G27" s="43"/>
      <c r="H27" s="43"/>
      <c r="I27" s="43"/>
      <c r="J27" s="43"/>
      <c r="K27" s="43"/>
      <c r="L27" s="43"/>
      <c r="M27" s="43"/>
      <c r="N27" s="43"/>
      <c r="O27" s="43"/>
      <c r="P27" s="43">
        <v>15.78</v>
      </c>
      <c r="Q27" s="43">
        <v>15.06</v>
      </c>
      <c r="R27" s="43">
        <v>14.43</v>
      </c>
      <c r="S27" s="43">
        <v>13.87</v>
      </c>
      <c r="T27" s="43">
        <v>13.38</v>
      </c>
      <c r="U27" s="43">
        <v>12.93</v>
      </c>
      <c r="V27" s="43">
        <v>12.53</v>
      </c>
      <c r="W27" s="43">
        <v>12.17</v>
      </c>
      <c r="X27" s="43">
        <v>11.84</v>
      </c>
      <c r="Y27" s="43">
        <v>11.54</v>
      </c>
      <c r="Z27" s="43">
        <v>11.27</v>
      </c>
      <c r="AA27" s="43">
        <v>11.02</v>
      </c>
      <c r="AB27" s="43">
        <v>10.79</v>
      </c>
      <c r="AC27" s="43">
        <v>10.57</v>
      </c>
      <c r="AD27" s="43">
        <v>10.38</v>
      </c>
      <c r="AE27" s="43">
        <v>10.199999999999999</v>
      </c>
      <c r="AF27" s="43">
        <v>10.029999999999999</v>
      </c>
      <c r="AG27" s="43">
        <v>9.8699999999999992</v>
      </c>
      <c r="AH27" s="43">
        <v>9.73</v>
      </c>
      <c r="AI27" s="43">
        <v>9.59</v>
      </c>
      <c r="AJ27" s="43">
        <v>9.4700000000000006</v>
      </c>
      <c r="AK27" s="43">
        <v>9.35</v>
      </c>
      <c r="AL27" s="43">
        <v>9.24</v>
      </c>
      <c r="AM27" s="43">
        <v>9.14</v>
      </c>
      <c r="AN27" s="43">
        <v>9.0399999999999991</v>
      </c>
      <c r="AO27" s="43">
        <v>8.9499999999999993</v>
      </c>
      <c r="AP27" s="43">
        <v>8.8699999999999992</v>
      </c>
      <c r="AQ27" s="43">
        <v>8.7899999999999991</v>
      </c>
      <c r="AR27" s="43">
        <v>8.7200000000000006</v>
      </c>
      <c r="AS27" s="43">
        <v>8.65</v>
      </c>
      <c r="AT27" s="43">
        <v>8.58</v>
      </c>
      <c r="AU27" s="43">
        <v>8.52</v>
      </c>
      <c r="AV27" s="43">
        <v>8.4600000000000009</v>
      </c>
      <c r="AW27" s="43">
        <v>8.41</v>
      </c>
    </row>
    <row r="28" spans="1:49" x14ac:dyDescent="0.2">
      <c r="A28" s="42">
        <v>17</v>
      </c>
      <c r="B28" s="43"/>
      <c r="C28" s="43"/>
      <c r="D28" s="43"/>
      <c r="E28" s="43"/>
      <c r="F28" s="43"/>
      <c r="G28" s="43"/>
      <c r="H28" s="43"/>
      <c r="I28" s="43"/>
      <c r="J28" s="43"/>
      <c r="K28" s="43"/>
      <c r="L28" s="43"/>
      <c r="M28" s="43"/>
      <c r="N28" s="43"/>
      <c r="O28" s="43"/>
      <c r="P28" s="43">
        <v>16.12</v>
      </c>
      <c r="Q28" s="43">
        <v>15.39</v>
      </c>
      <c r="R28" s="43">
        <v>14.74</v>
      </c>
      <c r="S28" s="43">
        <v>14.17</v>
      </c>
      <c r="T28" s="43">
        <v>13.66</v>
      </c>
      <c r="U28" s="43">
        <v>13.21</v>
      </c>
      <c r="V28" s="43">
        <v>12.8</v>
      </c>
      <c r="W28" s="43">
        <v>12.43</v>
      </c>
      <c r="X28" s="43">
        <v>12.1</v>
      </c>
      <c r="Y28" s="43">
        <v>11.79</v>
      </c>
      <c r="Z28" s="43">
        <v>11.51</v>
      </c>
      <c r="AA28" s="43">
        <v>11.26</v>
      </c>
      <c r="AB28" s="43">
        <v>11.02</v>
      </c>
      <c r="AC28" s="43">
        <v>10.8</v>
      </c>
      <c r="AD28" s="43">
        <v>10.6</v>
      </c>
      <c r="AE28" s="43">
        <v>10.42</v>
      </c>
      <c r="AF28" s="43">
        <v>10.25</v>
      </c>
      <c r="AG28" s="43">
        <v>10.09</v>
      </c>
      <c r="AH28" s="43">
        <v>9.94</v>
      </c>
      <c r="AI28" s="43">
        <v>9.8000000000000007</v>
      </c>
      <c r="AJ28" s="43">
        <v>9.68</v>
      </c>
      <c r="AK28" s="43">
        <v>9.56</v>
      </c>
      <c r="AL28" s="43">
        <v>9.44</v>
      </c>
      <c r="AM28" s="43">
        <v>9.34</v>
      </c>
      <c r="AN28" s="43">
        <v>9.24</v>
      </c>
      <c r="AO28" s="43">
        <v>9.15</v>
      </c>
      <c r="AP28" s="43">
        <v>9.07</v>
      </c>
      <c r="AQ28" s="43">
        <v>8.99</v>
      </c>
      <c r="AR28" s="43">
        <v>8.91</v>
      </c>
      <c r="AS28" s="43">
        <v>8.84</v>
      </c>
      <c r="AT28" s="43">
        <v>8.7799999999999994</v>
      </c>
      <c r="AU28" s="43">
        <v>8.7100000000000009</v>
      </c>
      <c r="AV28" s="43">
        <v>8.66</v>
      </c>
      <c r="AW28" s="43"/>
    </row>
    <row r="29" spans="1:49" x14ac:dyDescent="0.2">
      <c r="A29" s="42">
        <v>18</v>
      </c>
      <c r="B29" s="43"/>
      <c r="C29" s="43"/>
      <c r="D29" s="43"/>
      <c r="E29" s="43"/>
      <c r="F29" s="43"/>
      <c r="G29" s="43"/>
      <c r="H29" s="43"/>
      <c r="I29" s="43"/>
      <c r="J29" s="43"/>
      <c r="K29" s="43"/>
      <c r="L29" s="43"/>
      <c r="M29" s="43"/>
      <c r="N29" s="43"/>
      <c r="O29" s="43"/>
      <c r="P29" s="43">
        <v>16.5</v>
      </c>
      <c r="Q29" s="43">
        <v>15.75</v>
      </c>
      <c r="R29" s="43">
        <v>15.09</v>
      </c>
      <c r="S29" s="43">
        <v>14.51</v>
      </c>
      <c r="T29" s="43">
        <v>13.99</v>
      </c>
      <c r="U29" s="43">
        <v>13.52</v>
      </c>
      <c r="V29" s="43">
        <v>13.1</v>
      </c>
      <c r="W29" s="43">
        <v>12.73</v>
      </c>
      <c r="X29" s="43">
        <v>12.38</v>
      </c>
      <c r="Y29" s="43">
        <v>12.07</v>
      </c>
      <c r="Z29" s="43">
        <v>11.78</v>
      </c>
      <c r="AA29" s="43">
        <v>11.52</v>
      </c>
      <c r="AB29" s="43">
        <v>11.28</v>
      </c>
      <c r="AC29" s="43">
        <v>11.06</v>
      </c>
      <c r="AD29" s="43">
        <v>10.86</v>
      </c>
      <c r="AE29" s="43">
        <v>10.67</v>
      </c>
      <c r="AF29" s="43">
        <v>10.49</v>
      </c>
      <c r="AG29" s="43">
        <v>10.33</v>
      </c>
      <c r="AH29" s="43">
        <v>10.18</v>
      </c>
      <c r="AI29" s="43">
        <v>10.039999999999999</v>
      </c>
      <c r="AJ29" s="43">
        <v>9.91</v>
      </c>
      <c r="AK29" s="43">
        <v>9.7899999999999991</v>
      </c>
      <c r="AL29" s="43">
        <v>9.67</v>
      </c>
      <c r="AM29" s="43">
        <v>9.57</v>
      </c>
      <c r="AN29" s="43">
        <v>9.4700000000000006</v>
      </c>
      <c r="AO29" s="43">
        <v>9.3699999999999992</v>
      </c>
      <c r="AP29" s="43">
        <v>9.2899999999999991</v>
      </c>
      <c r="AQ29" s="43">
        <v>9.2100000000000009</v>
      </c>
      <c r="AR29" s="43">
        <v>9.1300000000000008</v>
      </c>
      <c r="AS29" s="43">
        <v>9.06</v>
      </c>
      <c r="AT29" s="43">
        <v>8.99</v>
      </c>
      <c r="AU29" s="43">
        <v>8.93</v>
      </c>
      <c r="AV29" s="43"/>
      <c r="AW29" s="43"/>
    </row>
    <row r="30" spans="1:49" x14ac:dyDescent="0.2">
      <c r="A30" s="42">
        <v>19</v>
      </c>
      <c r="B30" s="43"/>
      <c r="C30" s="43"/>
      <c r="D30" s="43"/>
      <c r="E30" s="43"/>
      <c r="F30" s="43"/>
      <c r="G30" s="43"/>
      <c r="H30" s="43"/>
      <c r="I30" s="43"/>
      <c r="J30" s="43"/>
      <c r="K30" s="43"/>
      <c r="L30" s="43"/>
      <c r="M30" s="43"/>
      <c r="N30" s="43"/>
      <c r="O30" s="43"/>
      <c r="P30" s="43">
        <v>16.850000000000001</v>
      </c>
      <c r="Q30" s="43">
        <v>16.079999999999998</v>
      </c>
      <c r="R30" s="43">
        <v>15.41</v>
      </c>
      <c r="S30" s="43">
        <v>14.81</v>
      </c>
      <c r="T30" s="43">
        <v>14.28</v>
      </c>
      <c r="U30" s="43">
        <v>13.81</v>
      </c>
      <c r="V30" s="43">
        <v>13.38</v>
      </c>
      <c r="W30" s="43">
        <v>12.99</v>
      </c>
      <c r="X30" s="43">
        <v>12.64</v>
      </c>
      <c r="Y30" s="43">
        <v>12.32</v>
      </c>
      <c r="Z30" s="43">
        <v>12.03</v>
      </c>
      <c r="AA30" s="43">
        <v>11.77</v>
      </c>
      <c r="AB30" s="43">
        <v>11.52</v>
      </c>
      <c r="AC30" s="43">
        <v>11.3</v>
      </c>
      <c r="AD30" s="43">
        <v>11.09</v>
      </c>
      <c r="AE30" s="43">
        <v>10.9</v>
      </c>
      <c r="AF30" s="43">
        <v>10.72</v>
      </c>
      <c r="AG30" s="43">
        <v>10.55</v>
      </c>
      <c r="AH30" s="43">
        <v>10.4</v>
      </c>
      <c r="AI30" s="43">
        <v>10.26</v>
      </c>
      <c r="AJ30" s="43">
        <v>10.119999999999999</v>
      </c>
      <c r="AK30" s="43">
        <v>10</v>
      </c>
      <c r="AL30" s="43">
        <v>9.8800000000000008</v>
      </c>
      <c r="AM30" s="43">
        <v>9.77</v>
      </c>
      <c r="AN30" s="43">
        <v>9.67</v>
      </c>
      <c r="AO30" s="43">
        <v>9.58</v>
      </c>
      <c r="AP30" s="43">
        <v>9.49</v>
      </c>
      <c r="AQ30" s="43">
        <v>9.41</v>
      </c>
      <c r="AR30" s="43">
        <v>9.33</v>
      </c>
      <c r="AS30" s="43">
        <v>9.26</v>
      </c>
      <c r="AT30" s="43">
        <v>9.19</v>
      </c>
      <c r="AU30" s="43"/>
      <c r="AV30" s="43"/>
      <c r="AW30" s="43"/>
    </row>
    <row r="31" spans="1:49" x14ac:dyDescent="0.2">
      <c r="A31" s="42">
        <v>20</v>
      </c>
      <c r="B31" s="43"/>
      <c r="C31" s="43"/>
      <c r="D31" s="43"/>
      <c r="E31" s="43"/>
      <c r="F31" s="43"/>
      <c r="G31" s="43"/>
      <c r="H31" s="43"/>
      <c r="I31" s="43"/>
      <c r="J31" s="43"/>
      <c r="K31" s="43"/>
      <c r="L31" s="43"/>
      <c r="M31" s="43"/>
      <c r="N31" s="43"/>
      <c r="O31" s="43"/>
      <c r="P31" s="43">
        <v>17.12</v>
      </c>
      <c r="Q31" s="43">
        <v>16.350000000000001</v>
      </c>
      <c r="R31" s="43">
        <v>15.66</v>
      </c>
      <c r="S31" s="43">
        <v>15.06</v>
      </c>
      <c r="T31" s="43">
        <v>14.52</v>
      </c>
      <c r="U31" s="43">
        <v>14.03</v>
      </c>
      <c r="V31" s="43">
        <v>13.6</v>
      </c>
      <c r="W31" s="43">
        <v>13.21</v>
      </c>
      <c r="X31" s="43">
        <v>12.85</v>
      </c>
      <c r="Y31" s="43">
        <v>12.53</v>
      </c>
      <c r="Z31" s="43">
        <v>12.23</v>
      </c>
      <c r="AA31" s="43">
        <v>11.96</v>
      </c>
      <c r="AB31" s="43">
        <v>11.71</v>
      </c>
      <c r="AC31" s="43">
        <v>11.49</v>
      </c>
      <c r="AD31" s="43">
        <v>11.27</v>
      </c>
      <c r="AE31" s="43">
        <v>11.08</v>
      </c>
      <c r="AF31" s="43">
        <v>10.9</v>
      </c>
      <c r="AG31" s="43">
        <v>10.73</v>
      </c>
      <c r="AH31" s="43">
        <v>10.57</v>
      </c>
      <c r="AI31" s="43">
        <v>10.43</v>
      </c>
      <c r="AJ31" s="43">
        <v>10.29</v>
      </c>
      <c r="AK31" s="43">
        <v>10.17</v>
      </c>
      <c r="AL31" s="43">
        <v>10.050000000000001</v>
      </c>
      <c r="AM31" s="43">
        <v>9.94</v>
      </c>
      <c r="AN31" s="43">
        <v>9.84</v>
      </c>
      <c r="AO31" s="43">
        <v>9.75</v>
      </c>
      <c r="AP31" s="43">
        <v>9.66</v>
      </c>
      <c r="AQ31" s="43">
        <v>9.57</v>
      </c>
      <c r="AR31" s="43">
        <v>9.5</v>
      </c>
      <c r="AS31" s="43">
        <v>9.43</v>
      </c>
      <c r="AT31" s="43"/>
      <c r="AU31" s="43"/>
      <c r="AV31" s="43"/>
      <c r="AW31" s="43"/>
    </row>
    <row r="32" spans="1:49" x14ac:dyDescent="0.2">
      <c r="A32" s="42">
        <v>21</v>
      </c>
      <c r="B32" s="43"/>
      <c r="C32" s="43"/>
      <c r="D32" s="43"/>
      <c r="E32" s="43"/>
      <c r="F32" s="43"/>
      <c r="G32" s="43"/>
      <c r="H32" s="43"/>
      <c r="I32" s="43"/>
      <c r="J32" s="43"/>
      <c r="K32" s="43"/>
      <c r="L32" s="43"/>
      <c r="M32" s="43"/>
      <c r="N32" s="43"/>
      <c r="O32" s="43"/>
      <c r="P32" s="43">
        <v>17.399999999999999</v>
      </c>
      <c r="Q32" s="43">
        <v>16.61</v>
      </c>
      <c r="R32" s="43">
        <v>15.92</v>
      </c>
      <c r="S32" s="43">
        <v>15.3</v>
      </c>
      <c r="T32" s="43">
        <v>14.76</v>
      </c>
      <c r="U32" s="43">
        <v>14.27</v>
      </c>
      <c r="V32" s="43">
        <v>13.83</v>
      </c>
      <c r="W32" s="43">
        <v>13.43</v>
      </c>
      <c r="X32" s="43">
        <v>13.07</v>
      </c>
      <c r="Y32" s="43">
        <v>12.74</v>
      </c>
      <c r="Z32" s="43">
        <v>12.44</v>
      </c>
      <c r="AA32" s="43">
        <v>12.16</v>
      </c>
      <c r="AB32" s="43">
        <v>11.91</v>
      </c>
      <c r="AC32" s="43">
        <v>11.68</v>
      </c>
      <c r="AD32" s="43">
        <v>11.46</v>
      </c>
      <c r="AE32" s="43">
        <v>11.26</v>
      </c>
      <c r="AF32" s="43">
        <v>11.08</v>
      </c>
      <c r="AG32" s="43">
        <v>10.91</v>
      </c>
      <c r="AH32" s="43">
        <v>10.75</v>
      </c>
      <c r="AI32" s="43">
        <v>10.61</v>
      </c>
      <c r="AJ32" s="43">
        <v>10.47</v>
      </c>
      <c r="AK32" s="43">
        <v>10.34</v>
      </c>
      <c r="AL32" s="43">
        <v>10.220000000000001</v>
      </c>
      <c r="AM32" s="43">
        <v>10.11</v>
      </c>
      <c r="AN32" s="43">
        <v>10.01</v>
      </c>
      <c r="AO32" s="43">
        <v>9.92</v>
      </c>
      <c r="AP32" s="43">
        <v>9.83</v>
      </c>
      <c r="AQ32" s="43">
        <v>9.74</v>
      </c>
      <c r="AR32" s="43">
        <v>9.67</v>
      </c>
      <c r="AS32" s="43"/>
      <c r="AT32" s="43"/>
      <c r="AU32" s="43"/>
      <c r="AV32" s="43"/>
      <c r="AW32" s="43"/>
    </row>
    <row r="33" spans="1:49" x14ac:dyDescent="0.2">
      <c r="A33" s="42">
        <v>22</v>
      </c>
      <c r="B33" s="43"/>
      <c r="C33" s="43"/>
      <c r="D33" s="43"/>
      <c r="E33" s="43"/>
      <c r="F33" s="43"/>
      <c r="G33" s="43"/>
      <c r="H33" s="43"/>
      <c r="I33" s="43"/>
      <c r="J33" s="43"/>
      <c r="K33" s="43"/>
      <c r="L33" s="43"/>
      <c r="M33" s="43"/>
      <c r="N33" s="43"/>
      <c r="O33" s="43"/>
      <c r="P33" s="43">
        <v>17.690000000000001</v>
      </c>
      <c r="Q33" s="43">
        <v>16.89</v>
      </c>
      <c r="R33" s="43">
        <v>16.18</v>
      </c>
      <c r="S33" s="43">
        <v>15.55</v>
      </c>
      <c r="T33" s="43">
        <v>15</v>
      </c>
      <c r="U33" s="43">
        <v>14.5</v>
      </c>
      <c r="V33" s="43">
        <v>14.05</v>
      </c>
      <c r="W33" s="43">
        <v>13.65</v>
      </c>
      <c r="X33" s="43">
        <v>13.28</v>
      </c>
      <c r="Y33" s="43">
        <v>12.95</v>
      </c>
      <c r="Z33" s="43">
        <v>12.64</v>
      </c>
      <c r="AA33" s="43">
        <v>12.36</v>
      </c>
      <c r="AB33" s="43">
        <v>12.11</v>
      </c>
      <c r="AC33" s="43">
        <v>11.87</v>
      </c>
      <c r="AD33" s="43">
        <v>11.65</v>
      </c>
      <c r="AE33" s="43">
        <v>11.45</v>
      </c>
      <c r="AF33" s="43">
        <v>11.27</v>
      </c>
      <c r="AG33" s="43">
        <v>11.1</v>
      </c>
      <c r="AH33" s="43">
        <v>10.94</v>
      </c>
      <c r="AI33" s="43">
        <v>10.79</v>
      </c>
      <c r="AJ33" s="43">
        <v>10.65</v>
      </c>
      <c r="AK33" s="43">
        <v>10.52</v>
      </c>
      <c r="AL33" s="43">
        <v>10.4</v>
      </c>
      <c r="AM33" s="43">
        <v>10.29</v>
      </c>
      <c r="AN33" s="43">
        <v>10.19</v>
      </c>
      <c r="AO33" s="43">
        <v>10.09</v>
      </c>
      <c r="AP33" s="43">
        <v>10</v>
      </c>
      <c r="AQ33" s="43">
        <v>9.92</v>
      </c>
      <c r="AR33" s="43"/>
      <c r="AS33" s="43"/>
      <c r="AT33" s="43"/>
      <c r="AU33" s="43"/>
      <c r="AV33" s="43"/>
      <c r="AW33" s="43"/>
    </row>
    <row r="34" spans="1:49" x14ac:dyDescent="0.2">
      <c r="A34" s="42">
        <v>23</v>
      </c>
      <c r="B34" s="43"/>
      <c r="C34" s="43"/>
      <c r="D34" s="43"/>
      <c r="E34" s="43"/>
      <c r="F34" s="43"/>
      <c r="G34" s="43"/>
      <c r="H34" s="43"/>
      <c r="I34" s="43"/>
      <c r="J34" s="43"/>
      <c r="K34" s="43"/>
      <c r="L34" s="43"/>
      <c r="M34" s="43"/>
      <c r="N34" s="43"/>
      <c r="O34" s="43"/>
      <c r="P34" s="43">
        <v>17.98</v>
      </c>
      <c r="Q34" s="43">
        <v>17.16</v>
      </c>
      <c r="R34" s="43">
        <v>16.440000000000001</v>
      </c>
      <c r="S34" s="43">
        <v>15.81</v>
      </c>
      <c r="T34" s="43">
        <v>15.24</v>
      </c>
      <c r="U34" s="43">
        <v>14.74</v>
      </c>
      <c r="V34" s="43">
        <v>14.28</v>
      </c>
      <c r="W34" s="43">
        <v>13.87</v>
      </c>
      <c r="X34" s="43">
        <v>13.5</v>
      </c>
      <c r="Y34" s="43">
        <v>13.16</v>
      </c>
      <c r="Z34" s="43">
        <v>12.85</v>
      </c>
      <c r="AA34" s="43">
        <v>12.57</v>
      </c>
      <c r="AB34" s="43">
        <v>12.31</v>
      </c>
      <c r="AC34" s="43">
        <v>12.07</v>
      </c>
      <c r="AD34" s="43">
        <v>11.85</v>
      </c>
      <c r="AE34" s="43">
        <v>11.65</v>
      </c>
      <c r="AF34" s="43">
        <v>11.46</v>
      </c>
      <c r="AG34" s="43">
        <v>11.28</v>
      </c>
      <c r="AH34" s="43">
        <v>11.12</v>
      </c>
      <c r="AI34" s="43">
        <v>10.97</v>
      </c>
      <c r="AJ34" s="43">
        <v>10.83</v>
      </c>
      <c r="AK34" s="43">
        <v>10.7</v>
      </c>
      <c r="AL34" s="43">
        <v>10.58</v>
      </c>
      <c r="AM34" s="43">
        <v>10.47</v>
      </c>
      <c r="AN34" s="43">
        <v>10.37</v>
      </c>
      <c r="AO34" s="43">
        <v>10.27</v>
      </c>
      <c r="AP34" s="43">
        <v>10.18</v>
      </c>
      <c r="AQ34" s="43"/>
      <c r="AR34" s="43"/>
      <c r="AS34" s="43"/>
      <c r="AT34" s="43"/>
      <c r="AU34" s="43"/>
      <c r="AV34" s="43"/>
      <c r="AW34" s="43"/>
    </row>
    <row r="35" spans="1:49" x14ac:dyDescent="0.2">
      <c r="A35" s="42">
        <v>24</v>
      </c>
      <c r="B35" s="43"/>
      <c r="C35" s="43"/>
      <c r="D35" s="43"/>
      <c r="E35" s="43"/>
      <c r="F35" s="43"/>
      <c r="G35" s="43"/>
      <c r="H35" s="43"/>
      <c r="I35" s="43"/>
      <c r="J35" s="43"/>
      <c r="K35" s="43"/>
      <c r="L35" s="43"/>
      <c r="M35" s="43"/>
      <c r="N35" s="43"/>
      <c r="O35" s="43"/>
      <c r="P35" s="43">
        <v>18.27</v>
      </c>
      <c r="Q35" s="43">
        <v>17.440000000000001</v>
      </c>
      <c r="R35" s="43">
        <v>16.71</v>
      </c>
      <c r="S35" s="43">
        <v>16.07</v>
      </c>
      <c r="T35" s="43">
        <v>15.49</v>
      </c>
      <c r="U35" s="43">
        <v>14.98</v>
      </c>
      <c r="V35" s="43">
        <v>14.52</v>
      </c>
      <c r="W35" s="43">
        <v>14.1</v>
      </c>
      <c r="X35" s="43">
        <v>13.72</v>
      </c>
      <c r="Y35" s="43">
        <v>13.38</v>
      </c>
      <c r="Z35" s="43">
        <v>13.07</v>
      </c>
      <c r="AA35" s="43">
        <v>12.78</v>
      </c>
      <c r="AB35" s="43">
        <v>12.52</v>
      </c>
      <c r="AC35" s="43">
        <v>12.27</v>
      </c>
      <c r="AD35" s="43">
        <v>12.05</v>
      </c>
      <c r="AE35" s="43">
        <v>11.84</v>
      </c>
      <c r="AF35" s="43">
        <v>11.65</v>
      </c>
      <c r="AG35" s="43">
        <v>11.48</v>
      </c>
      <c r="AH35" s="43">
        <v>11.31</v>
      </c>
      <c r="AI35" s="43">
        <v>11.16</v>
      </c>
      <c r="AJ35" s="43">
        <v>11.02</v>
      </c>
      <c r="AK35" s="43">
        <v>10.89</v>
      </c>
      <c r="AL35" s="43">
        <v>10.77</v>
      </c>
      <c r="AM35" s="43">
        <v>10.66</v>
      </c>
      <c r="AN35" s="43">
        <v>10.55</v>
      </c>
      <c r="AO35" s="43">
        <v>10.45</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c r="N36" s="43"/>
      <c r="O36" s="43"/>
      <c r="P36" s="43">
        <v>18.57</v>
      </c>
      <c r="Q36" s="43">
        <v>17.73</v>
      </c>
      <c r="R36" s="43">
        <v>16.989999999999998</v>
      </c>
      <c r="S36" s="43">
        <v>16.329999999999998</v>
      </c>
      <c r="T36" s="43">
        <v>15.75</v>
      </c>
      <c r="U36" s="43">
        <v>15.23</v>
      </c>
      <c r="V36" s="43">
        <v>14.76</v>
      </c>
      <c r="W36" s="43">
        <v>14.34</v>
      </c>
      <c r="X36" s="43">
        <v>13.95</v>
      </c>
      <c r="Y36" s="43">
        <v>13.6</v>
      </c>
      <c r="Z36" s="43">
        <v>13.29</v>
      </c>
      <c r="AA36" s="43">
        <v>12.99</v>
      </c>
      <c r="AB36" s="43">
        <v>12.73</v>
      </c>
      <c r="AC36" s="43">
        <v>12.48</v>
      </c>
      <c r="AD36" s="43">
        <v>12.25</v>
      </c>
      <c r="AE36" s="43">
        <v>12.05</v>
      </c>
      <c r="AF36" s="43">
        <v>11.85</v>
      </c>
      <c r="AG36" s="43">
        <v>11.67</v>
      </c>
      <c r="AH36" s="43">
        <v>11.51</v>
      </c>
      <c r="AI36" s="43">
        <v>11.36</v>
      </c>
      <c r="AJ36" s="43">
        <v>11.21</v>
      </c>
      <c r="AK36" s="43">
        <v>11.08</v>
      </c>
      <c r="AL36" s="43">
        <v>10.96</v>
      </c>
      <c r="AM36" s="43">
        <v>10.85</v>
      </c>
      <c r="AN36" s="43">
        <v>10.74</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c r="N37" s="43"/>
      <c r="O37" s="43"/>
      <c r="P37" s="43">
        <v>18.87</v>
      </c>
      <c r="Q37" s="43">
        <v>18.02</v>
      </c>
      <c r="R37" s="43">
        <v>17.27</v>
      </c>
      <c r="S37" s="43">
        <v>16.600000000000001</v>
      </c>
      <c r="T37" s="43">
        <v>16.010000000000002</v>
      </c>
      <c r="U37" s="43">
        <v>15.48</v>
      </c>
      <c r="V37" s="43">
        <v>15</v>
      </c>
      <c r="W37" s="43">
        <v>14.57</v>
      </c>
      <c r="X37" s="43">
        <v>14.18</v>
      </c>
      <c r="Y37" s="43">
        <v>13.83</v>
      </c>
      <c r="Z37" s="43">
        <v>13.51</v>
      </c>
      <c r="AA37" s="43">
        <v>13.21</v>
      </c>
      <c r="AB37" s="43">
        <v>12.94</v>
      </c>
      <c r="AC37" s="43">
        <v>12.69</v>
      </c>
      <c r="AD37" s="43">
        <v>12.46</v>
      </c>
      <c r="AE37" s="43">
        <v>12.25</v>
      </c>
      <c r="AF37" s="43">
        <v>12.06</v>
      </c>
      <c r="AG37" s="43">
        <v>11.88</v>
      </c>
      <c r="AH37" s="43">
        <v>11.71</v>
      </c>
      <c r="AI37" s="43">
        <v>11.55</v>
      </c>
      <c r="AJ37" s="43">
        <v>11.41</v>
      </c>
      <c r="AK37" s="43">
        <v>11.28</v>
      </c>
      <c r="AL37" s="43">
        <v>11.15</v>
      </c>
      <c r="AM37" s="43">
        <v>11.04</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c r="N38" s="43"/>
      <c r="O38" s="43"/>
      <c r="P38" s="43">
        <v>19.18</v>
      </c>
      <c r="Q38" s="43">
        <v>18.309999999999999</v>
      </c>
      <c r="R38" s="43">
        <v>17.55</v>
      </c>
      <c r="S38" s="43">
        <v>16.87</v>
      </c>
      <c r="T38" s="43">
        <v>16.27</v>
      </c>
      <c r="U38" s="43">
        <v>15.74</v>
      </c>
      <c r="V38" s="43">
        <v>15.25</v>
      </c>
      <c r="W38" s="43">
        <v>14.82</v>
      </c>
      <c r="X38" s="43">
        <v>14.42</v>
      </c>
      <c r="Y38" s="43">
        <v>14.06</v>
      </c>
      <c r="Z38" s="43">
        <v>13.73</v>
      </c>
      <c r="AA38" s="43">
        <v>13.43</v>
      </c>
      <c r="AB38" s="43">
        <v>13.16</v>
      </c>
      <c r="AC38" s="43">
        <v>12.91</v>
      </c>
      <c r="AD38" s="43">
        <v>12.68</v>
      </c>
      <c r="AE38" s="43">
        <v>12.46</v>
      </c>
      <c r="AF38" s="43">
        <v>12.26</v>
      </c>
      <c r="AG38" s="43">
        <v>12.08</v>
      </c>
      <c r="AH38" s="43">
        <v>11.91</v>
      </c>
      <c r="AI38" s="43">
        <v>11.76</v>
      </c>
      <c r="AJ38" s="43">
        <v>11.61</v>
      </c>
      <c r="AK38" s="43">
        <v>11.48</v>
      </c>
      <c r="AL38" s="43">
        <v>11.36</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c r="N39" s="43"/>
      <c r="O39" s="43"/>
      <c r="P39" s="43">
        <v>19.5</v>
      </c>
      <c r="Q39" s="43">
        <v>18.61</v>
      </c>
      <c r="R39" s="43">
        <v>17.84</v>
      </c>
      <c r="S39" s="43">
        <v>17.149999999999999</v>
      </c>
      <c r="T39" s="43">
        <v>16.54</v>
      </c>
      <c r="U39" s="43">
        <v>16</v>
      </c>
      <c r="V39" s="43">
        <v>15.51</v>
      </c>
      <c r="W39" s="43">
        <v>15.06</v>
      </c>
      <c r="X39" s="43">
        <v>14.66</v>
      </c>
      <c r="Y39" s="43">
        <v>14.3</v>
      </c>
      <c r="Z39" s="43">
        <v>13.97</v>
      </c>
      <c r="AA39" s="43">
        <v>13.66</v>
      </c>
      <c r="AB39" s="43">
        <v>13.38</v>
      </c>
      <c r="AC39" s="43">
        <v>13.13</v>
      </c>
      <c r="AD39" s="43">
        <v>12.89</v>
      </c>
      <c r="AE39" s="43">
        <v>12.68</v>
      </c>
      <c r="AF39" s="43">
        <v>12.48</v>
      </c>
      <c r="AG39" s="43">
        <v>12.29</v>
      </c>
      <c r="AH39" s="43">
        <v>12.12</v>
      </c>
      <c r="AI39" s="43">
        <v>11.97</v>
      </c>
      <c r="AJ39" s="43">
        <v>11.82</v>
      </c>
      <c r="AK39" s="43">
        <v>11.69</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c r="N40" s="43"/>
      <c r="O40" s="43"/>
      <c r="P40" s="43">
        <v>19.809999999999999</v>
      </c>
      <c r="Q40" s="43">
        <v>18.920000000000002</v>
      </c>
      <c r="R40" s="43">
        <v>18.13</v>
      </c>
      <c r="S40" s="43">
        <v>17.43</v>
      </c>
      <c r="T40" s="43">
        <v>16.82</v>
      </c>
      <c r="U40" s="43">
        <v>16.260000000000002</v>
      </c>
      <c r="V40" s="43">
        <v>15.76</v>
      </c>
      <c r="W40" s="43">
        <v>15.32</v>
      </c>
      <c r="X40" s="43">
        <v>14.91</v>
      </c>
      <c r="Y40" s="43">
        <v>14.54</v>
      </c>
      <c r="Z40" s="43">
        <v>14.2</v>
      </c>
      <c r="AA40" s="43">
        <v>13.9</v>
      </c>
      <c r="AB40" s="43">
        <v>13.61</v>
      </c>
      <c r="AC40" s="43">
        <v>13.36</v>
      </c>
      <c r="AD40" s="43">
        <v>13.12</v>
      </c>
      <c r="AE40" s="43">
        <v>12.9</v>
      </c>
      <c r="AF40" s="43">
        <v>12.7</v>
      </c>
      <c r="AG40" s="43">
        <v>12.51</v>
      </c>
      <c r="AH40" s="43">
        <v>12.34</v>
      </c>
      <c r="AI40" s="43">
        <v>12.18</v>
      </c>
      <c r="AJ40" s="43">
        <v>12.04</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c r="N41" s="43"/>
      <c r="O41" s="43"/>
      <c r="P41" s="43">
        <v>20.14</v>
      </c>
      <c r="Q41" s="43">
        <v>19.23</v>
      </c>
      <c r="R41" s="43">
        <v>18.43</v>
      </c>
      <c r="S41" s="43">
        <v>17.72</v>
      </c>
      <c r="T41" s="43">
        <v>17.09</v>
      </c>
      <c r="U41" s="43">
        <v>16.53</v>
      </c>
      <c r="V41" s="43">
        <v>16.03</v>
      </c>
      <c r="W41" s="43">
        <v>15.57</v>
      </c>
      <c r="X41" s="43">
        <v>15.16</v>
      </c>
      <c r="Y41" s="43">
        <v>14.79</v>
      </c>
      <c r="Z41" s="43">
        <v>14.45</v>
      </c>
      <c r="AA41" s="43">
        <v>14.13</v>
      </c>
      <c r="AB41" s="43">
        <v>13.85</v>
      </c>
      <c r="AC41" s="43">
        <v>13.59</v>
      </c>
      <c r="AD41" s="43">
        <v>13.35</v>
      </c>
      <c r="AE41" s="43">
        <v>13.13</v>
      </c>
      <c r="AF41" s="43">
        <v>12.92</v>
      </c>
      <c r="AG41" s="43">
        <v>12.74</v>
      </c>
      <c r="AH41" s="43">
        <v>12.57</v>
      </c>
      <c r="AI41" s="43">
        <v>12.41</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c r="N42" s="43"/>
      <c r="O42" s="43"/>
      <c r="P42" s="43">
        <v>20.47</v>
      </c>
      <c r="Q42" s="43">
        <v>19.55</v>
      </c>
      <c r="R42" s="43">
        <v>18.739999999999998</v>
      </c>
      <c r="S42" s="43">
        <v>18.02</v>
      </c>
      <c r="T42" s="43">
        <v>17.38</v>
      </c>
      <c r="U42" s="43">
        <v>16.809999999999999</v>
      </c>
      <c r="V42" s="43">
        <v>16.3</v>
      </c>
      <c r="W42" s="43">
        <v>15.84</v>
      </c>
      <c r="X42" s="43">
        <v>15.42</v>
      </c>
      <c r="Y42" s="43">
        <v>15.04</v>
      </c>
      <c r="Z42" s="43">
        <v>14.69</v>
      </c>
      <c r="AA42" s="43">
        <v>14.38</v>
      </c>
      <c r="AB42" s="43">
        <v>14.09</v>
      </c>
      <c r="AC42" s="43">
        <v>13.83</v>
      </c>
      <c r="AD42" s="43">
        <v>13.58</v>
      </c>
      <c r="AE42" s="43">
        <v>13.36</v>
      </c>
      <c r="AF42" s="43">
        <v>13.16</v>
      </c>
      <c r="AG42" s="43">
        <v>12.97</v>
      </c>
      <c r="AH42" s="43">
        <v>12.8</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c r="N43" s="43"/>
      <c r="O43" s="43"/>
      <c r="P43" s="43">
        <v>20.81</v>
      </c>
      <c r="Q43" s="43">
        <v>19.87</v>
      </c>
      <c r="R43" s="43">
        <v>19.05</v>
      </c>
      <c r="S43" s="43">
        <v>18.32</v>
      </c>
      <c r="T43" s="43">
        <v>17.670000000000002</v>
      </c>
      <c r="U43" s="43">
        <v>17.09</v>
      </c>
      <c r="V43" s="43">
        <v>16.579999999999998</v>
      </c>
      <c r="W43" s="43">
        <v>16.11</v>
      </c>
      <c r="X43" s="43">
        <v>15.68</v>
      </c>
      <c r="Y43" s="43">
        <v>15.3</v>
      </c>
      <c r="Z43" s="43">
        <v>14.95</v>
      </c>
      <c r="AA43" s="43">
        <v>14.63</v>
      </c>
      <c r="AB43" s="43">
        <v>14.34</v>
      </c>
      <c r="AC43" s="43">
        <v>14.07</v>
      </c>
      <c r="AD43" s="43">
        <v>13.83</v>
      </c>
      <c r="AE43" s="43">
        <v>13.61</v>
      </c>
      <c r="AF43" s="43">
        <v>13.4</v>
      </c>
      <c r="AG43" s="43">
        <v>13.21</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c r="N44" s="43"/>
      <c r="O44" s="43"/>
      <c r="P44" s="43">
        <v>21.16</v>
      </c>
      <c r="Q44" s="43">
        <v>20.2</v>
      </c>
      <c r="R44" s="43">
        <v>19.37</v>
      </c>
      <c r="S44" s="43">
        <v>18.63</v>
      </c>
      <c r="T44" s="43">
        <v>17.97</v>
      </c>
      <c r="U44" s="43">
        <v>17.39</v>
      </c>
      <c r="V44" s="43">
        <v>16.86</v>
      </c>
      <c r="W44" s="43">
        <v>16.39</v>
      </c>
      <c r="X44" s="43">
        <v>15.96</v>
      </c>
      <c r="Y44" s="43">
        <v>15.57</v>
      </c>
      <c r="Z44" s="43">
        <v>15.21</v>
      </c>
      <c r="AA44" s="43">
        <v>14.89</v>
      </c>
      <c r="AB44" s="43">
        <v>14.6</v>
      </c>
      <c r="AC44" s="43">
        <v>14.33</v>
      </c>
      <c r="AD44" s="43">
        <v>14.08</v>
      </c>
      <c r="AE44" s="43">
        <v>13.86</v>
      </c>
      <c r="AF44" s="43">
        <v>13.65</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c r="N45" s="43"/>
      <c r="O45" s="43"/>
      <c r="P45" s="43">
        <v>21.51</v>
      </c>
      <c r="Q45" s="43">
        <v>20.54</v>
      </c>
      <c r="R45" s="43">
        <v>19.7</v>
      </c>
      <c r="S45" s="43">
        <v>18.95</v>
      </c>
      <c r="T45" s="43">
        <v>18.28</v>
      </c>
      <c r="U45" s="43">
        <v>17.68</v>
      </c>
      <c r="V45" s="43">
        <v>17.149999999999999</v>
      </c>
      <c r="W45" s="43">
        <v>16.670000000000002</v>
      </c>
      <c r="X45" s="43">
        <v>16.239999999999998</v>
      </c>
      <c r="Y45" s="43">
        <v>15.84</v>
      </c>
      <c r="Z45" s="43">
        <v>15.49</v>
      </c>
      <c r="AA45" s="43">
        <v>15.16</v>
      </c>
      <c r="AB45" s="43">
        <v>14.86</v>
      </c>
      <c r="AC45" s="43">
        <v>14.59</v>
      </c>
      <c r="AD45" s="43">
        <v>14.34</v>
      </c>
      <c r="AE45" s="43">
        <v>14.12</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c r="N46" s="43"/>
      <c r="O46" s="43"/>
      <c r="P46" s="43">
        <v>21.87</v>
      </c>
      <c r="Q46" s="43">
        <v>20.89</v>
      </c>
      <c r="R46" s="43">
        <v>20.03</v>
      </c>
      <c r="S46" s="43">
        <v>19.27</v>
      </c>
      <c r="T46" s="43">
        <v>18.59</v>
      </c>
      <c r="U46" s="43">
        <v>17.989999999999998</v>
      </c>
      <c r="V46" s="43">
        <v>17.45</v>
      </c>
      <c r="W46" s="43">
        <v>16.96</v>
      </c>
      <c r="X46" s="43">
        <v>16.52</v>
      </c>
      <c r="Y46" s="43">
        <v>16.13</v>
      </c>
      <c r="Z46" s="43">
        <v>15.77</v>
      </c>
      <c r="AA46" s="43">
        <v>15.44</v>
      </c>
      <c r="AB46" s="43">
        <v>15.14</v>
      </c>
      <c r="AC46" s="43">
        <v>14.86</v>
      </c>
      <c r="AD46" s="43">
        <v>14.61</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c r="N47" s="43"/>
      <c r="O47" s="43"/>
      <c r="P47" s="43">
        <v>22.24</v>
      </c>
      <c r="Q47" s="43">
        <v>21.25</v>
      </c>
      <c r="R47" s="43">
        <v>20.37</v>
      </c>
      <c r="S47" s="43">
        <v>19.600000000000001</v>
      </c>
      <c r="T47" s="43">
        <v>18.920000000000002</v>
      </c>
      <c r="U47" s="43">
        <v>18.309999999999999</v>
      </c>
      <c r="V47" s="43">
        <v>17.760000000000002</v>
      </c>
      <c r="W47" s="43">
        <v>17.27</v>
      </c>
      <c r="X47" s="43">
        <v>16.82</v>
      </c>
      <c r="Y47" s="43">
        <v>16.420000000000002</v>
      </c>
      <c r="Z47" s="43">
        <v>16.05</v>
      </c>
      <c r="AA47" s="43">
        <v>15.72</v>
      </c>
      <c r="AB47" s="43">
        <v>15.42</v>
      </c>
      <c r="AC47" s="43">
        <v>15.15</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c r="N48" s="43"/>
      <c r="O48" s="43"/>
      <c r="P48" s="43">
        <v>22.62</v>
      </c>
      <c r="Q48" s="43">
        <v>21.61</v>
      </c>
      <c r="R48" s="43">
        <v>20.72</v>
      </c>
      <c r="S48" s="43">
        <v>19.940000000000001</v>
      </c>
      <c r="T48" s="43">
        <v>19.25</v>
      </c>
      <c r="U48" s="43">
        <v>18.63</v>
      </c>
      <c r="V48" s="43">
        <v>18.07</v>
      </c>
      <c r="W48" s="43">
        <v>17.579999999999998</v>
      </c>
      <c r="X48" s="43">
        <v>17.13</v>
      </c>
      <c r="Y48" s="43">
        <v>16.72</v>
      </c>
      <c r="Z48" s="43">
        <v>16.350000000000001</v>
      </c>
      <c r="AA48" s="43">
        <v>16.02</v>
      </c>
      <c r="AB48" s="43">
        <v>15.71</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c r="N49" s="43"/>
      <c r="O49" s="43"/>
      <c r="P49" s="43">
        <v>23</v>
      </c>
      <c r="Q49" s="43">
        <v>21.98</v>
      </c>
      <c r="R49" s="43">
        <v>21.08</v>
      </c>
      <c r="S49" s="43">
        <v>20.29</v>
      </c>
      <c r="T49" s="43">
        <v>19.579999999999998</v>
      </c>
      <c r="U49" s="43">
        <v>18.96</v>
      </c>
      <c r="V49" s="43">
        <v>18.399999999999999</v>
      </c>
      <c r="W49" s="43">
        <v>17.89</v>
      </c>
      <c r="X49" s="43">
        <v>17.440000000000001</v>
      </c>
      <c r="Y49" s="43">
        <v>17.03</v>
      </c>
      <c r="Z49" s="43">
        <v>16.66</v>
      </c>
      <c r="AA49" s="43">
        <v>16.32</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c r="N50" s="43"/>
      <c r="O50" s="43"/>
      <c r="P50" s="43">
        <v>23.4</v>
      </c>
      <c r="Q50" s="43">
        <v>22.36</v>
      </c>
      <c r="R50" s="43">
        <v>21.45</v>
      </c>
      <c r="S50" s="43">
        <v>20.64</v>
      </c>
      <c r="T50" s="43">
        <v>19.93</v>
      </c>
      <c r="U50" s="43">
        <v>19.3</v>
      </c>
      <c r="V50" s="43">
        <v>18.73</v>
      </c>
      <c r="W50" s="43">
        <v>18.22</v>
      </c>
      <c r="X50" s="43">
        <v>17.760000000000002</v>
      </c>
      <c r="Y50" s="43">
        <v>17.350000000000001</v>
      </c>
      <c r="Z50" s="43">
        <v>16.98</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c r="N51" s="43"/>
      <c r="O51" s="43"/>
      <c r="P51" s="43">
        <v>23.8</v>
      </c>
      <c r="Q51" s="43">
        <v>22.75</v>
      </c>
      <c r="R51" s="43">
        <v>21.82</v>
      </c>
      <c r="S51" s="43">
        <v>21.01</v>
      </c>
      <c r="T51" s="43">
        <v>20.29</v>
      </c>
      <c r="U51" s="43">
        <v>19.649999999999999</v>
      </c>
      <c r="V51" s="43">
        <v>19.079999999999998</v>
      </c>
      <c r="W51" s="43">
        <v>18.559999999999999</v>
      </c>
      <c r="X51" s="43">
        <v>18.100000000000001</v>
      </c>
      <c r="Y51" s="43">
        <v>17.690000000000001</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c r="N52" s="43"/>
      <c r="O52" s="43"/>
      <c r="P52" s="43">
        <v>24.22</v>
      </c>
      <c r="Q52" s="43">
        <v>23.15</v>
      </c>
      <c r="R52" s="43">
        <v>22.21</v>
      </c>
      <c r="S52" s="43">
        <v>21.39</v>
      </c>
      <c r="T52" s="43">
        <v>20.66</v>
      </c>
      <c r="U52" s="43">
        <v>20.010000000000002</v>
      </c>
      <c r="V52" s="43">
        <v>19.440000000000001</v>
      </c>
      <c r="W52" s="43">
        <v>18.920000000000002</v>
      </c>
      <c r="X52" s="43">
        <v>18.45</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c r="N53" s="43"/>
      <c r="O53" s="43"/>
      <c r="P53" s="43">
        <v>24.65</v>
      </c>
      <c r="Q53" s="43">
        <v>23.56</v>
      </c>
      <c r="R53" s="43">
        <v>22.62</v>
      </c>
      <c r="S53" s="43">
        <v>21.79</v>
      </c>
      <c r="T53" s="43">
        <v>21.05</v>
      </c>
      <c r="U53" s="43">
        <v>20.39</v>
      </c>
      <c r="V53" s="43">
        <v>19.809999999999999</v>
      </c>
      <c r="W53" s="43">
        <v>19.29</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c r="N54" s="43"/>
      <c r="O54" s="43"/>
      <c r="P54" s="43">
        <v>25.09</v>
      </c>
      <c r="Q54" s="43">
        <v>24</v>
      </c>
      <c r="R54" s="43">
        <v>23.04</v>
      </c>
      <c r="S54" s="43">
        <v>22.2</v>
      </c>
      <c r="T54" s="43">
        <v>21.45</v>
      </c>
      <c r="U54" s="43">
        <v>20.79</v>
      </c>
      <c r="V54" s="43">
        <v>20.2</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c r="N55" s="43"/>
      <c r="O55" s="43"/>
      <c r="P55" s="43">
        <v>25.56</v>
      </c>
      <c r="Q55" s="43">
        <v>24.45</v>
      </c>
      <c r="R55" s="43">
        <v>23.48</v>
      </c>
      <c r="S55" s="43">
        <v>22.63</v>
      </c>
      <c r="T55" s="43">
        <v>21.87</v>
      </c>
      <c r="U55" s="43">
        <v>21.21</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c r="N56" s="43"/>
      <c r="O56" s="43"/>
      <c r="P56" s="43">
        <v>26.04</v>
      </c>
      <c r="Q56" s="43">
        <v>24.91</v>
      </c>
      <c r="R56" s="43">
        <v>23.93</v>
      </c>
      <c r="S56" s="43">
        <v>23.07</v>
      </c>
      <c r="T56" s="43">
        <v>22.32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c r="N57" s="43"/>
      <c r="O57" s="43"/>
      <c r="P57" s="43">
        <v>26.54</v>
      </c>
      <c r="Q57" s="43">
        <v>25.4</v>
      </c>
      <c r="R57" s="43">
        <v>24.41</v>
      </c>
      <c r="S57" s="43">
        <v>23.54</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c r="N58" s="43"/>
      <c r="O58" s="43"/>
      <c r="P58" s="43">
        <v>27.06</v>
      </c>
      <c r="Q58" s="43">
        <v>25.91</v>
      </c>
      <c r="R58" s="43">
        <v>24.91</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c r="N59" s="43"/>
      <c r="O59" s="43"/>
      <c r="P59" s="43">
        <v>27.61</v>
      </c>
      <c r="Q59" s="43">
        <v>26.45</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c r="N60" s="43"/>
      <c r="O60" s="43"/>
      <c r="P60" s="43">
        <v>28.19</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fYfgr3W5O4/8i3MlpcM3PgQdp5lowASSzoKn25IV907g3l8Oza99pnBGvoOu/iXDLKQJ7NKDPjP4nly3Btst5A==" saltValue="khvo9hcJ/1VnQp6tnv9yWg==" spinCount="100000" sheet="1" objects="1" scenarios="1"/>
  <conditionalFormatting sqref="A6:A21">
    <cfRule type="expression" dxfId="203" priority="13" stopIfTrue="1">
      <formula>MOD(ROW(),2)=0</formula>
    </cfRule>
    <cfRule type="expression" dxfId="202" priority="14" stopIfTrue="1">
      <formula>MOD(ROW(),2)&lt;&gt;0</formula>
    </cfRule>
  </conditionalFormatting>
  <conditionalFormatting sqref="A26:A74">
    <cfRule type="expression" dxfId="201" priority="9" stopIfTrue="1">
      <formula>MOD(ROW(),2)=0</formula>
    </cfRule>
    <cfRule type="expression" dxfId="200" priority="10" stopIfTrue="1">
      <formula>MOD(ROW(),2)&lt;&gt;0</formula>
    </cfRule>
  </conditionalFormatting>
  <conditionalFormatting sqref="B6:AW21">
    <cfRule type="expression" dxfId="199" priority="15" stopIfTrue="1">
      <formula>MOD(ROW(),2)=0</formula>
    </cfRule>
    <cfRule type="expression" dxfId="198" priority="16" stopIfTrue="1">
      <formula>MOD(ROW(),2)&lt;&gt;0</formula>
    </cfRule>
  </conditionalFormatting>
  <conditionalFormatting sqref="B26:AW74">
    <cfRule type="expression" dxfId="197" priority="11" stopIfTrue="1">
      <formula>MOD(ROW(),2)=0</formula>
    </cfRule>
    <cfRule type="expression" dxfId="196" priority="12"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78"/>
  <sheetViews>
    <sheetView showGridLines="0" tabSelected="1" zoomScaleNormal="100" workbookViewId="0">
      <selection activeCell="A6" sqref="A6"/>
    </sheetView>
  </sheetViews>
  <sheetFormatPr defaultColWidth="9.140625" defaultRowHeight="12.75" x14ac:dyDescent="0.2"/>
  <cols>
    <col min="1" max="4" width="12.5703125" style="32" customWidth="1"/>
    <col min="5" max="5" width="48.5703125" style="32" customWidth="1"/>
    <col min="6" max="6" width="12.5703125" style="32" customWidth="1"/>
    <col min="7" max="7" width="48.5703125" style="32" customWidth="1"/>
    <col min="8" max="9" width="12.5703125" style="32" customWidth="1"/>
    <col min="10" max="10" width="18.5703125" style="32" customWidth="1"/>
    <col min="11" max="11" width="48.5703125" style="32" customWidth="1"/>
    <col min="12" max="12" width="12.5703125" style="32" customWidth="1"/>
    <col min="13" max="14" width="12.5703125" style="33" customWidth="1"/>
    <col min="15" max="16" width="12.5703125" style="32" customWidth="1"/>
    <col min="17" max="16384" width="9.140625" style="32"/>
  </cols>
  <sheetData>
    <row r="1" spans="1:16" s="1" customFormat="1" ht="20.25" x14ac:dyDescent="0.3">
      <c r="A1" s="2" t="s">
        <v>0</v>
      </c>
      <c r="M1" s="31"/>
      <c r="N1" s="31"/>
    </row>
    <row r="2" spans="1:16" s="1" customFormat="1" ht="15.75" x14ac:dyDescent="0.25">
      <c r="A2" s="30" t="s">
        <v>1</v>
      </c>
      <c r="B2" s="3" t="str">
        <f>wb_title</f>
        <v>LGPS_EW - Consolidated Factor Spreadsheet</v>
      </c>
      <c r="M2" s="31"/>
      <c r="N2" s="31"/>
    </row>
    <row r="3" spans="1:16" s="1" customFormat="1" ht="15.75" x14ac:dyDescent="0.25">
      <c r="A3" s="30" t="s">
        <v>2</v>
      </c>
      <c r="B3" s="3" t="s">
        <v>163</v>
      </c>
      <c r="M3" s="31"/>
      <c r="N3" s="31"/>
    </row>
    <row r="6" spans="1:16" x14ac:dyDescent="0.2">
      <c r="A6" s="34" t="s">
        <v>163</v>
      </c>
    </row>
    <row r="7" spans="1:16" s="35" customFormat="1" ht="38.25" x14ac:dyDescent="0.2">
      <c r="A7" s="35" t="s">
        <v>164</v>
      </c>
      <c r="B7" s="35" t="s">
        <v>165</v>
      </c>
      <c r="C7" s="35" t="s">
        <v>166</v>
      </c>
      <c r="D7" s="35" t="s">
        <v>167</v>
      </c>
      <c r="E7" s="35" t="s">
        <v>6</v>
      </c>
      <c r="F7" s="35" t="s">
        <v>168</v>
      </c>
      <c r="G7" s="35" t="s">
        <v>169</v>
      </c>
      <c r="H7" s="35" t="s">
        <v>170</v>
      </c>
      <c r="I7" s="35" t="s">
        <v>171</v>
      </c>
      <c r="J7" s="35" t="s">
        <v>172</v>
      </c>
      <c r="K7" s="35" t="s">
        <v>173</v>
      </c>
      <c r="L7" s="35" t="s">
        <v>174</v>
      </c>
      <c r="M7" s="36" t="s">
        <v>175</v>
      </c>
      <c r="N7" s="36" t="s">
        <v>176</v>
      </c>
      <c r="O7" s="35" t="s">
        <v>177</v>
      </c>
      <c r="P7" s="35" t="s">
        <v>178</v>
      </c>
    </row>
    <row r="8" spans="1:16" ht="25.5" x14ac:dyDescent="0.2">
      <c r="A8" s="55" t="str">
        <f>HYPERLINK("#'x-" &amp; factor_list_table[[#This Row],[Series Number]] &amp; "'!A1", "x-" &amp; factor_list_table[[#This Row],[Series Number]])</f>
        <v>x-201</v>
      </c>
      <c r="B8" s="56" t="s">
        <v>31</v>
      </c>
      <c r="C8" s="57" t="s">
        <v>179</v>
      </c>
      <c r="D8" s="56" t="s">
        <v>180</v>
      </c>
      <c r="E8" s="56" t="s">
        <v>181</v>
      </c>
      <c r="F8" s="56" t="s">
        <v>182</v>
      </c>
      <c r="G8" s="56" t="s">
        <v>183</v>
      </c>
      <c r="H8" s="57">
        <v>0</v>
      </c>
      <c r="I8" s="57">
        <v>201</v>
      </c>
      <c r="J8" s="57" t="s">
        <v>184</v>
      </c>
      <c r="K8" s="57" t="s">
        <v>185</v>
      </c>
      <c r="L8" s="56"/>
      <c r="M8" s="65">
        <v>46175</v>
      </c>
      <c r="N8" s="65">
        <v>46161</v>
      </c>
      <c r="O8" s="56" t="s">
        <v>186</v>
      </c>
      <c r="P8" s="56" t="s">
        <v>103</v>
      </c>
    </row>
    <row r="9" spans="1:16" ht="25.5" x14ac:dyDescent="0.2">
      <c r="A9" s="55" t="str">
        <f>HYPERLINK("#'x-" &amp; factor_list_table[[#This Row],[Series Number]] &amp; "'!A1", "x-" &amp; factor_list_table[[#This Row],[Series Number]])</f>
        <v>x-202</v>
      </c>
      <c r="B9" s="56" t="s">
        <v>31</v>
      </c>
      <c r="C9" s="57" t="s">
        <v>179</v>
      </c>
      <c r="D9" s="56" t="s">
        <v>180</v>
      </c>
      <c r="E9" s="56" t="s">
        <v>181</v>
      </c>
      <c r="F9" s="56" t="s">
        <v>187</v>
      </c>
      <c r="G9" s="56" t="s">
        <v>183</v>
      </c>
      <c r="H9" s="57">
        <v>0</v>
      </c>
      <c r="I9" s="57">
        <v>202</v>
      </c>
      <c r="J9" s="57" t="s">
        <v>188</v>
      </c>
      <c r="K9" s="57" t="s">
        <v>189</v>
      </c>
      <c r="L9" s="56"/>
      <c r="M9" s="65">
        <v>46175</v>
      </c>
      <c r="N9" s="65">
        <v>46161</v>
      </c>
      <c r="O9" s="56" t="s">
        <v>186</v>
      </c>
      <c r="P9" s="56" t="s">
        <v>103</v>
      </c>
    </row>
    <row r="10" spans="1:16" ht="25.5" x14ac:dyDescent="0.2">
      <c r="A10" s="55" t="str">
        <f>HYPERLINK("#'x-" &amp; factor_list_table[[#This Row],[Series Number]] &amp; "'!A1", "x-" &amp; factor_list_table[[#This Row],[Series Number]])</f>
        <v>x-203</v>
      </c>
      <c r="B10" s="56" t="s">
        <v>31</v>
      </c>
      <c r="C10" s="57" t="s">
        <v>179</v>
      </c>
      <c r="D10" s="56" t="s">
        <v>180</v>
      </c>
      <c r="E10" s="56" t="s">
        <v>190</v>
      </c>
      <c r="F10" s="56" t="s">
        <v>182</v>
      </c>
      <c r="G10" s="56" t="s">
        <v>183</v>
      </c>
      <c r="H10" s="57">
        <v>0</v>
      </c>
      <c r="I10" s="57">
        <v>203</v>
      </c>
      <c r="J10" s="57" t="s">
        <v>191</v>
      </c>
      <c r="K10" s="57" t="s">
        <v>192</v>
      </c>
      <c r="L10" s="56"/>
      <c r="M10" s="65">
        <v>46175</v>
      </c>
      <c r="N10" s="65">
        <v>46161</v>
      </c>
      <c r="O10" s="56" t="s">
        <v>186</v>
      </c>
      <c r="P10" s="56" t="s">
        <v>103</v>
      </c>
    </row>
    <row r="11" spans="1:16" ht="25.5" x14ac:dyDescent="0.2">
      <c r="A11" s="55" t="str">
        <f>HYPERLINK("#'x-" &amp; factor_list_table[[#This Row],[Series Number]] &amp; "'!A1", "x-" &amp; factor_list_table[[#This Row],[Series Number]])</f>
        <v>x-204</v>
      </c>
      <c r="B11" s="56" t="s">
        <v>31</v>
      </c>
      <c r="C11" s="57" t="s">
        <v>179</v>
      </c>
      <c r="D11" s="56" t="s">
        <v>180</v>
      </c>
      <c r="E11" s="56" t="s">
        <v>190</v>
      </c>
      <c r="F11" s="56" t="s">
        <v>187</v>
      </c>
      <c r="G11" s="56" t="s">
        <v>183</v>
      </c>
      <c r="H11" s="57">
        <v>0</v>
      </c>
      <c r="I11" s="57">
        <v>204</v>
      </c>
      <c r="J11" s="57" t="s">
        <v>193</v>
      </c>
      <c r="K11" s="57" t="s">
        <v>194</v>
      </c>
      <c r="L11" s="56"/>
      <c r="M11" s="65">
        <v>46175</v>
      </c>
      <c r="N11" s="65">
        <v>46161</v>
      </c>
      <c r="O11" s="56" t="s">
        <v>186</v>
      </c>
      <c r="P11" s="56" t="s">
        <v>103</v>
      </c>
    </row>
    <row r="12" spans="1:16" ht="25.5" x14ac:dyDescent="0.2">
      <c r="A12" s="55" t="str">
        <f>HYPERLINK("#'x-" &amp; factor_list_table[[#This Row],[Series Number]] &amp; "'!A1", "x-" &amp; factor_list_table[[#This Row],[Series Number]])</f>
        <v>x-205</v>
      </c>
      <c r="B12" s="56" t="s">
        <v>31</v>
      </c>
      <c r="C12" s="57" t="s">
        <v>179</v>
      </c>
      <c r="D12" s="56" t="s">
        <v>180</v>
      </c>
      <c r="E12" s="56" t="s">
        <v>195</v>
      </c>
      <c r="F12" s="56" t="s">
        <v>182</v>
      </c>
      <c r="G12" s="56" t="s">
        <v>183</v>
      </c>
      <c r="H12" s="57">
        <v>0</v>
      </c>
      <c r="I12" s="57">
        <v>205</v>
      </c>
      <c r="J12" s="57" t="s">
        <v>196</v>
      </c>
      <c r="K12" s="57" t="s">
        <v>197</v>
      </c>
      <c r="L12" s="56"/>
      <c r="M12" s="65">
        <v>46175</v>
      </c>
      <c r="N12" s="65">
        <v>46161</v>
      </c>
      <c r="O12" s="56" t="s">
        <v>186</v>
      </c>
      <c r="P12" s="56" t="s">
        <v>103</v>
      </c>
    </row>
    <row r="13" spans="1:16" ht="25.5" x14ac:dyDescent="0.2">
      <c r="A13" s="55" t="str">
        <f>HYPERLINK("#'x-" &amp; factor_list_table[[#This Row],[Series Number]] &amp; "'!A1", "x-" &amp; factor_list_table[[#This Row],[Series Number]])</f>
        <v>x-206</v>
      </c>
      <c r="B13" s="56" t="s">
        <v>31</v>
      </c>
      <c r="C13" s="57" t="s">
        <v>179</v>
      </c>
      <c r="D13" s="56" t="s">
        <v>180</v>
      </c>
      <c r="E13" s="56" t="s">
        <v>195</v>
      </c>
      <c r="F13" s="56" t="s">
        <v>187</v>
      </c>
      <c r="G13" s="56" t="s">
        <v>183</v>
      </c>
      <c r="H13" s="57">
        <v>0</v>
      </c>
      <c r="I13" s="57">
        <v>206</v>
      </c>
      <c r="J13" s="57" t="s">
        <v>198</v>
      </c>
      <c r="K13" s="57" t="s">
        <v>199</v>
      </c>
      <c r="L13" s="56"/>
      <c r="M13" s="65">
        <v>46175</v>
      </c>
      <c r="N13" s="65">
        <v>46161</v>
      </c>
      <c r="O13" s="56" t="s">
        <v>186</v>
      </c>
      <c r="P13" s="56" t="s">
        <v>103</v>
      </c>
    </row>
    <row r="14" spans="1:16" ht="25.5" x14ac:dyDescent="0.2">
      <c r="A14" s="55" t="str">
        <f>HYPERLINK("#'x-" &amp; factor_list_table[[#This Row],[Series Number]] &amp; "'!A1", "x-" &amp; factor_list_table[[#This Row],[Series Number]])</f>
        <v>x-207</v>
      </c>
      <c r="B14" s="56" t="s">
        <v>31</v>
      </c>
      <c r="C14" s="57" t="s">
        <v>179</v>
      </c>
      <c r="D14" s="56" t="s">
        <v>180</v>
      </c>
      <c r="E14" s="56" t="s">
        <v>200</v>
      </c>
      <c r="F14" s="56" t="s">
        <v>182</v>
      </c>
      <c r="G14" s="56" t="s">
        <v>183</v>
      </c>
      <c r="H14" s="57">
        <v>0</v>
      </c>
      <c r="I14" s="57">
        <v>207</v>
      </c>
      <c r="J14" s="57" t="s">
        <v>201</v>
      </c>
      <c r="K14" s="57" t="s">
        <v>202</v>
      </c>
      <c r="L14" s="56"/>
      <c r="M14" s="65">
        <v>46175</v>
      </c>
      <c r="N14" s="65">
        <v>46161</v>
      </c>
      <c r="O14" s="56" t="s">
        <v>186</v>
      </c>
      <c r="P14" s="56" t="s">
        <v>103</v>
      </c>
    </row>
    <row r="15" spans="1:16" ht="25.5" x14ac:dyDescent="0.2">
      <c r="A15" s="55" t="str">
        <f>HYPERLINK("#'x-" &amp; factor_list_table[[#This Row],[Series Number]] &amp; "'!A1", "x-" &amp; factor_list_table[[#This Row],[Series Number]])</f>
        <v>x-208</v>
      </c>
      <c r="B15" s="56" t="s">
        <v>31</v>
      </c>
      <c r="C15" s="57" t="s">
        <v>179</v>
      </c>
      <c r="D15" s="56" t="s">
        <v>180</v>
      </c>
      <c r="E15" s="56" t="s">
        <v>200</v>
      </c>
      <c r="F15" s="56" t="s">
        <v>187</v>
      </c>
      <c r="G15" s="56" t="s">
        <v>183</v>
      </c>
      <c r="H15" s="57">
        <v>0</v>
      </c>
      <c r="I15" s="57">
        <v>208</v>
      </c>
      <c r="J15" s="57" t="s">
        <v>203</v>
      </c>
      <c r="K15" s="57" t="s">
        <v>204</v>
      </c>
      <c r="L15" s="56"/>
      <c r="M15" s="65">
        <v>46175</v>
      </c>
      <c r="N15" s="65">
        <v>46161</v>
      </c>
      <c r="O15" s="56" t="s">
        <v>186</v>
      </c>
      <c r="P15" s="56" t="s">
        <v>103</v>
      </c>
    </row>
    <row r="16" spans="1:16" ht="25.5" x14ac:dyDescent="0.2">
      <c r="A16" s="55" t="str">
        <f>HYPERLINK("#'x-" &amp; factor_list_table[[#This Row],[Series Number]] &amp; "'!A1", "x-" &amp; factor_list_table[[#This Row],[Series Number]])</f>
        <v>x-209</v>
      </c>
      <c r="B16" s="56" t="s">
        <v>31</v>
      </c>
      <c r="C16" s="57" t="s">
        <v>179</v>
      </c>
      <c r="D16" s="56" t="s">
        <v>205</v>
      </c>
      <c r="E16" s="56" t="s">
        <v>206</v>
      </c>
      <c r="F16" s="56" t="s">
        <v>182</v>
      </c>
      <c r="G16" s="56" t="s">
        <v>183</v>
      </c>
      <c r="H16" s="57">
        <v>0</v>
      </c>
      <c r="I16" s="57">
        <v>209</v>
      </c>
      <c r="J16" s="57" t="s">
        <v>207</v>
      </c>
      <c r="K16" s="57" t="s">
        <v>208</v>
      </c>
      <c r="L16" s="56"/>
      <c r="M16" s="65">
        <v>46216</v>
      </c>
      <c r="N16" s="65"/>
      <c r="O16" s="56" t="s">
        <v>186</v>
      </c>
      <c r="P16" s="56" t="s">
        <v>103</v>
      </c>
    </row>
    <row r="17" spans="1:16" ht="25.5" x14ac:dyDescent="0.2">
      <c r="A17" s="55" t="str">
        <f>HYPERLINK("#'x-" &amp; factor_list_table[[#This Row],[Series Number]] &amp; "'!A1", "x-" &amp; factor_list_table[[#This Row],[Series Number]])</f>
        <v>x-210</v>
      </c>
      <c r="B17" s="56" t="s">
        <v>31</v>
      </c>
      <c r="C17" s="57" t="s">
        <v>179</v>
      </c>
      <c r="D17" s="56" t="s">
        <v>205</v>
      </c>
      <c r="E17" s="56" t="s">
        <v>209</v>
      </c>
      <c r="F17" s="56" t="s">
        <v>187</v>
      </c>
      <c r="G17" s="56" t="s">
        <v>183</v>
      </c>
      <c r="H17" s="57">
        <v>0</v>
      </c>
      <c r="I17" s="57">
        <v>210</v>
      </c>
      <c r="J17" s="57" t="s">
        <v>210</v>
      </c>
      <c r="K17" s="57" t="s">
        <v>211</v>
      </c>
      <c r="L17" s="56"/>
      <c r="M17" s="65">
        <v>46216</v>
      </c>
      <c r="N17" s="65"/>
      <c r="O17" s="56" t="s">
        <v>186</v>
      </c>
      <c r="P17" s="56" t="s">
        <v>103</v>
      </c>
    </row>
    <row r="18" spans="1:16" ht="25.5" x14ac:dyDescent="0.2">
      <c r="A18" s="55" t="str">
        <f>HYPERLINK("#'x-" &amp; factor_list_table[[#This Row],[Series Number]] &amp; "'!A1", "x-" &amp; factor_list_table[[#This Row],[Series Number]])</f>
        <v>x-211</v>
      </c>
      <c r="B18" s="56" t="s">
        <v>31</v>
      </c>
      <c r="C18" s="57" t="s">
        <v>179</v>
      </c>
      <c r="D18" s="56" t="s">
        <v>205</v>
      </c>
      <c r="E18" s="56" t="s">
        <v>212</v>
      </c>
      <c r="F18" s="56" t="s">
        <v>182</v>
      </c>
      <c r="G18" s="56" t="s">
        <v>183</v>
      </c>
      <c r="H18" s="57">
        <v>0</v>
      </c>
      <c r="I18" s="57">
        <v>211</v>
      </c>
      <c r="J18" s="57" t="s">
        <v>213</v>
      </c>
      <c r="K18" s="57" t="s">
        <v>214</v>
      </c>
      <c r="L18" s="56"/>
      <c r="M18" s="65">
        <v>46216</v>
      </c>
      <c r="N18" s="65"/>
      <c r="O18" s="56" t="s">
        <v>186</v>
      </c>
      <c r="P18" s="56" t="s">
        <v>103</v>
      </c>
    </row>
    <row r="19" spans="1:16" ht="25.5" x14ac:dyDescent="0.2">
      <c r="A19" s="55" t="str">
        <f>HYPERLINK("#'x-" &amp; factor_list_table[[#This Row],[Series Number]] &amp; "'!A1", "x-" &amp; factor_list_table[[#This Row],[Series Number]])</f>
        <v>x-212</v>
      </c>
      <c r="B19" s="56" t="s">
        <v>31</v>
      </c>
      <c r="C19" s="57" t="s">
        <v>179</v>
      </c>
      <c r="D19" s="56" t="s">
        <v>205</v>
      </c>
      <c r="E19" s="56" t="s">
        <v>215</v>
      </c>
      <c r="F19" s="56" t="s">
        <v>187</v>
      </c>
      <c r="G19" s="56" t="s">
        <v>183</v>
      </c>
      <c r="H19" s="57">
        <v>0</v>
      </c>
      <c r="I19" s="57">
        <v>212</v>
      </c>
      <c r="J19" s="57" t="s">
        <v>216</v>
      </c>
      <c r="K19" s="57" t="s">
        <v>217</v>
      </c>
      <c r="L19" s="56"/>
      <c r="M19" s="65">
        <v>46216</v>
      </c>
      <c r="N19" s="65"/>
      <c r="O19" s="56" t="s">
        <v>186</v>
      </c>
      <c r="P19" s="56" t="s">
        <v>103</v>
      </c>
    </row>
    <row r="20" spans="1:16" ht="25.5" x14ac:dyDescent="0.2">
      <c r="A20" s="55" t="str">
        <f>HYPERLINK("#'x-" &amp; factor_list_table[[#This Row],[Series Number]] &amp; "'!A1", "x-" &amp; factor_list_table[[#This Row],[Series Number]])</f>
        <v>x-213</v>
      </c>
      <c r="B20" s="56" t="s">
        <v>31</v>
      </c>
      <c r="C20" s="57" t="s">
        <v>179</v>
      </c>
      <c r="D20" s="56" t="s">
        <v>205</v>
      </c>
      <c r="E20" s="56" t="s">
        <v>218</v>
      </c>
      <c r="F20" s="56" t="s">
        <v>182</v>
      </c>
      <c r="G20" s="56" t="s">
        <v>183</v>
      </c>
      <c r="H20" s="57">
        <v>0</v>
      </c>
      <c r="I20" s="57">
        <v>213</v>
      </c>
      <c r="J20" s="57" t="s">
        <v>219</v>
      </c>
      <c r="K20" s="57" t="s">
        <v>220</v>
      </c>
      <c r="L20" s="56"/>
      <c r="M20" s="65">
        <v>46216</v>
      </c>
      <c r="N20" s="65"/>
      <c r="O20" s="56" t="s">
        <v>186</v>
      </c>
      <c r="P20" s="56" t="s">
        <v>103</v>
      </c>
    </row>
    <row r="21" spans="1:16" ht="25.5" x14ac:dyDescent="0.2">
      <c r="A21" s="55" t="str">
        <f>HYPERLINK("#'x-" &amp; factor_list_table[[#This Row],[Series Number]] &amp; "'!A1", "x-" &amp; factor_list_table[[#This Row],[Series Number]])</f>
        <v>x-214</v>
      </c>
      <c r="B21" s="56" t="s">
        <v>31</v>
      </c>
      <c r="C21" s="57" t="s">
        <v>179</v>
      </c>
      <c r="D21" s="56" t="s">
        <v>205</v>
      </c>
      <c r="E21" s="56" t="s">
        <v>221</v>
      </c>
      <c r="F21" s="56" t="s">
        <v>187</v>
      </c>
      <c r="G21" s="56" t="s">
        <v>183</v>
      </c>
      <c r="H21" s="57">
        <v>0</v>
      </c>
      <c r="I21" s="57">
        <v>214</v>
      </c>
      <c r="J21" s="57" t="s">
        <v>222</v>
      </c>
      <c r="K21" s="57" t="s">
        <v>223</v>
      </c>
      <c r="L21" s="56"/>
      <c r="M21" s="65">
        <v>46216</v>
      </c>
      <c r="N21" s="65"/>
      <c r="O21" s="56" t="s">
        <v>186</v>
      </c>
      <c r="P21" s="56" t="s">
        <v>103</v>
      </c>
    </row>
    <row r="22" spans="1:16" ht="25.5" x14ac:dyDescent="0.2">
      <c r="A22" s="55" t="str">
        <f>HYPERLINK("#'x-" &amp; factor_list_table[[#This Row],[Series Number]] &amp; "'!A1", "x-" &amp; factor_list_table[[#This Row],[Series Number]])</f>
        <v>x-215</v>
      </c>
      <c r="B22" s="56" t="s">
        <v>31</v>
      </c>
      <c r="C22" s="57" t="s">
        <v>179</v>
      </c>
      <c r="D22" s="56" t="s">
        <v>205</v>
      </c>
      <c r="E22" s="56" t="s">
        <v>224</v>
      </c>
      <c r="F22" s="56" t="s">
        <v>182</v>
      </c>
      <c r="G22" s="56" t="s">
        <v>183</v>
      </c>
      <c r="H22" s="57">
        <v>0</v>
      </c>
      <c r="I22" s="57">
        <v>215</v>
      </c>
      <c r="J22" s="57" t="s">
        <v>225</v>
      </c>
      <c r="K22" s="57" t="s">
        <v>226</v>
      </c>
      <c r="L22" s="56"/>
      <c r="M22" s="65">
        <v>46216</v>
      </c>
      <c r="N22" s="65"/>
      <c r="O22" s="56" t="s">
        <v>186</v>
      </c>
      <c r="P22" s="56" t="s">
        <v>103</v>
      </c>
    </row>
    <row r="23" spans="1:16" ht="25.5" x14ac:dyDescent="0.2">
      <c r="A23" s="55" t="str">
        <f>HYPERLINK("#'x-" &amp; factor_list_table[[#This Row],[Series Number]] &amp; "'!A1", "x-" &amp; factor_list_table[[#This Row],[Series Number]])</f>
        <v>x-216</v>
      </c>
      <c r="B23" s="56" t="s">
        <v>31</v>
      </c>
      <c r="C23" s="57" t="s">
        <v>179</v>
      </c>
      <c r="D23" s="56" t="s">
        <v>205</v>
      </c>
      <c r="E23" s="56" t="s">
        <v>227</v>
      </c>
      <c r="F23" s="56" t="s">
        <v>187</v>
      </c>
      <c r="G23" s="56" t="s">
        <v>183</v>
      </c>
      <c r="H23" s="57">
        <v>0</v>
      </c>
      <c r="I23" s="57">
        <v>216</v>
      </c>
      <c r="J23" s="57" t="s">
        <v>228</v>
      </c>
      <c r="K23" s="57" t="s">
        <v>229</v>
      </c>
      <c r="L23" s="56"/>
      <c r="M23" s="65">
        <v>46216</v>
      </c>
      <c r="N23" s="65"/>
      <c r="O23" s="56" t="s">
        <v>186</v>
      </c>
      <c r="P23" s="56" t="s">
        <v>103</v>
      </c>
    </row>
    <row r="24" spans="1:16" ht="25.5" x14ac:dyDescent="0.2">
      <c r="A24" s="55" t="str">
        <f>HYPERLINK("#'x-" &amp; factor_list_table[[#This Row],[Series Number]] &amp; "'!A1", "x-" &amp; factor_list_table[[#This Row],[Series Number]])</f>
        <v>x-217</v>
      </c>
      <c r="B24" s="56" t="s">
        <v>31</v>
      </c>
      <c r="C24" s="57" t="s">
        <v>179</v>
      </c>
      <c r="D24" s="56" t="s">
        <v>205</v>
      </c>
      <c r="E24" s="56" t="s">
        <v>230</v>
      </c>
      <c r="F24" s="56" t="s">
        <v>231</v>
      </c>
      <c r="G24" s="56" t="s">
        <v>183</v>
      </c>
      <c r="H24" s="57">
        <v>0</v>
      </c>
      <c r="I24" s="57">
        <v>217</v>
      </c>
      <c r="J24" s="57" t="s">
        <v>232</v>
      </c>
      <c r="K24" s="57" t="s">
        <v>233</v>
      </c>
      <c r="L24" s="56"/>
      <c r="M24" s="65">
        <v>46216</v>
      </c>
      <c r="N24" s="65"/>
      <c r="O24" s="56" t="s">
        <v>186</v>
      </c>
      <c r="P24" s="56" t="s">
        <v>103</v>
      </c>
    </row>
    <row r="25" spans="1:16" ht="25.5" x14ac:dyDescent="0.2">
      <c r="A25" s="55" t="str">
        <f>HYPERLINK("#'x-" &amp; factor_list_table[[#This Row],[Series Number]] &amp; "'!A1", "x-" &amp; factor_list_table[[#This Row],[Series Number]])</f>
        <v>x-219</v>
      </c>
      <c r="B25" s="56" t="s">
        <v>31</v>
      </c>
      <c r="C25" s="57" t="s">
        <v>179</v>
      </c>
      <c r="D25" s="56" t="s">
        <v>180</v>
      </c>
      <c r="E25" s="56" t="s">
        <v>234</v>
      </c>
      <c r="F25" s="56" t="s">
        <v>235</v>
      </c>
      <c r="G25" s="56" t="s">
        <v>236</v>
      </c>
      <c r="H25" s="57">
        <v>0</v>
      </c>
      <c r="I25" s="57">
        <v>219</v>
      </c>
      <c r="J25" s="57" t="s">
        <v>237</v>
      </c>
      <c r="K25" s="57" t="s">
        <v>238</v>
      </c>
      <c r="L25" s="56"/>
      <c r="M25" s="65">
        <v>46175</v>
      </c>
      <c r="N25" s="65">
        <v>46161</v>
      </c>
      <c r="O25" s="56" t="s">
        <v>186</v>
      </c>
      <c r="P25" s="56" t="s">
        <v>103</v>
      </c>
    </row>
    <row r="26" spans="1:16" ht="25.5" x14ac:dyDescent="0.2">
      <c r="A26" s="55" t="str">
        <f>HYPERLINK("#'x-" &amp; factor_list_table[[#This Row],[Series Number]] &amp; "'!A1", "x-" &amp; factor_list_table[[#This Row],[Series Number]])</f>
        <v>x-301</v>
      </c>
      <c r="B26" s="56" t="s">
        <v>31</v>
      </c>
      <c r="C26" s="57" t="s">
        <v>179</v>
      </c>
      <c r="D26" s="56" t="s">
        <v>239</v>
      </c>
      <c r="E26" s="56" t="s">
        <v>240</v>
      </c>
      <c r="F26" s="56" t="s">
        <v>182</v>
      </c>
      <c r="G26" s="56" t="s">
        <v>183</v>
      </c>
      <c r="H26" s="57">
        <v>0</v>
      </c>
      <c r="I26" s="57">
        <v>301</v>
      </c>
      <c r="J26" s="57" t="s">
        <v>241</v>
      </c>
      <c r="K26" s="57" t="s">
        <v>242</v>
      </c>
      <c r="L26" s="56"/>
      <c r="M26" s="65">
        <v>46175</v>
      </c>
      <c r="N26" s="65">
        <v>46161</v>
      </c>
      <c r="O26" s="56" t="s">
        <v>186</v>
      </c>
      <c r="P26" s="56" t="s">
        <v>103</v>
      </c>
    </row>
    <row r="27" spans="1:16" ht="25.5" x14ac:dyDescent="0.2">
      <c r="A27" s="55" t="str">
        <f>HYPERLINK("#'x-" &amp; factor_list_table[[#This Row],[Series Number]] &amp; "'!A1", "x-" &amp; factor_list_table[[#This Row],[Series Number]])</f>
        <v>x-302</v>
      </c>
      <c r="B27" s="56" t="s">
        <v>31</v>
      </c>
      <c r="C27" s="57" t="s">
        <v>179</v>
      </c>
      <c r="D27" s="56" t="s">
        <v>239</v>
      </c>
      <c r="E27" s="56" t="s">
        <v>240</v>
      </c>
      <c r="F27" s="56" t="s">
        <v>187</v>
      </c>
      <c r="G27" s="56" t="s">
        <v>183</v>
      </c>
      <c r="H27" s="57">
        <v>0</v>
      </c>
      <c r="I27" s="57">
        <v>302</v>
      </c>
      <c r="J27" s="57" t="s">
        <v>243</v>
      </c>
      <c r="K27" s="57" t="s">
        <v>244</v>
      </c>
      <c r="L27" s="56"/>
      <c r="M27" s="65">
        <v>46175</v>
      </c>
      <c r="N27" s="65">
        <v>46161</v>
      </c>
      <c r="O27" s="56" t="s">
        <v>186</v>
      </c>
      <c r="P27" s="56" t="s">
        <v>103</v>
      </c>
    </row>
    <row r="28" spans="1:16" ht="25.5" x14ac:dyDescent="0.2">
      <c r="A28" s="55" t="str">
        <f>HYPERLINK("#'x-" &amp; factor_list_table[[#This Row],[Series Number]] &amp; "'!A1", "x-" &amp; factor_list_table[[#This Row],[Series Number]])</f>
        <v>x-303</v>
      </c>
      <c r="B28" s="56" t="s">
        <v>31</v>
      </c>
      <c r="C28" s="57" t="s">
        <v>179</v>
      </c>
      <c r="D28" s="56" t="s">
        <v>239</v>
      </c>
      <c r="E28" s="56" t="s">
        <v>245</v>
      </c>
      <c r="F28" s="56" t="s">
        <v>182</v>
      </c>
      <c r="G28" s="56" t="s">
        <v>183</v>
      </c>
      <c r="H28" s="57">
        <v>0</v>
      </c>
      <c r="I28" s="57">
        <v>303</v>
      </c>
      <c r="J28" s="57" t="s">
        <v>246</v>
      </c>
      <c r="K28" s="57" t="s">
        <v>247</v>
      </c>
      <c r="L28" s="56"/>
      <c r="M28" s="65">
        <v>46175</v>
      </c>
      <c r="N28" s="65">
        <v>46161</v>
      </c>
      <c r="O28" s="56" t="s">
        <v>186</v>
      </c>
      <c r="P28" s="56" t="s">
        <v>103</v>
      </c>
    </row>
    <row r="29" spans="1:16" ht="25.5" x14ac:dyDescent="0.2">
      <c r="A29" s="55" t="str">
        <f>HYPERLINK("#'x-" &amp; factor_list_table[[#This Row],[Series Number]] &amp; "'!A1", "x-" &amp; factor_list_table[[#This Row],[Series Number]])</f>
        <v>x-304</v>
      </c>
      <c r="B29" s="56" t="s">
        <v>31</v>
      </c>
      <c r="C29" s="57" t="s">
        <v>179</v>
      </c>
      <c r="D29" s="56" t="s">
        <v>239</v>
      </c>
      <c r="E29" s="56" t="s">
        <v>245</v>
      </c>
      <c r="F29" s="56" t="s">
        <v>187</v>
      </c>
      <c r="G29" s="56" t="s">
        <v>183</v>
      </c>
      <c r="H29" s="57">
        <v>0</v>
      </c>
      <c r="I29" s="57">
        <v>304</v>
      </c>
      <c r="J29" s="57" t="s">
        <v>248</v>
      </c>
      <c r="K29" s="57" t="s">
        <v>249</v>
      </c>
      <c r="L29" s="56"/>
      <c r="M29" s="65">
        <v>46175</v>
      </c>
      <c r="N29" s="65">
        <v>46161</v>
      </c>
      <c r="O29" s="56" t="s">
        <v>186</v>
      </c>
      <c r="P29" s="56" t="s">
        <v>103</v>
      </c>
    </row>
    <row r="30" spans="1:16" ht="38.25" x14ac:dyDescent="0.2">
      <c r="A30" s="55" t="str">
        <f>HYPERLINK("#'x-" &amp; factor_list_table[[#This Row],[Series Number]] &amp; "'!A1", "x-" &amp; factor_list_table[[#This Row],[Series Number]])</f>
        <v>x-305</v>
      </c>
      <c r="B30" s="56" t="s">
        <v>31</v>
      </c>
      <c r="C30" s="57" t="s">
        <v>250</v>
      </c>
      <c r="D30" s="56" t="s">
        <v>251</v>
      </c>
      <c r="E30" s="56" t="s">
        <v>252</v>
      </c>
      <c r="F30" s="56" t="s">
        <v>182</v>
      </c>
      <c r="G30" s="56" t="s">
        <v>183</v>
      </c>
      <c r="H30" s="57">
        <v>0</v>
      </c>
      <c r="I30" s="57">
        <v>305</v>
      </c>
      <c r="J30" s="57" t="s">
        <v>253</v>
      </c>
      <c r="K30" s="57" t="s">
        <v>254</v>
      </c>
      <c r="L30" s="56"/>
      <c r="M30" s="65">
        <v>46175</v>
      </c>
      <c r="N30" s="65">
        <v>46161</v>
      </c>
      <c r="O30" s="56" t="s">
        <v>186</v>
      </c>
      <c r="P30" s="56" t="s">
        <v>103</v>
      </c>
    </row>
    <row r="31" spans="1:16" ht="38.25" x14ac:dyDescent="0.2">
      <c r="A31" s="55" t="str">
        <f>HYPERLINK("#'x-" &amp; factor_list_table[[#This Row],[Series Number]] &amp; "'!A1", "x-" &amp; factor_list_table[[#This Row],[Series Number]])</f>
        <v>x-306</v>
      </c>
      <c r="B31" s="56" t="s">
        <v>31</v>
      </c>
      <c r="C31" s="57" t="s">
        <v>250</v>
      </c>
      <c r="D31" s="56" t="s">
        <v>251</v>
      </c>
      <c r="E31" s="56" t="s">
        <v>252</v>
      </c>
      <c r="F31" s="56" t="s">
        <v>187</v>
      </c>
      <c r="G31" s="56" t="s">
        <v>183</v>
      </c>
      <c r="H31" s="57">
        <v>0</v>
      </c>
      <c r="I31" s="57">
        <v>306</v>
      </c>
      <c r="J31" s="57" t="s">
        <v>255</v>
      </c>
      <c r="K31" s="57" t="s">
        <v>256</v>
      </c>
      <c r="L31" s="56"/>
      <c r="M31" s="65">
        <v>46175</v>
      </c>
      <c r="N31" s="65">
        <v>46161</v>
      </c>
      <c r="O31" s="56" t="s">
        <v>186</v>
      </c>
      <c r="P31" s="56" t="s">
        <v>103</v>
      </c>
    </row>
    <row r="32" spans="1:16" ht="38.25" x14ac:dyDescent="0.2">
      <c r="A32" s="55" t="str">
        <f>HYPERLINK("#'x-" &amp; factor_list_table[[#This Row],[Series Number]] &amp; "'!A1", "x-" &amp; factor_list_table[[#This Row],[Series Number]])</f>
        <v>x-307</v>
      </c>
      <c r="B32" s="56" t="s">
        <v>31</v>
      </c>
      <c r="C32" s="57" t="s">
        <v>250</v>
      </c>
      <c r="D32" s="56" t="s">
        <v>251</v>
      </c>
      <c r="E32" s="56" t="s">
        <v>257</v>
      </c>
      <c r="F32" s="56" t="s">
        <v>182</v>
      </c>
      <c r="G32" s="56" t="s">
        <v>183</v>
      </c>
      <c r="H32" s="57">
        <v>0</v>
      </c>
      <c r="I32" s="57">
        <v>307</v>
      </c>
      <c r="J32" s="57" t="s">
        <v>258</v>
      </c>
      <c r="K32" s="57" t="s">
        <v>259</v>
      </c>
      <c r="L32" s="56"/>
      <c r="M32" s="65">
        <v>46175</v>
      </c>
      <c r="N32" s="65">
        <v>46161</v>
      </c>
      <c r="O32" s="56" t="s">
        <v>186</v>
      </c>
      <c r="P32" s="56" t="s">
        <v>103</v>
      </c>
    </row>
    <row r="33" spans="1:16" ht="38.25" x14ac:dyDescent="0.2">
      <c r="A33" s="55" t="str">
        <f>HYPERLINK("#'x-" &amp; factor_list_table[[#This Row],[Series Number]] &amp; "'!A1", "x-" &amp; factor_list_table[[#This Row],[Series Number]])</f>
        <v>x-308</v>
      </c>
      <c r="B33" s="56" t="s">
        <v>31</v>
      </c>
      <c r="C33" s="57" t="s">
        <v>250</v>
      </c>
      <c r="D33" s="56" t="s">
        <v>251</v>
      </c>
      <c r="E33" s="56" t="s">
        <v>257</v>
      </c>
      <c r="F33" s="56" t="s">
        <v>187</v>
      </c>
      <c r="G33" s="56" t="s">
        <v>183</v>
      </c>
      <c r="H33" s="57">
        <v>0</v>
      </c>
      <c r="I33" s="57">
        <v>308</v>
      </c>
      <c r="J33" s="57" t="s">
        <v>260</v>
      </c>
      <c r="K33" s="57" t="s">
        <v>261</v>
      </c>
      <c r="L33" s="56"/>
      <c r="M33" s="65">
        <v>46175</v>
      </c>
      <c r="N33" s="65">
        <v>46161</v>
      </c>
      <c r="O33" s="56" t="s">
        <v>186</v>
      </c>
      <c r="P33" s="56" t="s">
        <v>103</v>
      </c>
    </row>
    <row r="34" spans="1:16" ht="25.5" x14ac:dyDescent="0.2">
      <c r="A34" s="55" t="str">
        <f>HYPERLINK("#'x-" &amp; factor_list_table[[#This Row],[Series Number]] &amp; "'!A1", "x-" &amp; factor_list_table[[#This Row],[Series Number]])</f>
        <v>x-309</v>
      </c>
      <c r="B34" s="56" t="s">
        <v>31</v>
      </c>
      <c r="C34" s="57" t="s">
        <v>262</v>
      </c>
      <c r="D34" s="56" t="s">
        <v>251</v>
      </c>
      <c r="E34" s="56" t="s">
        <v>263</v>
      </c>
      <c r="F34" s="56" t="s">
        <v>231</v>
      </c>
      <c r="G34" s="56" t="s">
        <v>183</v>
      </c>
      <c r="H34" s="57">
        <v>0</v>
      </c>
      <c r="I34" s="57">
        <v>309</v>
      </c>
      <c r="J34" s="57" t="s">
        <v>264</v>
      </c>
      <c r="K34" s="57" t="s">
        <v>265</v>
      </c>
      <c r="L34" s="56"/>
      <c r="M34" s="65">
        <v>46175</v>
      </c>
      <c r="N34" s="65">
        <v>46161</v>
      </c>
      <c r="O34" s="56" t="s">
        <v>186</v>
      </c>
      <c r="P34" s="56" t="s">
        <v>103</v>
      </c>
    </row>
    <row r="35" spans="1:16" ht="38.25" x14ac:dyDescent="0.2">
      <c r="A35" s="55" t="str">
        <f>HYPERLINK("#'x-" &amp; factor_list_table[[#This Row],[Series Number]] &amp; "'!A1", "x-" &amp; factor_list_table[[#This Row],[Series Number]])</f>
        <v>x-314</v>
      </c>
      <c r="B35" s="56" t="s">
        <v>31</v>
      </c>
      <c r="C35" s="57" t="s">
        <v>250</v>
      </c>
      <c r="D35" s="56" t="s">
        <v>266</v>
      </c>
      <c r="E35" s="56" t="s">
        <v>267</v>
      </c>
      <c r="F35" s="56" t="s">
        <v>268</v>
      </c>
      <c r="G35" s="56" t="s">
        <v>269</v>
      </c>
      <c r="H35" s="57">
        <v>0</v>
      </c>
      <c r="I35" s="57">
        <v>314</v>
      </c>
      <c r="J35" s="57" t="s">
        <v>270</v>
      </c>
      <c r="K35" s="57" t="s">
        <v>271</v>
      </c>
      <c r="L35" s="56"/>
      <c r="M35" s="65">
        <v>46216</v>
      </c>
      <c r="N35" s="65"/>
      <c r="O35" s="56" t="s">
        <v>186</v>
      </c>
      <c r="P35" s="56" t="s">
        <v>103</v>
      </c>
    </row>
    <row r="36" spans="1:16" ht="38.25" x14ac:dyDescent="0.2">
      <c r="A36" s="55" t="str">
        <f>HYPERLINK("#'x-" &amp; factor_list_table[[#This Row],[Series Number]] &amp; "'!A1", "x-" &amp; factor_list_table[[#This Row],[Series Number]])</f>
        <v>x-315</v>
      </c>
      <c r="B36" s="56" t="s">
        <v>31</v>
      </c>
      <c r="C36" s="57" t="s">
        <v>179</v>
      </c>
      <c r="D36" s="56" t="s">
        <v>266</v>
      </c>
      <c r="E36" s="56" t="s">
        <v>272</v>
      </c>
      <c r="F36" s="56" t="s">
        <v>268</v>
      </c>
      <c r="G36" s="56" t="s">
        <v>269</v>
      </c>
      <c r="H36" s="57">
        <v>0</v>
      </c>
      <c r="I36" s="57">
        <v>315</v>
      </c>
      <c r="J36" s="57" t="s">
        <v>273</v>
      </c>
      <c r="K36" s="57" t="s">
        <v>274</v>
      </c>
      <c r="L36" s="56"/>
      <c r="M36" s="65">
        <v>46216</v>
      </c>
      <c r="N36" s="65"/>
      <c r="O36" s="56" t="s">
        <v>186</v>
      </c>
      <c r="P36" s="56" t="s">
        <v>103</v>
      </c>
    </row>
    <row r="37" spans="1:16" ht="38.25" x14ac:dyDescent="0.2">
      <c r="A37" s="55" t="str">
        <f>HYPERLINK("#'x-" &amp; factor_list_table[[#This Row],[Series Number]] &amp; "'!A1", "x-" &amp; factor_list_table[[#This Row],[Series Number]])</f>
        <v>x-316</v>
      </c>
      <c r="B37" s="56" t="s">
        <v>31</v>
      </c>
      <c r="C37" s="57" t="s">
        <v>262</v>
      </c>
      <c r="D37" s="56" t="s">
        <v>266</v>
      </c>
      <c r="E37" s="56" t="s">
        <v>275</v>
      </c>
      <c r="F37" s="56" t="s">
        <v>268</v>
      </c>
      <c r="G37" s="56" t="s">
        <v>269</v>
      </c>
      <c r="H37" s="57">
        <v>0</v>
      </c>
      <c r="I37" s="57">
        <v>316</v>
      </c>
      <c r="J37" s="57" t="s">
        <v>276</v>
      </c>
      <c r="K37" s="57" t="s">
        <v>271</v>
      </c>
      <c r="L37" s="56"/>
      <c r="M37" s="65">
        <v>46216</v>
      </c>
      <c r="N37" s="65"/>
      <c r="O37" s="56" t="s">
        <v>186</v>
      </c>
      <c r="P37" s="56" t="s">
        <v>103</v>
      </c>
    </row>
    <row r="38" spans="1:16" ht="38.25" x14ac:dyDescent="0.2">
      <c r="A38" s="55" t="str">
        <f>HYPERLINK("#'x-" &amp; factor_list_table[[#This Row],[Series Number]] &amp; "'!A1", "x-" &amp; factor_list_table[[#This Row],[Series Number]])</f>
        <v>x-317</v>
      </c>
      <c r="B38" s="56" t="s">
        <v>31</v>
      </c>
      <c r="C38" s="57" t="s">
        <v>179</v>
      </c>
      <c r="D38" s="56" t="s">
        <v>266</v>
      </c>
      <c r="E38" s="56" t="s">
        <v>277</v>
      </c>
      <c r="F38" s="56" t="s">
        <v>268</v>
      </c>
      <c r="G38" s="56" t="s">
        <v>269</v>
      </c>
      <c r="H38" s="57">
        <v>0</v>
      </c>
      <c r="I38" s="57">
        <v>317</v>
      </c>
      <c r="J38" s="57" t="s">
        <v>278</v>
      </c>
      <c r="K38" s="57" t="s">
        <v>274</v>
      </c>
      <c r="L38" s="56"/>
      <c r="M38" s="65">
        <v>46216</v>
      </c>
      <c r="N38" s="65"/>
      <c r="O38" s="56" t="s">
        <v>186</v>
      </c>
      <c r="P38" s="56" t="s">
        <v>103</v>
      </c>
    </row>
    <row r="39" spans="1:16" ht="38.25" x14ac:dyDescent="0.2">
      <c r="A39" s="55" t="str">
        <f>HYPERLINK("#'x-" &amp; factor_list_table[[#This Row],[Series Number]] &amp; "'!A1", "x-" &amp; factor_list_table[[#This Row],[Series Number]])</f>
        <v>x-401</v>
      </c>
      <c r="B39" s="56" t="s">
        <v>31</v>
      </c>
      <c r="C39" s="57" t="s">
        <v>179</v>
      </c>
      <c r="D39" s="56" t="s">
        <v>266</v>
      </c>
      <c r="E39" s="56" t="s">
        <v>279</v>
      </c>
      <c r="F39" s="56" t="s">
        <v>268</v>
      </c>
      <c r="G39" s="56" t="s">
        <v>269</v>
      </c>
      <c r="H39" s="57">
        <v>0</v>
      </c>
      <c r="I39" s="57">
        <v>401</v>
      </c>
      <c r="J39" s="57" t="s">
        <v>280</v>
      </c>
      <c r="K39" s="57" t="s">
        <v>281</v>
      </c>
      <c r="L39" s="56"/>
      <c r="M39" s="65">
        <v>46216</v>
      </c>
      <c r="N39" s="65"/>
      <c r="O39" s="56" t="s">
        <v>186</v>
      </c>
      <c r="P39" s="56" t="s">
        <v>103</v>
      </c>
    </row>
    <row r="40" spans="1:16" ht="25.5" x14ac:dyDescent="0.2">
      <c r="A40" s="55" t="str">
        <f>HYPERLINK("#'x-" &amp; factor_list_table[[#This Row],[Series Number]] &amp; "'!A1", "x-" &amp; factor_list_table[[#This Row],[Series Number]])</f>
        <v>x-402</v>
      </c>
      <c r="B40" s="56" t="s">
        <v>31</v>
      </c>
      <c r="C40" s="57">
        <v>2014</v>
      </c>
      <c r="D40" s="56" t="s">
        <v>282</v>
      </c>
      <c r="E40" s="56" t="s">
        <v>283</v>
      </c>
      <c r="F40" s="56" t="s">
        <v>231</v>
      </c>
      <c r="G40" s="56" t="s">
        <v>284</v>
      </c>
      <c r="H40" s="57">
        <v>0</v>
      </c>
      <c r="I40" s="57">
        <v>402</v>
      </c>
      <c r="J40" s="57" t="s">
        <v>285</v>
      </c>
      <c r="K40" s="57" t="s">
        <v>286</v>
      </c>
      <c r="L40" s="56"/>
      <c r="M40" s="65">
        <v>46216</v>
      </c>
      <c r="N40" s="65"/>
      <c r="O40" s="56" t="s">
        <v>186</v>
      </c>
      <c r="P40" s="56" t="s">
        <v>103</v>
      </c>
    </row>
    <row r="41" spans="1:16" ht="25.5" x14ac:dyDescent="0.2">
      <c r="A41" s="55" t="str">
        <f>HYPERLINK("#'x-" &amp; factor_list_table[[#This Row],[Series Number]] &amp; "'!A1", "x-" &amp; factor_list_table[[#This Row],[Series Number]])</f>
        <v>x-501</v>
      </c>
      <c r="B41" s="56" t="s">
        <v>31</v>
      </c>
      <c r="C41" s="57" t="s">
        <v>179</v>
      </c>
      <c r="D41" s="56" t="s">
        <v>287</v>
      </c>
      <c r="E41" s="56" t="s">
        <v>288</v>
      </c>
      <c r="F41" s="56" t="s">
        <v>182</v>
      </c>
      <c r="G41" s="56" t="s">
        <v>289</v>
      </c>
      <c r="H41" s="57">
        <v>0</v>
      </c>
      <c r="I41" s="57">
        <v>501</v>
      </c>
      <c r="J41" s="57" t="s">
        <v>290</v>
      </c>
      <c r="K41" s="57" t="s">
        <v>271</v>
      </c>
      <c r="L41" s="56"/>
      <c r="M41" s="65">
        <v>46216</v>
      </c>
      <c r="N41" s="65"/>
      <c r="O41" s="56" t="s">
        <v>186</v>
      </c>
      <c r="P41" s="56" t="s">
        <v>103</v>
      </c>
    </row>
    <row r="42" spans="1:16" ht="25.5" x14ac:dyDescent="0.2">
      <c r="A42" s="55" t="str">
        <f>HYPERLINK("#'x-" &amp; factor_list_table[[#This Row],[Series Number]] &amp; "'!A1", "x-" &amp; factor_list_table[[#This Row],[Series Number]])</f>
        <v>x-501</v>
      </c>
      <c r="B42" s="56" t="s">
        <v>31</v>
      </c>
      <c r="C42" s="57" t="s">
        <v>179</v>
      </c>
      <c r="D42" s="56" t="s">
        <v>287</v>
      </c>
      <c r="E42" s="56" t="s">
        <v>291</v>
      </c>
      <c r="F42" s="56" t="s">
        <v>187</v>
      </c>
      <c r="G42" s="56" t="s">
        <v>289</v>
      </c>
      <c r="H42" s="57">
        <v>0</v>
      </c>
      <c r="I42" s="57">
        <v>501</v>
      </c>
      <c r="J42" s="57" t="s">
        <v>292</v>
      </c>
      <c r="K42" s="57" t="s">
        <v>271</v>
      </c>
      <c r="L42" s="56"/>
      <c r="M42" s="65">
        <v>46216</v>
      </c>
      <c r="N42" s="65"/>
      <c r="O42" s="56" t="s">
        <v>186</v>
      </c>
      <c r="P42" s="56" t="s">
        <v>103</v>
      </c>
    </row>
    <row r="43" spans="1:16" ht="38.25" x14ac:dyDescent="0.2">
      <c r="A43" s="55" t="str">
        <f>HYPERLINK("#'x-" &amp; factor_list_table[[#This Row],[Series Number]] &amp; "'!A1", "x-" &amp; factor_list_table[[#This Row],[Series Number]])</f>
        <v>x-502</v>
      </c>
      <c r="B43" s="56" t="s">
        <v>31</v>
      </c>
      <c r="C43" s="57" t="s">
        <v>179</v>
      </c>
      <c r="D43" s="56" t="s">
        <v>287</v>
      </c>
      <c r="E43" s="56" t="s">
        <v>293</v>
      </c>
      <c r="F43" s="56" t="s">
        <v>187</v>
      </c>
      <c r="G43" s="56" t="s">
        <v>294</v>
      </c>
      <c r="H43" s="57">
        <v>0</v>
      </c>
      <c r="I43" s="57">
        <v>502</v>
      </c>
      <c r="J43" s="57" t="s">
        <v>295</v>
      </c>
      <c r="K43" s="57" t="s">
        <v>274</v>
      </c>
      <c r="L43" s="56"/>
      <c r="M43" s="65">
        <v>46216</v>
      </c>
      <c r="N43" s="65"/>
      <c r="O43" s="56" t="s">
        <v>186</v>
      </c>
      <c r="P43" s="56" t="s">
        <v>103</v>
      </c>
    </row>
    <row r="44" spans="1:16" ht="38.25" x14ac:dyDescent="0.2">
      <c r="A44" s="55" t="str">
        <f>HYPERLINK("#'x-" &amp; factor_list_table[[#This Row],[Series Number]] &amp; "'!A1", "x-" &amp; factor_list_table[[#This Row],[Series Number]])</f>
        <v>x-502</v>
      </c>
      <c r="B44" s="56" t="s">
        <v>31</v>
      </c>
      <c r="C44" s="57" t="s">
        <v>179</v>
      </c>
      <c r="D44" s="56" t="s">
        <v>287</v>
      </c>
      <c r="E44" s="56" t="s">
        <v>296</v>
      </c>
      <c r="F44" s="56" t="s">
        <v>182</v>
      </c>
      <c r="G44" s="56" t="s">
        <v>294</v>
      </c>
      <c r="H44" s="57">
        <v>0</v>
      </c>
      <c r="I44" s="57">
        <v>502</v>
      </c>
      <c r="J44" s="57" t="s">
        <v>297</v>
      </c>
      <c r="K44" s="57" t="s">
        <v>274</v>
      </c>
      <c r="L44" s="56"/>
      <c r="M44" s="65">
        <v>46216</v>
      </c>
      <c r="N44" s="65"/>
      <c r="O44" s="56" t="s">
        <v>186</v>
      </c>
      <c r="P44" s="56" t="s">
        <v>103</v>
      </c>
    </row>
    <row r="45" spans="1:16" ht="25.5" x14ac:dyDescent="0.2">
      <c r="A45" s="55" t="str">
        <f>HYPERLINK("#'x-" &amp; factor_list_table[[#This Row],[Series Number]] &amp; "'!A1", "x-" &amp; factor_list_table[[#This Row],[Series Number]])</f>
        <v>x-503</v>
      </c>
      <c r="B45" s="56" t="s">
        <v>31</v>
      </c>
      <c r="C45" s="57" t="s">
        <v>179</v>
      </c>
      <c r="D45" s="56" t="s">
        <v>287</v>
      </c>
      <c r="E45" s="56" t="s">
        <v>298</v>
      </c>
      <c r="F45" s="56" t="s">
        <v>231</v>
      </c>
      <c r="G45" s="56" t="s">
        <v>299</v>
      </c>
      <c r="H45" s="57">
        <v>0</v>
      </c>
      <c r="I45" s="57">
        <v>503</v>
      </c>
      <c r="J45" s="57" t="s">
        <v>300</v>
      </c>
      <c r="K45" s="57" t="s">
        <v>301</v>
      </c>
      <c r="L45" s="56"/>
      <c r="M45" s="65">
        <v>46216</v>
      </c>
      <c r="N45" s="65"/>
      <c r="O45" s="56" t="s">
        <v>186</v>
      </c>
      <c r="P45" s="56" t="s">
        <v>103</v>
      </c>
    </row>
    <row r="46" spans="1:16" ht="25.5" x14ac:dyDescent="0.2">
      <c r="A46" s="55" t="str">
        <f>HYPERLINK("#'x-" &amp; factor_list_table[[#This Row],[Series Number]] &amp; "'!A1", "x-" &amp; factor_list_table[[#This Row],[Series Number]])</f>
        <v>x-503</v>
      </c>
      <c r="B46" s="56" t="s">
        <v>31</v>
      </c>
      <c r="C46" s="57" t="s">
        <v>179</v>
      </c>
      <c r="D46" s="56" t="s">
        <v>287</v>
      </c>
      <c r="E46" s="56" t="s">
        <v>298</v>
      </c>
      <c r="F46" s="56" t="s">
        <v>231</v>
      </c>
      <c r="G46" s="56" t="s">
        <v>302</v>
      </c>
      <c r="H46" s="57">
        <v>0</v>
      </c>
      <c r="I46" s="57">
        <v>503</v>
      </c>
      <c r="J46" s="57" t="s">
        <v>303</v>
      </c>
      <c r="K46" s="57" t="s">
        <v>301</v>
      </c>
      <c r="L46" s="56"/>
      <c r="M46" s="65">
        <v>46216</v>
      </c>
      <c r="N46" s="65"/>
      <c r="O46" s="56" t="s">
        <v>186</v>
      </c>
      <c r="P46" s="56" t="s">
        <v>103</v>
      </c>
    </row>
    <row r="47" spans="1:16" ht="38.25" x14ac:dyDescent="0.2">
      <c r="A47" s="55" t="str">
        <f>HYPERLINK("#'x-" &amp; factor_list_table[[#This Row],[Series Number]] &amp; "'!A1", "x-" &amp; factor_list_table[[#This Row],[Series Number]])</f>
        <v>x-504</v>
      </c>
      <c r="B47" s="56" t="s">
        <v>31</v>
      </c>
      <c r="C47" s="57" t="s">
        <v>179</v>
      </c>
      <c r="D47" s="56" t="s">
        <v>304</v>
      </c>
      <c r="E47" s="56" t="s">
        <v>305</v>
      </c>
      <c r="F47" s="56" t="s">
        <v>268</v>
      </c>
      <c r="G47" s="56" t="s">
        <v>306</v>
      </c>
      <c r="H47" s="57">
        <v>0</v>
      </c>
      <c r="I47" s="57">
        <v>504</v>
      </c>
      <c r="J47" s="57" t="s">
        <v>307</v>
      </c>
      <c r="K47" s="57" t="s">
        <v>271</v>
      </c>
      <c r="L47" s="56"/>
      <c r="M47" s="65">
        <v>46216</v>
      </c>
      <c r="N47" s="65"/>
      <c r="O47" s="56" t="s">
        <v>186</v>
      </c>
      <c r="P47" s="56" t="s">
        <v>103</v>
      </c>
    </row>
    <row r="48" spans="1:16" ht="38.25" x14ac:dyDescent="0.2">
      <c r="A48" s="55" t="str">
        <f>HYPERLINK("#'x-" &amp; factor_list_table[[#This Row],[Series Number]] &amp; "'!A1", "x-" &amp; factor_list_table[[#This Row],[Series Number]])</f>
        <v>x-505</v>
      </c>
      <c r="B48" s="56" t="s">
        <v>31</v>
      </c>
      <c r="C48" s="57" t="s">
        <v>179</v>
      </c>
      <c r="D48" s="56" t="s">
        <v>304</v>
      </c>
      <c r="E48" s="56" t="s">
        <v>308</v>
      </c>
      <c r="F48" s="56" t="s">
        <v>268</v>
      </c>
      <c r="G48" s="56" t="s">
        <v>306</v>
      </c>
      <c r="H48" s="57">
        <v>0</v>
      </c>
      <c r="I48" s="57">
        <v>505</v>
      </c>
      <c r="J48" s="57" t="s">
        <v>309</v>
      </c>
      <c r="K48" s="57" t="s">
        <v>274</v>
      </c>
      <c r="L48" s="56"/>
      <c r="M48" s="65">
        <v>46216</v>
      </c>
      <c r="N48" s="65"/>
      <c r="O48" s="56" t="s">
        <v>186</v>
      </c>
      <c r="P48" s="56" t="s">
        <v>103</v>
      </c>
    </row>
    <row r="49" spans="1:16" ht="25.5" x14ac:dyDescent="0.2">
      <c r="A49" s="55" t="str">
        <f>HYPERLINK("#'x-" &amp; factor_list_table[[#This Row],[Series Number]] &amp; "'!A1", "x-" &amp; factor_list_table[[#This Row],[Series Number]])</f>
        <v>x-603</v>
      </c>
      <c r="B49" s="56" t="s">
        <v>31</v>
      </c>
      <c r="C49" s="57" t="s">
        <v>310</v>
      </c>
      <c r="D49" s="56" t="s">
        <v>311</v>
      </c>
      <c r="E49" s="56" t="s">
        <v>312</v>
      </c>
      <c r="F49" s="56" t="s">
        <v>231</v>
      </c>
      <c r="G49" s="56" t="s">
        <v>183</v>
      </c>
      <c r="H49" s="57">
        <v>0</v>
      </c>
      <c r="I49" s="57">
        <v>603</v>
      </c>
      <c r="J49" s="57" t="s">
        <v>313</v>
      </c>
      <c r="K49" s="57" t="s">
        <v>314</v>
      </c>
      <c r="L49" s="56"/>
      <c r="M49" s="65">
        <v>45134</v>
      </c>
      <c r="N49" s="65">
        <v>45135</v>
      </c>
      <c r="O49" s="56" t="s">
        <v>186</v>
      </c>
      <c r="P49" s="56" t="s">
        <v>104</v>
      </c>
    </row>
    <row r="50" spans="1:16" ht="25.5" x14ac:dyDescent="0.2">
      <c r="A50" s="55" t="str">
        <f>HYPERLINK("#'x-" &amp; factor_list_table[[#This Row],[Series Number]] &amp; "'!A1", "x-" &amp; factor_list_table[[#This Row],[Series Number]])</f>
        <v>x-609</v>
      </c>
      <c r="B50" s="56" t="s">
        <v>31</v>
      </c>
      <c r="C50" s="57" t="s">
        <v>179</v>
      </c>
      <c r="D50" s="56" t="s">
        <v>315</v>
      </c>
      <c r="E50" s="56" t="s">
        <v>316</v>
      </c>
      <c r="F50" s="56" t="s">
        <v>268</v>
      </c>
      <c r="G50" s="56" t="s">
        <v>317</v>
      </c>
      <c r="H50" s="57">
        <v>0</v>
      </c>
      <c r="I50" s="57">
        <v>609</v>
      </c>
      <c r="J50" s="57" t="s">
        <v>318</v>
      </c>
      <c r="K50" s="57" t="s">
        <v>271</v>
      </c>
      <c r="L50" s="56"/>
      <c r="M50" s="65">
        <v>45134</v>
      </c>
      <c r="N50" s="65">
        <v>45135</v>
      </c>
      <c r="O50" s="56" t="s">
        <v>186</v>
      </c>
      <c r="P50" s="56" t="s">
        <v>104</v>
      </c>
    </row>
    <row r="51" spans="1:16" ht="25.5" x14ac:dyDescent="0.2">
      <c r="A51" s="55" t="str">
        <f>HYPERLINK("#'x-" &amp; factor_list_table[[#This Row],[Series Number]] &amp; "'!A1", "x-" &amp; factor_list_table[[#This Row],[Series Number]])</f>
        <v>x-610</v>
      </c>
      <c r="B51" s="56" t="s">
        <v>31</v>
      </c>
      <c r="C51" s="57" t="s">
        <v>179</v>
      </c>
      <c r="D51" s="56" t="s">
        <v>315</v>
      </c>
      <c r="E51" s="56" t="s">
        <v>319</v>
      </c>
      <c r="F51" s="56" t="s">
        <v>268</v>
      </c>
      <c r="G51" s="56" t="s">
        <v>317</v>
      </c>
      <c r="H51" s="57">
        <v>0</v>
      </c>
      <c r="I51" s="57">
        <v>610</v>
      </c>
      <c r="J51" s="57" t="s">
        <v>320</v>
      </c>
      <c r="K51" s="57" t="s">
        <v>274</v>
      </c>
      <c r="L51" s="56"/>
      <c r="M51" s="65">
        <v>45134</v>
      </c>
      <c r="N51" s="65">
        <v>45135</v>
      </c>
      <c r="O51" s="56" t="s">
        <v>186</v>
      </c>
      <c r="P51" s="56" t="s">
        <v>104</v>
      </c>
    </row>
    <row r="52" spans="1:16" ht="51" x14ac:dyDescent="0.2">
      <c r="A52" s="55" t="str">
        <f>HYPERLINK("#'x-" &amp; factor_list_table[[#This Row],[Series Number]] &amp; "'!A1", "x-" &amp; factor_list_table[[#This Row],[Series Number]])</f>
        <v>x-701</v>
      </c>
      <c r="B52" s="56" t="s">
        <v>31</v>
      </c>
      <c r="C52" s="57" t="s">
        <v>321</v>
      </c>
      <c r="D52" s="56" t="s">
        <v>322</v>
      </c>
      <c r="E52" s="56" t="s">
        <v>323</v>
      </c>
      <c r="F52" s="56" t="s">
        <v>182</v>
      </c>
      <c r="G52" s="56" t="s">
        <v>324</v>
      </c>
      <c r="H52" s="57">
        <v>0</v>
      </c>
      <c r="I52" s="57">
        <v>701</v>
      </c>
      <c r="J52" s="57" t="s">
        <v>325</v>
      </c>
      <c r="K52" s="57" t="s">
        <v>271</v>
      </c>
      <c r="L52" s="56"/>
      <c r="M52" s="65">
        <v>46216</v>
      </c>
      <c r="N52" s="65"/>
      <c r="O52" s="56" t="s">
        <v>186</v>
      </c>
      <c r="P52" s="56" t="s">
        <v>103</v>
      </c>
    </row>
    <row r="53" spans="1:16" ht="51" x14ac:dyDescent="0.2">
      <c r="A53" s="55" t="str">
        <f>HYPERLINK("#'x-" &amp; factor_list_table[[#This Row],[Series Number]] &amp; "'!A1", "x-" &amp; factor_list_table[[#This Row],[Series Number]])</f>
        <v>x-702</v>
      </c>
      <c r="B53" s="56" t="s">
        <v>31</v>
      </c>
      <c r="C53" s="57" t="s">
        <v>321</v>
      </c>
      <c r="D53" s="56" t="s">
        <v>322</v>
      </c>
      <c r="E53" s="56" t="s">
        <v>326</v>
      </c>
      <c r="F53" s="56" t="s">
        <v>187</v>
      </c>
      <c r="G53" s="56" t="s">
        <v>324</v>
      </c>
      <c r="H53" s="57">
        <v>0</v>
      </c>
      <c r="I53" s="57">
        <v>702</v>
      </c>
      <c r="J53" s="57" t="s">
        <v>327</v>
      </c>
      <c r="K53" s="57" t="s">
        <v>274</v>
      </c>
      <c r="L53" s="56"/>
      <c r="M53" s="65">
        <v>46216</v>
      </c>
      <c r="N53" s="65"/>
      <c r="O53" s="56" t="s">
        <v>186</v>
      </c>
      <c r="P53" s="56" t="s">
        <v>103</v>
      </c>
    </row>
    <row r="54" spans="1:16" ht="51" x14ac:dyDescent="0.2">
      <c r="A54" s="55" t="str">
        <f>HYPERLINK("#'x-" &amp; factor_list_table[[#This Row],[Series Number]] &amp; "'!A1", "x-" &amp; factor_list_table[[#This Row],[Series Number]])</f>
        <v>x-703</v>
      </c>
      <c r="B54" s="56" t="s">
        <v>31</v>
      </c>
      <c r="C54" s="57" t="s">
        <v>321</v>
      </c>
      <c r="D54" s="56" t="s">
        <v>322</v>
      </c>
      <c r="E54" s="56" t="s">
        <v>328</v>
      </c>
      <c r="F54" s="56" t="s">
        <v>182</v>
      </c>
      <c r="G54" s="56" t="s">
        <v>324</v>
      </c>
      <c r="H54" s="57">
        <v>0</v>
      </c>
      <c r="I54" s="57">
        <v>703</v>
      </c>
      <c r="J54" s="57" t="s">
        <v>329</v>
      </c>
      <c r="K54" s="57" t="s">
        <v>301</v>
      </c>
      <c r="L54" s="56"/>
      <c r="M54" s="65">
        <v>46216</v>
      </c>
      <c r="N54" s="65"/>
      <c r="O54" s="56" t="s">
        <v>186</v>
      </c>
      <c r="P54" s="56" t="s">
        <v>103</v>
      </c>
    </row>
    <row r="55" spans="1:16" ht="51" x14ac:dyDescent="0.2">
      <c r="A55" s="55" t="str">
        <f>HYPERLINK("#'x-" &amp; factor_list_table[[#This Row],[Series Number]] &amp; "'!A1", "x-" &amp; factor_list_table[[#This Row],[Series Number]])</f>
        <v>x-704</v>
      </c>
      <c r="B55" s="56" t="s">
        <v>31</v>
      </c>
      <c r="C55" s="57" t="s">
        <v>321</v>
      </c>
      <c r="D55" s="56" t="s">
        <v>322</v>
      </c>
      <c r="E55" s="56" t="s">
        <v>330</v>
      </c>
      <c r="F55" s="56" t="s">
        <v>187</v>
      </c>
      <c r="G55" s="56" t="s">
        <v>324</v>
      </c>
      <c r="H55" s="57">
        <v>0</v>
      </c>
      <c r="I55" s="57">
        <v>704</v>
      </c>
      <c r="J55" s="57" t="s">
        <v>331</v>
      </c>
      <c r="K55" s="57" t="s">
        <v>332</v>
      </c>
      <c r="L55" s="56"/>
      <c r="M55" s="65">
        <v>46216</v>
      </c>
      <c r="N55" s="65"/>
      <c r="O55" s="56" t="s">
        <v>186</v>
      </c>
      <c r="P55" s="56" t="s">
        <v>103</v>
      </c>
    </row>
    <row r="56" spans="1:16" ht="51" x14ac:dyDescent="0.2">
      <c r="A56" s="55" t="str">
        <f>HYPERLINK("#'x-" &amp; factor_list_table[[#This Row],[Series Number]] &amp; "'!A1", "x-" &amp; factor_list_table[[#This Row],[Series Number]])</f>
        <v>x-705</v>
      </c>
      <c r="B56" s="56" t="s">
        <v>31</v>
      </c>
      <c r="C56" s="57" t="s">
        <v>333</v>
      </c>
      <c r="D56" s="56" t="s">
        <v>322</v>
      </c>
      <c r="E56" s="56" t="s">
        <v>334</v>
      </c>
      <c r="F56" s="56" t="s">
        <v>182</v>
      </c>
      <c r="G56" s="56" t="s">
        <v>324</v>
      </c>
      <c r="H56" s="57">
        <v>0</v>
      </c>
      <c r="I56" s="57">
        <v>705</v>
      </c>
      <c r="J56" s="57" t="s">
        <v>335</v>
      </c>
      <c r="K56" s="57" t="s">
        <v>301</v>
      </c>
      <c r="L56" s="56"/>
      <c r="M56" s="65">
        <v>46216</v>
      </c>
      <c r="N56" s="65"/>
      <c r="O56" s="56" t="s">
        <v>186</v>
      </c>
      <c r="P56" s="56" t="s">
        <v>103</v>
      </c>
    </row>
    <row r="57" spans="1:16" ht="51" x14ac:dyDescent="0.2">
      <c r="A57" s="55" t="str">
        <f>HYPERLINK("#'x-" &amp; factor_list_table[[#This Row],[Series Number]] &amp; "'!A1", "x-" &amp; factor_list_table[[#This Row],[Series Number]])</f>
        <v>x-706</v>
      </c>
      <c r="B57" s="56" t="s">
        <v>31</v>
      </c>
      <c r="C57" s="57" t="s">
        <v>333</v>
      </c>
      <c r="D57" s="56" t="s">
        <v>322</v>
      </c>
      <c r="E57" s="56" t="s">
        <v>336</v>
      </c>
      <c r="F57" s="56" t="s">
        <v>187</v>
      </c>
      <c r="G57" s="56" t="s">
        <v>324</v>
      </c>
      <c r="H57" s="57">
        <v>0</v>
      </c>
      <c r="I57" s="57">
        <v>706</v>
      </c>
      <c r="J57" s="57" t="s">
        <v>337</v>
      </c>
      <c r="K57" s="57" t="s">
        <v>332</v>
      </c>
      <c r="L57" s="56"/>
      <c r="M57" s="65">
        <v>46216</v>
      </c>
      <c r="N57" s="65"/>
      <c r="O57" s="56" t="s">
        <v>186</v>
      </c>
      <c r="P57" s="56" t="s">
        <v>103</v>
      </c>
    </row>
    <row r="58" spans="1:16" ht="51" x14ac:dyDescent="0.2">
      <c r="A58" s="55" t="str">
        <f>HYPERLINK("#'x-" &amp; factor_list_table[[#This Row],[Series Number]] &amp; "'!A1", "x-" &amp; factor_list_table[[#This Row],[Series Number]])</f>
        <v>x-707</v>
      </c>
      <c r="B58" s="56" t="s">
        <v>31</v>
      </c>
      <c r="C58" s="57" t="s">
        <v>333</v>
      </c>
      <c r="D58" s="56" t="s">
        <v>322</v>
      </c>
      <c r="E58" s="56" t="s">
        <v>338</v>
      </c>
      <c r="F58" s="56" t="s">
        <v>182</v>
      </c>
      <c r="G58" s="56" t="s">
        <v>324</v>
      </c>
      <c r="H58" s="57">
        <v>0</v>
      </c>
      <c r="I58" s="57">
        <v>707</v>
      </c>
      <c r="J58" s="57" t="s">
        <v>339</v>
      </c>
      <c r="K58" s="57" t="s">
        <v>340</v>
      </c>
      <c r="L58" s="56"/>
      <c r="M58" s="65">
        <v>46216</v>
      </c>
      <c r="N58" s="65"/>
      <c r="O58" s="56" t="s">
        <v>186</v>
      </c>
      <c r="P58" s="56" t="s">
        <v>103</v>
      </c>
    </row>
    <row r="59" spans="1:16" ht="51" x14ac:dyDescent="0.2">
      <c r="A59" s="55" t="str">
        <f>HYPERLINK("#'x-" &amp; factor_list_table[[#This Row],[Series Number]] &amp; "'!A1", "x-" &amp; factor_list_table[[#This Row],[Series Number]])</f>
        <v>x-708</v>
      </c>
      <c r="B59" s="56" t="s">
        <v>31</v>
      </c>
      <c r="C59" s="57" t="s">
        <v>333</v>
      </c>
      <c r="D59" s="56" t="s">
        <v>322</v>
      </c>
      <c r="E59" s="56" t="s">
        <v>341</v>
      </c>
      <c r="F59" s="56" t="s">
        <v>187</v>
      </c>
      <c r="G59" s="56" t="s">
        <v>324</v>
      </c>
      <c r="H59" s="57">
        <v>0</v>
      </c>
      <c r="I59" s="57">
        <v>708</v>
      </c>
      <c r="J59" s="57" t="s">
        <v>342</v>
      </c>
      <c r="K59" s="57" t="s">
        <v>343</v>
      </c>
      <c r="L59" s="56"/>
      <c r="M59" s="65">
        <v>46216</v>
      </c>
      <c r="N59" s="65"/>
      <c r="O59" s="56" t="s">
        <v>186</v>
      </c>
      <c r="P59" s="56" t="s">
        <v>103</v>
      </c>
    </row>
    <row r="60" spans="1:16" ht="25.5" x14ac:dyDescent="0.2">
      <c r="A60" s="55" t="str">
        <f>HYPERLINK("#'x-" &amp; factor_list_table[[#This Row],[Series Number]] &amp; "'!A1", "x-" &amp; factor_list_table[[#This Row],[Series Number]])</f>
        <v>x-711</v>
      </c>
      <c r="B60" s="56" t="s">
        <v>31</v>
      </c>
      <c r="C60" s="57" t="s">
        <v>262</v>
      </c>
      <c r="D60" s="56" t="s">
        <v>322</v>
      </c>
      <c r="E60" s="56" t="s">
        <v>344</v>
      </c>
      <c r="F60" s="56" t="s">
        <v>182</v>
      </c>
      <c r="G60" s="56" t="s">
        <v>345</v>
      </c>
      <c r="H60" s="57">
        <v>0</v>
      </c>
      <c r="I60" s="57">
        <v>711</v>
      </c>
      <c r="J60" s="57" t="s">
        <v>346</v>
      </c>
      <c r="K60" s="57" t="s">
        <v>271</v>
      </c>
      <c r="L60" s="56"/>
      <c r="M60" s="65">
        <v>46216</v>
      </c>
      <c r="N60" s="65"/>
      <c r="O60" s="56" t="s">
        <v>186</v>
      </c>
      <c r="P60" s="56" t="s">
        <v>103</v>
      </c>
    </row>
    <row r="61" spans="1:16" ht="25.5" x14ac:dyDescent="0.2">
      <c r="A61" s="55" t="str">
        <f>HYPERLINK("#'x-" &amp; factor_list_table[[#This Row],[Series Number]] &amp; "'!A1", "x-" &amp; factor_list_table[[#This Row],[Series Number]])</f>
        <v>x-712</v>
      </c>
      <c r="B61" s="56" t="s">
        <v>31</v>
      </c>
      <c r="C61" s="57" t="s">
        <v>262</v>
      </c>
      <c r="D61" s="56" t="s">
        <v>322</v>
      </c>
      <c r="E61" s="56" t="s">
        <v>347</v>
      </c>
      <c r="F61" s="56" t="s">
        <v>187</v>
      </c>
      <c r="G61" s="56" t="s">
        <v>345</v>
      </c>
      <c r="H61" s="57">
        <v>0</v>
      </c>
      <c r="I61" s="57">
        <v>712</v>
      </c>
      <c r="J61" s="57" t="s">
        <v>348</v>
      </c>
      <c r="K61" s="57" t="s">
        <v>274</v>
      </c>
      <c r="L61" s="56"/>
      <c r="M61" s="65">
        <v>46216</v>
      </c>
      <c r="N61" s="65"/>
      <c r="O61" s="56" t="s">
        <v>186</v>
      </c>
      <c r="P61" s="56" t="s">
        <v>103</v>
      </c>
    </row>
    <row r="62" spans="1:16" ht="38.25" x14ac:dyDescent="0.2">
      <c r="A62" s="55" t="str">
        <f>HYPERLINK("#'x-" &amp; factor_list_table[[#This Row],[Series Number]] &amp; "'!A1", "x-" &amp; factor_list_table[[#This Row],[Series Number]])</f>
        <v>x-713</v>
      </c>
      <c r="B62" s="56" t="s">
        <v>31</v>
      </c>
      <c r="C62" s="57" t="s">
        <v>262</v>
      </c>
      <c r="D62" s="56" t="s">
        <v>322</v>
      </c>
      <c r="E62" s="56" t="s">
        <v>349</v>
      </c>
      <c r="F62" s="56" t="s">
        <v>182</v>
      </c>
      <c r="G62" s="56" t="s">
        <v>324</v>
      </c>
      <c r="H62" s="57">
        <v>0</v>
      </c>
      <c r="I62" s="57">
        <v>713</v>
      </c>
      <c r="J62" s="57" t="s">
        <v>350</v>
      </c>
      <c r="K62" s="57" t="s">
        <v>301</v>
      </c>
      <c r="L62" s="56"/>
      <c r="M62" s="65">
        <v>46216</v>
      </c>
      <c r="N62" s="65"/>
      <c r="O62" s="56" t="s">
        <v>186</v>
      </c>
      <c r="P62" s="56" t="s">
        <v>103</v>
      </c>
    </row>
    <row r="63" spans="1:16" ht="38.25" x14ac:dyDescent="0.2">
      <c r="A63" s="55" t="str">
        <f>HYPERLINK("#'x-" &amp; factor_list_table[[#This Row],[Series Number]] &amp; "'!A1", "x-" &amp; factor_list_table[[#This Row],[Series Number]])</f>
        <v>x-714</v>
      </c>
      <c r="B63" s="56" t="s">
        <v>31</v>
      </c>
      <c r="C63" s="57" t="s">
        <v>262</v>
      </c>
      <c r="D63" s="56" t="s">
        <v>322</v>
      </c>
      <c r="E63" s="56" t="s">
        <v>351</v>
      </c>
      <c r="F63" s="56" t="s">
        <v>187</v>
      </c>
      <c r="G63" s="56" t="s">
        <v>324</v>
      </c>
      <c r="H63" s="57">
        <v>0</v>
      </c>
      <c r="I63" s="57">
        <v>714</v>
      </c>
      <c r="J63" s="57" t="s">
        <v>352</v>
      </c>
      <c r="K63" s="57" t="s">
        <v>332</v>
      </c>
      <c r="L63" s="56"/>
      <c r="M63" s="65">
        <v>46216</v>
      </c>
      <c r="N63" s="65"/>
      <c r="O63" s="56" t="s">
        <v>186</v>
      </c>
      <c r="P63" s="56" t="s">
        <v>103</v>
      </c>
    </row>
    <row r="64" spans="1:16" ht="38.25" x14ac:dyDescent="0.2">
      <c r="A64" s="55" t="str">
        <f>HYPERLINK("#'x-" &amp; factor_list_table[[#This Row],[Series Number]] &amp; "'!A1", "x-" &amp; factor_list_table[[#This Row],[Series Number]])</f>
        <v>x-715</v>
      </c>
      <c r="B64" s="56" t="s">
        <v>31</v>
      </c>
      <c r="C64" s="57" t="s">
        <v>262</v>
      </c>
      <c r="D64" s="56" t="s">
        <v>322</v>
      </c>
      <c r="E64" s="56" t="s">
        <v>353</v>
      </c>
      <c r="F64" s="56" t="s">
        <v>182</v>
      </c>
      <c r="G64" s="56" t="s">
        <v>324</v>
      </c>
      <c r="H64" s="57">
        <v>0</v>
      </c>
      <c r="I64" s="57">
        <v>715</v>
      </c>
      <c r="J64" s="57" t="s">
        <v>354</v>
      </c>
      <c r="K64" s="57" t="s">
        <v>340</v>
      </c>
      <c r="L64" s="56"/>
      <c r="M64" s="65">
        <v>46216</v>
      </c>
      <c r="N64" s="65"/>
      <c r="O64" s="56" t="s">
        <v>186</v>
      </c>
      <c r="P64" s="56" t="s">
        <v>103</v>
      </c>
    </row>
    <row r="65" spans="1:16" ht="38.25" x14ac:dyDescent="0.2">
      <c r="A65" s="55" t="str">
        <f>HYPERLINK("#'x-" &amp; factor_list_table[[#This Row],[Series Number]] &amp; "'!A1", "x-" &amp; factor_list_table[[#This Row],[Series Number]])</f>
        <v>x-716</v>
      </c>
      <c r="B65" s="56" t="s">
        <v>31</v>
      </c>
      <c r="C65" s="57" t="s">
        <v>262</v>
      </c>
      <c r="D65" s="56" t="s">
        <v>322</v>
      </c>
      <c r="E65" s="56" t="s">
        <v>355</v>
      </c>
      <c r="F65" s="56" t="s">
        <v>187</v>
      </c>
      <c r="G65" s="56" t="s">
        <v>324</v>
      </c>
      <c r="H65" s="57">
        <v>0</v>
      </c>
      <c r="I65" s="57">
        <v>716</v>
      </c>
      <c r="J65" s="57" t="s">
        <v>356</v>
      </c>
      <c r="K65" s="57" t="s">
        <v>343</v>
      </c>
      <c r="L65" s="56"/>
      <c r="M65" s="65">
        <v>46216</v>
      </c>
      <c r="N65" s="65"/>
      <c r="O65" s="56" t="s">
        <v>186</v>
      </c>
      <c r="P65" s="56" t="s">
        <v>103</v>
      </c>
    </row>
    <row r="66" spans="1:16" ht="38.25" x14ac:dyDescent="0.2">
      <c r="A66" s="55" t="str">
        <f>HYPERLINK("#'x-" &amp; factor_list_table[[#This Row],[Series Number]] &amp; "'!A1", "x-" &amp; factor_list_table[[#This Row],[Series Number]])</f>
        <v>x-717</v>
      </c>
      <c r="B66" s="56" t="s">
        <v>31</v>
      </c>
      <c r="C66" s="57" t="s">
        <v>262</v>
      </c>
      <c r="D66" s="56" t="s">
        <v>322</v>
      </c>
      <c r="E66" s="56" t="s">
        <v>357</v>
      </c>
      <c r="F66" s="56" t="s">
        <v>182</v>
      </c>
      <c r="G66" s="56" t="s">
        <v>324</v>
      </c>
      <c r="H66" s="57">
        <v>0</v>
      </c>
      <c r="I66" s="57">
        <v>717</v>
      </c>
      <c r="J66" s="57" t="s">
        <v>358</v>
      </c>
      <c r="K66" s="57" t="s">
        <v>359</v>
      </c>
      <c r="L66" s="56"/>
      <c r="M66" s="65">
        <v>46216</v>
      </c>
      <c r="N66" s="65"/>
      <c r="O66" s="56" t="s">
        <v>186</v>
      </c>
      <c r="P66" s="56" t="s">
        <v>103</v>
      </c>
    </row>
    <row r="67" spans="1:16" ht="38.25" x14ac:dyDescent="0.2">
      <c r="A67" s="55" t="str">
        <f>HYPERLINK("#'x-" &amp; factor_list_table[[#This Row],[Series Number]] &amp; "'!A1", "x-" &amp; factor_list_table[[#This Row],[Series Number]])</f>
        <v>x-718</v>
      </c>
      <c r="B67" s="56" t="s">
        <v>31</v>
      </c>
      <c r="C67" s="57" t="s">
        <v>262</v>
      </c>
      <c r="D67" s="56" t="s">
        <v>322</v>
      </c>
      <c r="E67" s="56" t="s">
        <v>360</v>
      </c>
      <c r="F67" s="56" t="s">
        <v>187</v>
      </c>
      <c r="G67" s="56" t="s">
        <v>324</v>
      </c>
      <c r="H67" s="57">
        <v>0</v>
      </c>
      <c r="I67" s="57">
        <v>718</v>
      </c>
      <c r="J67" s="57" t="s">
        <v>361</v>
      </c>
      <c r="K67" s="57" t="s">
        <v>362</v>
      </c>
      <c r="L67" s="56"/>
      <c r="M67" s="65">
        <v>46216</v>
      </c>
      <c r="N67" s="65"/>
      <c r="O67" s="56" t="s">
        <v>186</v>
      </c>
      <c r="P67" s="56" t="s">
        <v>103</v>
      </c>
    </row>
    <row r="68" spans="1:16" ht="38.25" x14ac:dyDescent="0.2">
      <c r="A68" s="55" t="str">
        <f>HYPERLINK("#'x-" &amp; factor_list_table[[#This Row],[Series Number]] &amp; "'!A1", "x-" &amp; factor_list_table[[#This Row],[Series Number]])</f>
        <v>x-719</v>
      </c>
      <c r="B68" s="56" t="s">
        <v>31</v>
      </c>
      <c r="C68" s="57" t="s">
        <v>262</v>
      </c>
      <c r="D68" s="56" t="s">
        <v>322</v>
      </c>
      <c r="E68" s="56" t="s">
        <v>363</v>
      </c>
      <c r="F68" s="56" t="s">
        <v>182</v>
      </c>
      <c r="G68" s="56" t="s">
        <v>324</v>
      </c>
      <c r="H68" s="57">
        <v>0</v>
      </c>
      <c r="I68" s="57">
        <v>719</v>
      </c>
      <c r="J68" s="57" t="s">
        <v>364</v>
      </c>
      <c r="K68" s="57" t="s">
        <v>365</v>
      </c>
      <c r="L68" s="56"/>
      <c r="M68" s="65">
        <v>46216</v>
      </c>
      <c r="N68" s="65"/>
      <c r="O68" s="56" t="s">
        <v>186</v>
      </c>
      <c r="P68" s="56" t="s">
        <v>103</v>
      </c>
    </row>
    <row r="69" spans="1:16" ht="38.25" x14ac:dyDescent="0.2">
      <c r="A69" s="55" t="str">
        <f>HYPERLINK("#'x-" &amp; factor_list_table[[#This Row],[Series Number]] &amp; "'!A1", "x-" &amp; factor_list_table[[#This Row],[Series Number]])</f>
        <v>x-720</v>
      </c>
      <c r="B69" s="56" t="s">
        <v>31</v>
      </c>
      <c r="C69" s="57" t="s">
        <v>262</v>
      </c>
      <c r="D69" s="56" t="s">
        <v>322</v>
      </c>
      <c r="E69" s="56" t="s">
        <v>366</v>
      </c>
      <c r="F69" s="56" t="s">
        <v>187</v>
      </c>
      <c r="G69" s="56" t="s">
        <v>324</v>
      </c>
      <c r="H69" s="57">
        <v>0</v>
      </c>
      <c r="I69" s="57">
        <v>720</v>
      </c>
      <c r="J69" s="57" t="s">
        <v>367</v>
      </c>
      <c r="K69" s="57" t="s">
        <v>368</v>
      </c>
      <c r="L69" s="56"/>
      <c r="M69" s="65">
        <v>46216</v>
      </c>
      <c r="N69" s="65"/>
      <c r="O69" s="56" t="s">
        <v>186</v>
      </c>
      <c r="P69" s="56" t="s">
        <v>103</v>
      </c>
    </row>
    <row r="70" spans="1:16" ht="38.25" x14ac:dyDescent="0.2">
      <c r="A70" s="55" t="str">
        <f>HYPERLINK("#'x-" &amp; factor_list_table[[#This Row],[Series Number]] &amp; "'!A1", "x-" &amp; factor_list_table[[#This Row],[Series Number]])</f>
        <v>x-801</v>
      </c>
      <c r="B70" s="56" t="s">
        <v>31</v>
      </c>
      <c r="C70" s="57" t="s">
        <v>179</v>
      </c>
      <c r="D70" s="56" t="s">
        <v>369</v>
      </c>
      <c r="E70" s="56" t="s">
        <v>370</v>
      </c>
      <c r="F70" s="56" t="s">
        <v>268</v>
      </c>
      <c r="G70" s="56" t="s">
        <v>183</v>
      </c>
      <c r="H70" s="57">
        <v>0</v>
      </c>
      <c r="I70" s="57">
        <v>801</v>
      </c>
      <c r="J70" s="57" t="s">
        <v>371</v>
      </c>
      <c r="K70" s="57" t="s">
        <v>265</v>
      </c>
      <c r="L70" s="56"/>
      <c r="M70" s="65">
        <v>46216</v>
      </c>
      <c r="N70" s="65"/>
      <c r="O70" s="56" t="s">
        <v>186</v>
      </c>
      <c r="P70" s="56" t="s">
        <v>103</v>
      </c>
    </row>
    <row r="71" spans="1:16" ht="38.25" x14ac:dyDescent="0.2">
      <c r="A71" s="55" t="str">
        <f>HYPERLINK("#'x-" &amp; factor_list_table[[#This Row],[Series Number]] &amp; "'!A1", "x-" &amp; factor_list_table[[#This Row],[Series Number]])</f>
        <v>x-802</v>
      </c>
      <c r="B71" s="56" t="s">
        <v>31</v>
      </c>
      <c r="C71" s="57" t="s">
        <v>179</v>
      </c>
      <c r="D71" s="56" t="s">
        <v>372</v>
      </c>
      <c r="E71" s="56" t="s">
        <v>373</v>
      </c>
      <c r="F71" s="56" t="s">
        <v>268</v>
      </c>
      <c r="G71" s="56" t="s">
        <v>374</v>
      </c>
      <c r="H71" s="57">
        <v>0</v>
      </c>
      <c r="I71" s="57">
        <v>802</v>
      </c>
      <c r="J71" s="57" t="s">
        <v>375</v>
      </c>
      <c r="K71" s="57" t="s">
        <v>376</v>
      </c>
      <c r="L71" s="56"/>
      <c r="M71" s="65">
        <v>46216</v>
      </c>
      <c r="N71" s="65"/>
      <c r="O71" s="56" t="s">
        <v>186</v>
      </c>
      <c r="P71" s="56" t="s">
        <v>103</v>
      </c>
    </row>
    <row r="72" spans="1:16" ht="38.25" x14ac:dyDescent="0.2">
      <c r="A72" s="55" t="str">
        <f>HYPERLINK("#'x-" &amp; factor_list_table[[#This Row],[Series Number]] &amp; "'!A1", "x-" &amp; factor_list_table[[#This Row],[Series Number]])</f>
        <v>x-803</v>
      </c>
      <c r="B72" s="56" t="s">
        <v>31</v>
      </c>
      <c r="C72" s="57" t="s">
        <v>179</v>
      </c>
      <c r="D72" s="56" t="s">
        <v>372</v>
      </c>
      <c r="E72" s="56" t="s">
        <v>377</v>
      </c>
      <c r="F72" s="56" t="s">
        <v>268</v>
      </c>
      <c r="G72" s="56" t="s">
        <v>374</v>
      </c>
      <c r="H72" s="57">
        <v>0</v>
      </c>
      <c r="I72" s="57">
        <v>803</v>
      </c>
      <c r="J72" s="57" t="s">
        <v>378</v>
      </c>
      <c r="K72" s="57" t="s">
        <v>379</v>
      </c>
      <c r="L72" s="56"/>
      <c r="M72" s="65">
        <v>46216</v>
      </c>
      <c r="N72" s="65"/>
      <c r="O72" s="56" t="s">
        <v>186</v>
      </c>
      <c r="P72" s="56" t="s">
        <v>103</v>
      </c>
    </row>
    <row r="73" spans="1:16" ht="38.25" x14ac:dyDescent="0.2">
      <c r="A73" s="55" t="str">
        <f>HYPERLINK("#'x-" &amp; factor_list_table[[#This Row],[Series Number]] &amp; "'!A1", "x-" &amp; factor_list_table[[#This Row],[Series Number]])</f>
        <v>x-806</v>
      </c>
      <c r="B73" s="56" t="s">
        <v>31</v>
      </c>
      <c r="C73" s="57" t="s">
        <v>179</v>
      </c>
      <c r="D73" s="56" t="s">
        <v>372</v>
      </c>
      <c r="E73" s="56" t="s">
        <v>380</v>
      </c>
      <c r="F73" s="56" t="s">
        <v>268</v>
      </c>
      <c r="G73" s="56" t="s">
        <v>381</v>
      </c>
      <c r="H73" s="57">
        <v>0</v>
      </c>
      <c r="I73" s="57">
        <v>806</v>
      </c>
      <c r="J73" s="57" t="s">
        <v>382</v>
      </c>
      <c r="K73" s="57" t="s">
        <v>376</v>
      </c>
      <c r="L73" s="56"/>
      <c r="M73" s="65">
        <v>46216</v>
      </c>
      <c r="N73" s="65"/>
      <c r="O73" s="56" t="s">
        <v>186</v>
      </c>
      <c r="P73" s="56" t="s">
        <v>103</v>
      </c>
    </row>
    <row r="74" spans="1:16" ht="38.25" x14ac:dyDescent="0.2">
      <c r="A74" s="55" t="str">
        <f>HYPERLINK("#'x-" &amp; factor_list_table[[#This Row],[Series Number]] &amp; "'!A1", "x-" &amp; factor_list_table[[#This Row],[Series Number]])</f>
        <v>x-807</v>
      </c>
      <c r="B74" s="56" t="s">
        <v>31</v>
      </c>
      <c r="C74" s="57" t="s">
        <v>179</v>
      </c>
      <c r="D74" s="56" t="s">
        <v>372</v>
      </c>
      <c r="E74" s="56" t="s">
        <v>383</v>
      </c>
      <c r="F74" s="56" t="s">
        <v>268</v>
      </c>
      <c r="G74" s="56" t="s">
        <v>381</v>
      </c>
      <c r="H74" s="57">
        <v>0</v>
      </c>
      <c r="I74" s="57">
        <v>807</v>
      </c>
      <c r="J74" s="57" t="s">
        <v>384</v>
      </c>
      <c r="K74" s="57" t="s">
        <v>379</v>
      </c>
      <c r="L74" s="56"/>
      <c r="M74" s="65">
        <v>46216</v>
      </c>
      <c r="N74" s="65"/>
      <c r="O74" s="56" t="s">
        <v>186</v>
      </c>
      <c r="P74" s="56" t="s">
        <v>103</v>
      </c>
    </row>
    <row r="75" spans="1:16" ht="51" x14ac:dyDescent="0.2">
      <c r="A75" s="55" t="str">
        <f>HYPERLINK("#'x-" &amp; factor_list_table[[#This Row],[Series Number]] &amp; "'!A1", "x-" &amp; factor_list_table[[#This Row],[Series Number]])</f>
        <v>x-808</v>
      </c>
      <c r="B75" s="56" t="s">
        <v>31</v>
      </c>
      <c r="C75" s="57" t="s">
        <v>179</v>
      </c>
      <c r="D75" s="56" t="s">
        <v>385</v>
      </c>
      <c r="E75" s="56" t="s">
        <v>386</v>
      </c>
      <c r="F75" s="56" t="s">
        <v>182</v>
      </c>
      <c r="G75" s="56" t="s">
        <v>324</v>
      </c>
      <c r="H75" s="57">
        <v>0</v>
      </c>
      <c r="I75" s="57">
        <v>808</v>
      </c>
      <c r="J75" s="57" t="s">
        <v>387</v>
      </c>
      <c r="K75" s="57" t="s">
        <v>271</v>
      </c>
      <c r="L75" s="56"/>
      <c r="M75" s="65">
        <v>45195</v>
      </c>
      <c r="N75" s="65">
        <v>45201</v>
      </c>
      <c r="O75" s="56" t="s">
        <v>186</v>
      </c>
      <c r="P75" s="56" t="s">
        <v>104</v>
      </c>
    </row>
    <row r="76" spans="1:16" ht="51" x14ac:dyDescent="0.2">
      <c r="A76" s="55" t="str">
        <f>HYPERLINK("#'x-" &amp; factor_list_table[[#This Row],[Series Number]] &amp; "'!A1", "x-" &amp; factor_list_table[[#This Row],[Series Number]])</f>
        <v>x-809</v>
      </c>
      <c r="B76" s="56" t="s">
        <v>31</v>
      </c>
      <c r="C76" s="57" t="s">
        <v>179</v>
      </c>
      <c r="D76" s="56" t="s">
        <v>385</v>
      </c>
      <c r="E76" s="56" t="s">
        <v>388</v>
      </c>
      <c r="F76" s="56" t="s">
        <v>187</v>
      </c>
      <c r="G76" s="56" t="s">
        <v>324</v>
      </c>
      <c r="H76" s="57">
        <v>0</v>
      </c>
      <c r="I76" s="57">
        <v>809</v>
      </c>
      <c r="J76" s="57" t="s">
        <v>389</v>
      </c>
      <c r="K76" s="57" t="s">
        <v>274</v>
      </c>
      <c r="L76" s="56"/>
      <c r="M76" s="65">
        <v>45195</v>
      </c>
      <c r="N76" s="65">
        <v>45201</v>
      </c>
      <c r="O76" s="56" t="s">
        <v>186</v>
      </c>
      <c r="P76" s="56" t="s">
        <v>104</v>
      </c>
    </row>
    <row r="77" spans="1:16" ht="51" x14ac:dyDescent="0.2">
      <c r="A77" s="55" t="str">
        <f>HYPERLINK("#'x-" &amp; factor_list_table[[#This Row],[Series Number]] &amp; "'!A1", "x-" &amp; factor_list_table[[#This Row],[Series Number]])</f>
        <v>x-810</v>
      </c>
      <c r="B77" s="56" t="s">
        <v>31</v>
      </c>
      <c r="C77" s="57" t="s">
        <v>179</v>
      </c>
      <c r="D77" s="56" t="s">
        <v>385</v>
      </c>
      <c r="E77" s="56" t="s">
        <v>390</v>
      </c>
      <c r="F77" s="56" t="s">
        <v>182</v>
      </c>
      <c r="G77" s="56" t="s">
        <v>324</v>
      </c>
      <c r="H77" s="57">
        <v>0</v>
      </c>
      <c r="I77" s="57">
        <v>810</v>
      </c>
      <c r="J77" s="57" t="s">
        <v>391</v>
      </c>
      <c r="K77" s="57" t="s">
        <v>301</v>
      </c>
      <c r="L77" s="56"/>
      <c r="M77" s="65">
        <v>45195</v>
      </c>
      <c r="N77" s="65">
        <v>45201</v>
      </c>
      <c r="O77" s="56" t="s">
        <v>186</v>
      </c>
      <c r="P77" s="56" t="s">
        <v>104</v>
      </c>
    </row>
    <row r="78" spans="1:16" ht="51" x14ac:dyDescent="0.2">
      <c r="A78" s="55" t="str">
        <f>HYPERLINK("#'x-" &amp; factor_list_table[[#This Row],[Series Number]] &amp; "'!A1", "x-" &amp; factor_list_table[[#This Row],[Series Number]])</f>
        <v>x-811</v>
      </c>
      <c r="B78" s="56" t="s">
        <v>31</v>
      </c>
      <c r="C78" s="57" t="s">
        <v>179</v>
      </c>
      <c r="D78" s="56" t="s">
        <v>385</v>
      </c>
      <c r="E78" s="56" t="s">
        <v>392</v>
      </c>
      <c r="F78" s="56" t="s">
        <v>187</v>
      </c>
      <c r="G78" s="56" t="s">
        <v>324</v>
      </c>
      <c r="H78" s="57">
        <v>0</v>
      </c>
      <c r="I78" s="57">
        <v>811</v>
      </c>
      <c r="J78" s="57" t="s">
        <v>393</v>
      </c>
      <c r="K78" s="57" t="s">
        <v>332</v>
      </c>
      <c r="L78" s="56"/>
      <c r="M78" s="65">
        <v>45195</v>
      </c>
      <c r="N78" s="65">
        <v>45201</v>
      </c>
      <c r="O78" s="56" t="s">
        <v>186</v>
      </c>
      <c r="P78" s="56" t="s">
        <v>104</v>
      </c>
    </row>
  </sheetData>
  <sheetProtection algorithmName="SHA-512" hashValue="y5MX1BDZubPBZG/YMvl9q8x/zSd4EJ65pBvC8QGgsSnTiiIrEpoo7ci6ID8meZefRQWkUJaoj8Kwke+H/KXROw==" saltValue="xR9kWSMA8AxHT7NiwQe/3Q==" spinCount="100000" sheet="1" objects="1" scenarios="1" autoFilter="0"/>
  <phoneticPr fontId="34" type="noConversion"/>
  <conditionalFormatting sqref="D35:D39">
    <cfRule type="expression" dxfId="579" priority="1" stopIfTrue="1">
      <formula>MOD(ROW(),2)=0</formula>
    </cfRule>
    <cfRule type="expression" dxfId="578" priority="2"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95D7B-7378-4BA8-B31D-E1EDE551ED85}">
  <sheetPr codeName="Sheet52"/>
  <dimension ref="A1:AW74"/>
  <sheetViews>
    <sheetView showGridLines="0" workbookViewId="0">
      <selection activeCell="A6" sqref="A6"/>
    </sheetView>
  </sheetViews>
  <sheetFormatPr defaultColWidth="8.5703125" defaultRowHeight="12.75" x14ac:dyDescent="0.2"/>
  <cols>
    <col min="1" max="1" width="31.5703125" style="41" customWidth="1"/>
    <col min="2" max="49" width="22.5703125" style="41" customWidth="1"/>
    <col min="50" max="16384" width="8.5703125" style="41"/>
  </cols>
  <sheetData>
    <row r="1" spans="1:49" s="1" customFormat="1" ht="20.25" x14ac:dyDescent="0.3">
      <c r="A1" s="2" t="s">
        <v>0</v>
      </c>
    </row>
    <row r="2" spans="1:49" s="1" customFormat="1" ht="15.75" x14ac:dyDescent="0.25">
      <c r="A2" s="30" t="s">
        <v>1</v>
      </c>
      <c r="B2" s="3" t="str">
        <f>wb_title</f>
        <v>LGPS_EW - Consolidated Factor Spreadsheet</v>
      </c>
    </row>
    <row r="3" spans="1:49" s="1" customFormat="1" ht="15.75" x14ac:dyDescent="0.25">
      <c r="A3" s="30" t="s">
        <v>2</v>
      </c>
      <c r="B3" s="3" t="str">
        <f>TABLE_FACTOR_TYPE_1 &amp; " - x-" &amp; TABLE_SERIES_NUMBER_1</f>
        <v>Added pension - x-704</v>
      </c>
    </row>
    <row r="4" spans="1:49" customFormat="1" x14ac:dyDescent="0.2"/>
    <row r="5" spans="1:49" customFormat="1" x14ac:dyDescent="0.2"/>
    <row r="6" spans="1:49"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
      <c r="A8" s="44" t="s">
        <v>166</v>
      </c>
      <c r="B8" s="49" t="s">
        <v>321</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
      <c r="A10" s="44" t="s">
        <v>6</v>
      </c>
      <c r="B10" s="49" t="s">
        <v>330</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
      <c r="A14" s="44" t="s">
        <v>171</v>
      </c>
      <c r="B14" s="49">
        <v>704</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
      <c r="A15" s="44" t="s">
        <v>398</v>
      </c>
      <c r="B15" s="49" t="s">
        <v>331</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
      <c r="A16" s="44" t="s">
        <v>173</v>
      </c>
      <c r="B16" s="49" t="s">
        <v>332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
    <row r="23" spans="1:49" customFormat="1" x14ac:dyDescent="0.2">
      <c r="A23" s="23" t="str">
        <f>HYPERLINK("#'Factor List'!A1", "Back to Factor List")</f>
        <v>Back to Factor List</v>
      </c>
      <c r="B23" s="23" t="str">
        <f>HYPERLINK("#'Assumptions'!A1", "Assumptions")</f>
        <v>Assumptions</v>
      </c>
    </row>
    <row r="26" spans="1:49" s="59" customFormat="1" ht="25.5" x14ac:dyDescent="0.2">
      <c r="A26" s="58" t="s">
        <v>401</v>
      </c>
      <c r="B26" s="58" t="s">
        <v>538</v>
      </c>
      <c r="C26" s="58" t="s">
        <v>539</v>
      </c>
      <c r="D26" s="58" t="s">
        <v>540</v>
      </c>
      <c r="E26" s="58" t="s">
        <v>541</v>
      </c>
      <c r="F26" s="58" t="s">
        <v>542</v>
      </c>
      <c r="G26" s="58" t="s">
        <v>543</v>
      </c>
      <c r="H26" s="58" t="s">
        <v>544</v>
      </c>
      <c r="I26" s="58" t="s">
        <v>545</v>
      </c>
      <c r="J26" s="58" t="s">
        <v>546</v>
      </c>
      <c r="K26" s="58" t="s">
        <v>547</v>
      </c>
      <c r="L26" s="58" t="s">
        <v>548</v>
      </c>
      <c r="M26" s="58" t="s">
        <v>549</v>
      </c>
      <c r="N26" s="58" t="s">
        <v>550</v>
      </c>
      <c r="O26" s="58" t="s">
        <v>551</v>
      </c>
      <c r="P26" s="58" t="s">
        <v>552</v>
      </c>
      <c r="Q26" s="58" t="s">
        <v>553</v>
      </c>
      <c r="R26" s="58" t="s">
        <v>554</v>
      </c>
      <c r="S26" s="58" t="s">
        <v>555</v>
      </c>
      <c r="T26" s="58" t="s">
        <v>556</v>
      </c>
      <c r="U26" s="58" t="s">
        <v>557</v>
      </c>
      <c r="V26" s="58" t="s">
        <v>558</v>
      </c>
      <c r="W26" s="58" t="s">
        <v>559</v>
      </c>
      <c r="X26" s="58" t="s">
        <v>560</v>
      </c>
      <c r="Y26" s="58" t="s">
        <v>561</v>
      </c>
      <c r="Z26" s="58" t="s">
        <v>562</v>
      </c>
      <c r="AA26" s="58" t="s">
        <v>563</v>
      </c>
      <c r="AB26" s="58" t="s">
        <v>564</v>
      </c>
      <c r="AC26" s="58" t="s">
        <v>565</v>
      </c>
      <c r="AD26" s="58" t="s">
        <v>566</v>
      </c>
      <c r="AE26" s="58" t="s">
        <v>567</v>
      </c>
      <c r="AF26" s="58" t="s">
        <v>568</v>
      </c>
      <c r="AG26" s="58" t="s">
        <v>569</v>
      </c>
      <c r="AH26" s="58" t="s">
        <v>570</v>
      </c>
      <c r="AI26" s="58" t="s">
        <v>571</v>
      </c>
      <c r="AJ26" s="58" t="s">
        <v>572</v>
      </c>
      <c r="AK26" s="58" t="s">
        <v>573</v>
      </c>
      <c r="AL26" s="58" t="s">
        <v>574</v>
      </c>
      <c r="AM26" s="58" t="s">
        <v>575</v>
      </c>
      <c r="AN26" s="58" t="s">
        <v>576</v>
      </c>
      <c r="AO26" s="58" t="s">
        <v>577</v>
      </c>
      <c r="AP26" s="58" t="s">
        <v>578</v>
      </c>
      <c r="AQ26" s="58" t="s">
        <v>579</v>
      </c>
      <c r="AR26" s="58" t="s">
        <v>580</v>
      </c>
      <c r="AS26" s="58" t="s">
        <v>581</v>
      </c>
      <c r="AT26" s="58" t="s">
        <v>582</v>
      </c>
      <c r="AU26" s="58" t="s">
        <v>583</v>
      </c>
      <c r="AV26" s="58" t="s">
        <v>584</v>
      </c>
      <c r="AW26" s="58" t="s">
        <v>585</v>
      </c>
    </row>
    <row r="27" spans="1:49" x14ac:dyDescent="0.2">
      <c r="A27" s="42">
        <v>16</v>
      </c>
      <c r="B27" s="43"/>
      <c r="C27" s="43"/>
      <c r="D27" s="43"/>
      <c r="E27" s="43"/>
      <c r="F27" s="43"/>
      <c r="G27" s="43"/>
      <c r="H27" s="43"/>
      <c r="I27" s="43"/>
      <c r="J27" s="43"/>
      <c r="K27" s="43"/>
      <c r="L27" s="43"/>
      <c r="M27" s="43"/>
      <c r="N27" s="43"/>
      <c r="O27" s="43"/>
      <c r="P27" s="43">
        <v>16.21</v>
      </c>
      <c r="Q27" s="43">
        <v>15.47</v>
      </c>
      <c r="R27" s="43">
        <v>14.82</v>
      </c>
      <c r="S27" s="43">
        <v>14.24</v>
      </c>
      <c r="T27" s="43">
        <v>13.73</v>
      </c>
      <c r="U27" s="43">
        <v>13.27</v>
      </c>
      <c r="V27" s="43">
        <v>12.86</v>
      </c>
      <c r="W27" s="43">
        <v>12.49</v>
      </c>
      <c r="X27" s="43">
        <v>12.15</v>
      </c>
      <c r="Y27" s="43">
        <v>11.84</v>
      </c>
      <c r="Z27" s="43">
        <v>11.56</v>
      </c>
      <c r="AA27" s="43">
        <v>11.3</v>
      </c>
      <c r="AB27" s="43">
        <v>11.07</v>
      </c>
      <c r="AC27" s="43">
        <v>10.85</v>
      </c>
      <c r="AD27" s="43">
        <v>10.65</v>
      </c>
      <c r="AE27" s="43">
        <v>10.46</v>
      </c>
      <c r="AF27" s="43">
        <v>10.28</v>
      </c>
      <c r="AG27" s="43">
        <v>10.119999999999999</v>
      </c>
      <c r="AH27" s="43">
        <v>9.9700000000000006</v>
      </c>
      <c r="AI27" s="43">
        <v>9.83</v>
      </c>
      <c r="AJ27" s="43">
        <v>9.6999999999999993</v>
      </c>
      <c r="AK27" s="43">
        <v>9.58</v>
      </c>
      <c r="AL27" s="43">
        <v>9.4700000000000006</v>
      </c>
      <c r="AM27" s="43">
        <v>9.36</v>
      </c>
      <c r="AN27" s="43">
        <v>9.26</v>
      </c>
      <c r="AO27" s="43">
        <v>9.17</v>
      </c>
      <c r="AP27" s="43">
        <v>9.08</v>
      </c>
      <c r="AQ27" s="43">
        <v>9</v>
      </c>
      <c r="AR27" s="43">
        <v>8.92</v>
      </c>
      <c r="AS27" s="43">
        <v>8.85</v>
      </c>
      <c r="AT27" s="43">
        <v>8.7799999999999994</v>
      </c>
      <c r="AU27" s="43">
        <v>8.7200000000000006</v>
      </c>
      <c r="AV27" s="43">
        <v>8.66</v>
      </c>
      <c r="AW27" s="43">
        <v>8.6</v>
      </c>
    </row>
    <row r="28" spans="1:49" x14ac:dyDescent="0.2">
      <c r="A28" s="42">
        <v>17</v>
      </c>
      <c r="B28" s="43"/>
      <c r="C28" s="43"/>
      <c r="D28" s="43"/>
      <c r="E28" s="43"/>
      <c r="F28" s="43"/>
      <c r="G28" s="43"/>
      <c r="H28" s="43"/>
      <c r="I28" s="43"/>
      <c r="J28" s="43"/>
      <c r="K28" s="43"/>
      <c r="L28" s="43"/>
      <c r="M28" s="43"/>
      <c r="N28" s="43"/>
      <c r="O28" s="43"/>
      <c r="P28" s="43">
        <v>16.48</v>
      </c>
      <c r="Q28" s="43">
        <v>15.73</v>
      </c>
      <c r="R28" s="43">
        <v>15.07</v>
      </c>
      <c r="S28" s="43">
        <v>14.48</v>
      </c>
      <c r="T28" s="43">
        <v>13.96</v>
      </c>
      <c r="U28" s="43">
        <v>13.5</v>
      </c>
      <c r="V28" s="43">
        <v>13.08</v>
      </c>
      <c r="W28" s="43">
        <v>12.7</v>
      </c>
      <c r="X28" s="43">
        <v>12.35</v>
      </c>
      <c r="Y28" s="43">
        <v>12.04</v>
      </c>
      <c r="Z28" s="43">
        <v>11.76</v>
      </c>
      <c r="AA28" s="43">
        <v>11.49</v>
      </c>
      <c r="AB28" s="43">
        <v>11.25</v>
      </c>
      <c r="AC28" s="43">
        <v>11.03</v>
      </c>
      <c r="AD28" s="43">
        <v>10.82</v>
      </c>
      <c r="AE28" s="43">
        <v>10.63</v>
      </c>
      <c r="AF28" s="43">
        <v>10.46</v>
      </c>
      <c r="AG28" s="43">
        <v>10.29</v>
      </c>
      <c r="AH28" s="43">
        <v>10.14</v>
      </c>
      <c r="AI28" s="43">
        <v>10</v>
      </c>
      <c r="AJ28" s="43">
        <v>9.8699999999999992</v>
      </c>
      <c r="AK28" s="43">
        <v>9.74</v>
      </c>
      <c r="AL28" s="43">
        <v>9.6300000000000008</v>
      </c>
      <c r="AM28" s="43">
        <v>9.52</v>
      </c>
      <c r="AN28" s="43">
        <v>9.42</v>
      </c>
      <c r="AO28" s="43">
        <v>9.33</v>
      </c>
      <c r="AP28" s="43">
        <v>9.24</v>
      </c>
      <c r="AQ28" s="43">
        <v>9.15</v>
      </c>
      <c r="AR28" s="43">
        <v>9.08</v>
      </c>
      <c r="AS28" s="43">
        <v>9</v>
      </c>
      <c r="AT28" s="43">
        <v>8.93</v>
      </c>
      <c r="AU28" s="43">
        <v>8.8699999999999992</v>
      </c>
      <c r="AV28" s="43">
        <v>8.81</v>
      </c>
      <c r="AW28" s="43"/>
    </row>
    <row r="29" spans="1:49" x14ac:dyDescent="0.2">
      <c r="A29" s="42">
        <v>18</v>
      </c>
      <c r="B29" s="43"/>
      <c r="C29" s="43"/>
      <c r="D29" s="43"/>
      <c r="E29" s="43"/>
      <c r="F29" s="43"/>
      <c r="G29" s="43"/>
      <c r="H29" s="43"/>
      <c r="I29" s="43"/>
      <c r="J29" s="43"/>
      <c r="K29" s="43"/>
      <c r="L29" s="43"/>
      <c r="M29" s="43"/>
      <c r="N29" s="43"/>
      <c r="O29" s="43"/>
      <c r="P29" s="43">
        <v>16.75</v>
      </c>
      <c r="Q29" s="43">
        <v>15.99</v>
      </c>
      <c r="R29" s="43">
        <v>15.32</v>
      </c>
      <c r="S29" s="43">
        <v>14.72</v>
      </c>
      <c r="T29" s="43">
        <v>14.19</v>
      </c>
      <c r="U29" s="43">
        <v>13.72</v>
      </c>
      <c r="V29" s="43">
        <v>13.3</v>
      </c>
      <c r="W29" s="43">
        <v>12.91</v>
      </c>
      <c r="X29" s="43">
        <v>12.56</v>
      </c>
      <c r="Y29" s="43">
        <v>12.24</v>
      </c>
      <c r="Z29" s="43">
        <v>11.95</v>
      </c>
      <c r="AA29" s="43">
        <v>11.69</v>
      </c>
      <c r="AB29" s="43">
        <v>11.44</v>
      </c>
      <c r="AC29" s="43">
        <v>11.21</v>
      </c>
      <c r="AD29" s="43">
        <v>11.01</v>
      </c>
      <c r="AE29" s="43">
        <v>10.81</v>
      </c>
      <c r="AF29" s="43">
        <v>10.63</v>
      </c>
      <c r="AG29" s="43">
        <v>10.47</v>
      </c>
      <c r="AH29" s="43">
        <v>10.31</v>
      </c>
      <c r="AI29" s="43">
        <v>10.17</v>
      </c>
      <c r="AJ29" s="43">
        <v>10.039999999999999</v>
      </c>
      <c r="AK29" s="43">
        <v>9.91</v>
      </c>
      <c r="AL29" s="43">
        <v>9.7899999999999991</v>
      </c>
      <c r="AM29" s="43">
        <v>9.68</v>
      </c>
      <c r="AN29" s="43">
        <v>9.58</v>
      </c>
      <c r="AO29" s="43">
        <v>9.49</v>
      </c>
      <c r="AP29" s="43">
        <v>9.4</v>
      </c>
      <c r="AQ29" s="43">
        <v>9.31</v>
      </c>
      <c r="AR29" s="43">
        <v>9.23</v>
      </c>
      <c r="AS29" s="43">
        <v>9.16</v>
      </c>
      <c r="AT29" s="43">
        <v>9.09</v>
      </c>
      <c r="AU29" s="43">
        <v>9.0299999999999994</v>
      </c>
      <c r="AV29" s="43"/>
      <c r="AW29" s="43"/>
    </row>
    <row r="30" spans="1:49" x14ac:dyDescent="0.2">
      <c r="A30" s="42">
        <v>19</v>
      </c>
      <c r="B30" s="43"/>
      <c r="C30" s="43"/>
      <c r="D30" s="43"/>
      <c r="E30" s="43"/>
      <c r="F30" s="43"/>
      <c r="G30" s="43"/>
      <c r="H30" s="43"/>
      <c r="I30" s="43"/>
      <c r="J30" s="43"/>
      <c r="K30" s="43"/>
      <c r="L30" s="43"/>
      <c r="M30" s="43"/>
      <c r="N30" s="43"/>
      <c r="O30" s="43"/>
      <c r="P30" s="43">
        <v>17.03</v>
      </c>
      <c r="Q30" s="43">
        <v>16.25</v>
      </c>
      <c r="R30" s="43">
        <v>15.57</v>
      </c>
      <c r="S30" s="43">
        <v>14.97</v>
      </c>
      <c r="T30" s="43">
        <v>14.43</v>
      </c>
      <c r="U30" s="43">
        <v>13.95</v>
      </c>
      <c r="V30" s="43">
        <v>13.52</v>
      </c>
      <c r="W30" s="43">
        <v>13.13</v>
      </c>
      <c r="X30" s="43">
        <v>12.77</v>
      </c>
      <c r="Y30" s="43">
        <v>12.45</v>
      </c>
      <c r="Z30" s="43">
        <v>12.15</v>
      </c>
      <c r="AA30" s="43">
        <v>11.88</v>
      </c>
      <c r="AB30" s="43">
        <v>11.63</v>
      </c>
      <c r="AC30" s="43">
        <v>11.4</v>
      </c>
      <c r="AD30" s="43">
        <v>11.19</v>
      </c>
      <c r="AE30" s="43">
        <v>11</v>
      </c>
      <c r="AF30" s="43">
        <v>10.81</v>
      </c>
      <c r="AG30" s="43">
        <v>10.65</v>
      </c>
      <c r="AH30" s="43">
        <v>10.49</v>
      </c>
      <c r="AI30" s="43">
        <v>10.34</v>
      </c>
      <c r="AJ30" s="43">
        <v>10.210000000000001</v>
      </c>
      <c r="AK30" s="43">
        <v>10.08</v>
      </c>
      <c r="AL30" s="43">
        <v>9.9600000000000009</v>
      </c>
      <c r="AM30" s="43">
        <v>9.85</v>
      </c>
      <c r="AN30" s="43">
        <v>9.75</v>
      </c>
      <c r="AO30" s="43">
        <v>9.65</v>
      </c>
      <c r="AP30" s="43">
        <v>9.56</v>
      </c>
      <c r="AQ30" s="43">
        <v>9.4700000000000006</v>
      </c>
      <c r="AR30" s="43">
        <v>9.39</v>
      </c>
      <c r="AS30" s="43">
        <v>9.32</v>
      </c>
      <c r="AT30" s="43">
        <v>9.25</v>
      </c>
      <c r="AU30" s="43"/>
      <c r="AV30" s="43"/>
      <c r="AW30" s="43"/>
    </row>
    <row r="31" spans="1:49" x14ac:dyDescent="0.2">
      <c r="A31" s="42">
        <v>20</v>
      </c>
      <c r="B31" s="43"/>
      <c r="C31" s="43"/>
      <c r="D31" s="43"/>
      <c r="E31" s="43"/>
      <c r="F31" s="43"/>
      <c r="G31" s="43"/>
      <c r="H31" s="43"/>
      <c r="I31" s="43"/>
      <c r="J31" s="43"/>
      <c r="K31" s="43"/>
      <c r="L31" s="43"/>
      <c r="M31" s="43"/>
      <c r="N31" s="43"/>
      <c r="O31" s="43"/>
      <c r="P31" s="43">
        <v>17.309999999999999</v>
      </c>
      <c r="Q31" s="43">
        <v>16.52</v>
      </c>
      <c r="R31" s="43">
        <v>15.83</v>
      </c>
      <c r="S31" s="43">
        <v>15.22</v>
      </c>
      <c r="T31" s="43">
        <v>14.67</v>
      </c>
      <c r="U31" s="43">
        <v>14.18</v>
      </c>
      <c r="V31" s="43">
        <v>13.74</v>
      </c>
      <c r="W31" s="43">
        <v>13.34</v>
      </c>
      <c r="X31" s="43">
        <v>12.98</v>
      </c>
      <c r="Y31" s="43">
        <v>12.66</v>
      </c>
      <c r="Z31" s="43">
        <v>12.35</v>
      </c>
      <c r="AA31" s="43">
        <v>12.08</v>
      </c>
      <c r="AB31" s="43">
        <v>11.83</v>
      </c>
      <c r="AC31" s="43">
        <v>11.59</v>
      </c>
      <c r="AD31" s="43">
        <v>11.38</v>
      </c>
      <c r="AE31" s="43">
        <v>11.18</v>
      </c>
      <c r="AF31" s="43">
        <v>11</v>
      </c>
      <c r="AG31" s="43">
        <v>10.82</v>
      </c>
      <c r="AH31" s="43">
        <v>10.67</v>
      </c>
      <c r="AI31" s="43">
        <v>10.52</v>
      </c>
      <c r="AJ31" s="43">
        <v>10.38</v>
      </c>
      <c r="AK31" s="43">
        <v>10.25</v>
      </c>
      <c r="AL31" s="43">
        <v>10.130000000000001</v>
      </c>
      <c r="AM31" s="43">
        <v>10.02</v>
      </c>
      <c r="AN31" s="43">
        <v>9.91</v>
      </c>
      <c r="AO31" s="43">
        <v>9.82</v>
      </c>
      <c r="AP31" s="43">
        <v>9.7200000000000006</v>
      </c>
      <c r="AQ31" s="43">
        <v>9.64</v>
      </c>
      <c r="AR31" s="43">
        <v>9.56</v>
      </c>
      <c r="AS31" s="43">
        <v>9.48</v>
      </c>
      <c r="AT31" s="43"/>
      <c r="AU31" s="43"/>
      <c r="AV31" s="43"/>
      <c r="AW31" s="43"/>
    </row>
    <row r="32" spans="1:49" x14ac:dyDescent="0.2">
      <c r="A32" s="42">
        <v>21</v>
      </c>
      <c r="B32" s="43"/>
      <c r="C32" s="43"/>
      <c r="D32" s="43"/>
      <c r="E32" s="43"/>
      <c r="F32" s="43"/>
      <c r="G32" s="43"/>
      <c r="H32" s="43"/>
      <c r="I32" s="43"/>
      <c r="J32" s="43"/>
      <c r="K32" s="43"/>
      <c r="L32" s="43"/>
      <c r="M32" s="43"/>
      <c r="N32" s="43"/>
      <c r="O32" s="43"/>
      <c r="P32" s="43">
        <v>17.600000000000001</v>
      </c>
      <c r="Q32" s="43">
        <v>16.8</v>
      </c>
      <c r="R32" s="43">
        <v>16.09</v>
      </c>
      <c r="S32" s="43">
        <v>15.47</v>
      </c>
      <c r="T32" s="43">
        <v>14.91</v>
      </c>
      <c r="U32" s="43">
        <v>14.42</v>
      </c>
      <c r="V32" s="43">
        <v>13.97</v>
      </c>
      <c r="W32" s="43">
        <v>13.57</v>
      </c>
      <c r="X32" s="43">
        <v>13.2</v>
      </c>
      <c r="Y32" s="43">
        <v>12.87</v>
      </c>
      <c r="Z32" s="43">
        <v>12.56</v>
      </c>
      <c r="AA32" s="43">
        <v>12.28</v>
      </c>
      <c r="AB32" s="43">
        <v>12.03</v>
      </c>
      <c r="AC32" s="43">
        <v>11.79</v>
      </c>
      <c r="AD32" s="43">
        <v>11.57</v>
      </c>
      <c r="AE32" s="43">
        <v>11.37</v>
      </c>
      <c r="AF32" s="43">
        <v>11.18</v>
      </c>
      <c r="AG32" s="43">
        <v>11.01</v>
      </c>
      <c r="AH32" s="43">
        <v>10.85</v>
      </c>
      <c r="AI32" s="43">
        <v>10.7</v>
      </c>
      <c r="AJ32" s="43">
        <v>10.56</v>
      </c>
      <c r="AK32" s="43">
        <v>10.43</v>
      </c>
      <c r="AL32" s="43">
        <v>10.31</v>
      </c>
      <c r="AM32" s="43">
        <v>10.19</v>
      </c>
      <c r="AN32" s="43">
        <v>10.09</v>
      </c>
      <c r="AO32" s="43">
        <v>9.99</v>
      </c>
      <c r="AP32" s="43">
        <v>9.89</v>
      </c>
      <c r="AQ32" s="43">
        <v>9.81</v>
      </c>
      <c r="AR32" s="43">
        <v>9.73</v>
      </c>
      <c r="AS32" s="43"/>
      <c r="AT32" s="43"/>
      <c r="AU32" s="43"/>
      <c r="AV32" s="43"/>
      <c r="AW32" s="43"/>
    </row>
    <row r="33" spans="1:49" x14ac:dyDescent="0.2">
      <c r="A33" s="42">
        <v>22</v>
      </c>
      <c r="B33" s="43"/>
      <c r="C33" s="43"/>
      <c r="D33" s="43"/>
      <c r="E33" s="43"/>
      <c r="F33" s="43"/>
      <c r="G33" s="43"/>
      <c r="H33" s="43"/>
      <c r="I33" s="43"/>
      <c r="J33" s="43"/>
      <c r="K33" s="43"/>
      <c r="L33" s="43"/>
      <c r="M33" s="43"/>
      <c r="N33" s="43"/>
      <c r="O33" s="43"/>
      <c r="P33" s="43">
        <v>17.89</v>
      </c>
      <c r="Q33" s="43">
        <v>17.079999999999998</v>
      </c>
      <c r="R33" s="43">
        <v>16.36</v>
      </c>
      <c r="S33" s="43">
        <v>15.73</v>
      </c>
      <c r="T33" s="43">
        <v>15.16</v>
      </c>
      <c r="U33" s="43">
        <v>14.66</v>
      </c>
      <c r="V33" s="43">
        <v>14.2</v>
      </c>
      <c r="W33" s="43">
        <v>13.79</v>
      </c>
      <c r="X33" s="43">
        <v>13.42</v>
      </c>
      <c r="Y33" s="43">
        <v>13.08</v>
      </c>
      <c r="Z33" s="43">
        <v>12.77</v>
      </c>
      <c r="AA33" s="43">
        <v>12.49</v>
      </c>
      <c r="AB33" s="43">
        <v>12.23</v>
      </c>
      <c r="AC33" s="43">
        <v>11.99</v>
      </c>
      <c r="AD33" s="43">
        <v>11.77</v>
      </c>
      <c r="AE33" s="43">
        <v>11.56</v>
      </c>
      <c r="AF33" s="43">
        <v>11.37</v>
      </c>
      <c r="AG33" s="43">
        <v>11.19</v>
      </c>
      <c r="AH33" s="43">
        <v>11.03</v>
      </c>
      <c r="AI33" s="43">
        <v>10.88</v>
      </c>
      <c r="AJ33" s="43">
        <v>10.74</v>
      </c>
      <c r="AK33" s="43">
        <v>10.61</v>
      </c>
      <c r="AL33" s="43">
        <v>10.48</v>
      </c>
      <c r="AM33" s="43">
        <v>10.37</v>
      </c>
      <c r="AN33" s="43">
        <v>10.26</v>
      </c>
      <c r="AO33" s="43">
        <v>10.16</v>
      </c>
      <c r="AP33" s="43">
        <v>10.07</v>
      </c>
      <c r="AQ33" s="43">
        <v>9.98</v>
      </c>
      <c r="AR33" s="43"/>
      <c r="AS33" s="43"/>
      <c r="AT33" s="43"/>
      <c r="AU33" s="43"/>
      <c r="AV33" s="43"/>
      <c r="AW33" s="43"/>
    </row>
    <row r="34" spans="1:49" x14ac:dyDescent="0.2">
      <c r="A34" s="42">
        <v>23</v>
      </c>
      <c r="B34" s="43"/>
      <c r="C34" s="43"/>
      <c r="D34" s="43"/>
      <c r="E34" s="43"/>
      <c r="F34" s="43"/>
      <c r="G34" s="43"/>
      <c r="H34" s="43"/>
      <c r="I34" s="43"/>
      <c r="J34" s="43"/>
      <c r="K34" s="43"/>
      <c r="L34" s="43"/>
      <c r="M34" s="43"/>
      <c r="N34" s="43"/>
      <c r="O34" s="43"/>
      <c r="P34" s="43">
        <v>18.190000000000001</v>
      </c>
      <c r="Q34" s="43">
        <v>17.36</v>
      </c>
      <c r="R34" s="43">
        <v>16.63</v>
      </c>
      <c r="S34" s="43">
        <v>15.99</v>
      </c>
      <c r="T34" s="43">
        <v>15.41</v>
      </c>
      <c r="U34" s="43">
        <v>14.9</v>
      </c>
      <c r="V34" s="43">
        <v>14.44</v>
      </c>
      <c r="W34" s="43">
        <v>14.02</v>
      </c>
      <c r="X34" s="43">
        <v>13.64</v>
      </c>
      <c r="Y34" s="43">
        <v>13.3</v>
      </c>
      <c r="Z34" s="43">
        <v>12.98</v>
      </c>
      <c r="AA34" s="43">
        <v>12.7</v>
      </c>
      <c r="AB34" s="43">
        <v>12.43</v>
      </c>
      <c r="AC34" s="43">
        <v>12.19</v>
      </c>
      <c r="AD34" s="43">
        <v>11.96</v>
      </c>
      <c r="AE34" s="43">
        <v>11.76</v>
      </c>
      <c r="AF34" s="43">
        <v>11.56</v>
      </c>
      <c r="AG34" s="43">
        <v>11.38</v>
      </c>
      <c r="AH34" s="43">
        <v>11.22</v>
      </c>
      <c r="AI34" s="43">
        <v>11.06</v>
      </c>
      <c r="AJ34" s="43">
        <v>10.92</v>
      </c>
      <c r="AK34" s="43">
        <v>10.79</v>
      </c>
      <c r="AL34" s="43">
        <v>10.66</v>
      </c>
      <c r="AM34" s="43">
        <v>10.55</v>
      </c>
      <c r="AN34" s="43">
        <v>10.44</v>
      </c>
      <c r="AO34" s="43">
        <v>10.34</v>
      </c>
      <c r="AP34" s="43">
        <v>10.25</v>
      </c>
      <c r="AQ34" s="43"/>
      <c r="AR34" s="43"/>
      <c r="AS34" s="43"/>
      <c r="AT34" s="43"/>
      <c r="AU34" s="43"/>
      <c r="AV34" s="43"/>
      <c r="AW34" s="43"/>
    </row>
    <row r="35" spans="1:49" x14ac:dyDescent="0.2">
      <c r="A35" s="42">
        <v>24</v>
      </c>
      <c r="B35" s="43"/>
      <c r="C35" s="43"/>
      <c r="D35" s="43"/>
      <c r="E35" s="43"/>
      <c r="F35" s="43"/>
      <c r="G35" s="43"/>
      <c r="H35" s="43"/>
      <c r="I35" s="43"/>
      <c r="J35" s="43"/>
      <c r="K35" s="43"/>
      <c r="L35" s="43"/>
      <c r="M35" s="43"/>
      <c r="N35" s="43"/>
      <c r="O35" s="43"/>
      <c r="P35" s="43">
        <v>18.489999999999998</v>
      </c>
      <c r="Q35" s="43">
        <v>17.64</v>
      </c>
      <c r="R35" s="43">
        <v>16.899999999999999</v>
      </c>
      <c r="S35" s="43">
        <v>16.25</v>
      </c>
      <c r="T35" s="43">
        <v>15.67</v>
      </c>
      <c r="U35" s="43">
        <v>15.15</v>
      </c>
      <c r="V35" s="43">
        <v>14.68</v>
      </c>
      <c r="W35" s="43">
        <v>14.25</v>
      </c>
      <c r="X35" s="43">
        <v>13.87</v>
      </c>
      <c r="Y35" s="43">
        <v>13.52</v>
      </c>
      <c r="Z35" s="43">
        <v>13.2</v>
      </c>
      <c r="AA35" s="43">
        <v>12.91</v>
      </c>
      <c r="AB35" s="43">
        <v>12.64</v>
      </c>
      <c r="AC35" s="43">
        <v>12.39</v>
      </c>
      <c r="AD35" s="43">
        <v>12.16</v>
      </c>
      <c r="AE35" s="43">
        <v>11.95</v>
      </c>
      <c r="AF35" s="43">
        <v>11.76</v>
      </c>
      <c r="AG35" s="43">
        <v>11.58</v>
      </c>
      <c r="AH35" s="43">
        <v>11.41</v>
      </c>
      <c r="AI35" s="43">
        <v>11.25</v>
      </c>
      <c r="AJ35" s="43">
        <v>11.11</v>
      </c>
      <c r="AK35" s="43">
        <v>10.97</v>
      </c>
      <c r="AL35" s="43">
        <v>10.85</v>
      </c>
      <c r="AM35" s="43">
        <v>10.73</v>
      </c>
      <c r="AN35" s="43">
        <v>10.62</v>
      </c>
      <c r="AO35" s="43">
        <v>10.52</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c r="N36" s="43"/>
      <c r="O36" s="43"/>
      <c r="P36" s="43">
        <v>18.79</v>
      </c>
      <c r="Q36" s="43">
        <v>17.940000000000001</v>
      </c>
      <c r="R36" s="43">
        <v>17.18</v>
      </c>
      <c r="S36" s="43">
        <v>16.52</v>
      </c>
      <c r="T36" s="43">
        <v>15.93</v>
      </c>
      <c r="U36" s="43">
        <v>15.4</v>
      </c>
      <c r="V36" s="43">
        <v>14.92</v>
      </c>
      <c r="W36" s="43">
        <v>14.49</v>
      </c>
      <c r="X36" s="43">
        <v>14.1</v>
      </c>
      <c r="Y36" s="43">
        <v>13.75</v>
      </c>
      <c r="Z36" s="43">
        <v>13.42</v>
      </c>
      <c r="AA36" s="43">
        <v>13.12</v>
      </c>
      <c r="AB36" s="43">
        <v>12.85</v>
      </c>
      <c r="AC36" s="43">
        <v>12.6</v>
      </c>
      <c r="AD36" s="43">
        <v>12.37</v>
      </c>
      <c r="AE36" s="43">
        <v>12.16</v>
      </c>
      <c r="AF36" s="43">
        <v>11.96</v>
      </c>
      <c r="AG36" s="43">
        <v>11.78</v>
      </c>
      <c r="AH36" s="43">
        <v>11.61</v>
      </c>
      <c r="AI36" s="43">
        <v>11.45</v>
      </c>
      <c r="AJ36" s="43">
        <v>11.3</v>
      </c>
      <c r="AK36" s="43">
        <v>11.17</v>
      </c>
      <c r="AL36" s="43">
        <v>11.04</v>
      </c>
      <c r="AM36" s="43">
        <v>10.92</v>
      </c>
      <c r="AN36" s="43">
        <v>10.81</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c r="N37" s="43"/>
      <c r="O37" s="43"/>
      <c r="P37" s="43">
        <v>19.100000000000001</v>
      </c>
      <c r="Q37" s="43">
        <v>18.23</v>
      </c>
      <c r="R37" s="43">
        <v>17.47</v>
      </c>
      <c r="S37" s="43">
        <v>16.79</v>
      </c>
      <c r="T37" s="43">
        <v>16.190000000000001</v>
      </c>
      <c r="U37" s="43">
        <v>15.65</v>
      </c>
      <c r="V37" s="43">
        <v>15.17</v>
      </c>
      <c r="W37" s="43">
        <v>14.73</v>
      </c>
      <c r="X37" s="43">
        <v>14.34</v>
      </c>
      <c r="Y37" s="43">
        <v>13.98</v>
      </c>
      <c r="Z37" s="43">
        <v>13.65</v>
      </c>
      <c r="AA37" s="43">
        <v>13.35</v>
      </c>
      <c r="AB37" s="43">
        <v>13.07</v>
      </c>
      <c r="AC37" s="43">
        <v>12.81</v>
      </c>
      <c r="AD37" s="43">
        <v>12.58</v>
      </c>
      <c r="AE37" s="43">
        <v>12.36</v>
      </c>
      <c r="AF37" s="43">
        <v>12.16</v>
      </c>
      <c r="AG37" s="43">
        <v>11.98</v>
      </c>
      <c r="AH37" s="43">
        <v>11.81</v>
      </c>
      <c r="AI37" s="43">
        <v>11.65</v>
      </c>
      <c r="AJ37" s="43">
        <v>11.5</v>
      </c>
      <c r="AK37" s="43">
        <v>11.36</v>
      </c>
      <c r="AL37" s="43">
        <v>11.23</v>
      </c>
      <c r="AM37" s="43">
        <v>11.12</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c r="N38" s="43"/>
      <c r="O38" s="43"/>
      <c r="P38" s="43">
        <v>19.41</v>
      </c>
      <c r="Q38" s="43">
        <v>18.53</v>
      </c>
      <c r="R38" s="43">
        <v>17.760000000000002</v>
      </c>
      <c r="S38" s="43">
        <v>17.07</v>
      </c>
      <c r="T38" s="43">
        <v>16.46</v>
      </c>
      <c r="U38" s="43">
        <v>15.91</v>
      </c>
      <c r="V38" s="43">
        <v>15.42</v>
      </c>
      <c r="W38" s="43">
        <v>14.98</v>
      </c>
      <c r="X38" s="43">
        <v>14.58</v>
      </c>
      <c r="Y38" s="43">
        <v>14.21</v>
      </c>
      <c r="Z38" s="43">
        <v>13.88</v>
      </c>
      <c r="AA38" s="43">
        <v>13.57</v>
      </c>
      <c r="AB38" s="43">
        <v>13.29</v>
      </c>
      <c r="AC38" s="43">
        <v>13.03</v>
      </c>
      <c r="AD38" s="43">
        <v>12.79</v>
      </c>
      <c r="AE38" s="43">
        <v>12.58</v>
      </c>
      <c r="AF38" s="43">
        <v>12.37</v>
      </c>
      <c r="AG38" s="43">
        <v>12.18</v>
      </c>
      <c r="AH38" s="43">
        <v>12.01</v>
      </c>
      <c r="AI38" s="43">
        <v>11.85</v>
      </c>
      <c r="AJ38" s="43">
        <v>11.7</v>
      </c>
      <c r="AK38" s="43">
        <v>11.56</v>
      </c>
      <c r="AL38" s="43">
        <v>11.43</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c r="N39" s="43"/>
      <c r="O39" s="43"/>
      <c r="P39" s="43">
        <v>19.73</v>
      </c>
      <c r="Q39" s="43">
        <v>18.84</v>
      </c>
      <c r="R39" s="43">
        <v>18.05</v>
      </c>
      <c r="S39" s="43">
        <v>17.350000000000001</v>
      </c>
      <c r="T39" s="43">
        <v>16.73</v>
      </c>
      <c r="U39" s="43">
        <v>16.18</v>
      </c>
      <c r="V39" s="43">
        <v>15.68</v>
      </c>
      <c r="W39" s="43">
        <v>15.23</v>
      </c>
      <c r="X39" s="43">
        <v>14.82</v>
      </c>
      <c r="Y39" s="43">
        <v>14.45</v>
      </c>
      <c r="Z39" s="43">
        <v>14.11</v>
      </c>
      <c r="AA39" s="43">
        <v>13.8</v>
      </c>
      <c r="AB39" s="43">
        <v>13.52</v>
      </c>
      <c r="AC39" s="43">
        <v>13.25</v>
      </c>
      <c r="AD39" s="43">
        <v>13.01</v>
      </c>
      <c r="AE39" s="43">
        <v>12.79</v>
      </c>
      <c r="AF39" s="43">
        <v>12.59</v>
      </c>
      <c r="AG39" s="43">
        <v>12.4</v>
      </c>
      <c r="AH39" s="43">
        <v>12.22</v>
      </c>
      <c r="AI39" s="43">
        <v>12.06</v>
      </c>
      <c r="AJ39" s="43">
        <v>11.91</v>
      </c>
      <c r="AK39" s="43">
        <v>11.77</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c r="N40" s="43"/>
      <c r="O40" s="43"/>
      <c r="P40" s="43">
        <v>20.059999999999999</v>
      </c>
      <c r="Q40" s="43">
        <v>19.149999999999999</v>
      </c>
      <c r="R40" s="43">
        <v>18.350000000000001</v>
      </c>
      <c r="S40" s="43">
        <v>17.64</v>
      </c>
      <c r="T40" s="43">
        <v>17.010000000000002</v>
      </c>
      <c r="U40" s="43">
        <v>16.45</v>
      </c>
      <c r="V40" s="43">
        <v>15.94</v>
      </c>
      <c r="W40" s="43">
        <v>15.48</v>
      </c>
      <c r="X40" s="43">
        <v>15.07</v>
      </c>
      <c r="Y40" s="43">
        <v>14.69</v>
      </c>
      <c r="Z40" s="43">
        <v>14.35</v>
      </c>
      <c r="AA40" s="43">
        <v>14.03</v>
      </c>
      <c r="AB40" s="43">
        <v>13.75</v>
      </c>
      <c r="AC40" s="43">
        <v>13.48</v>
      </c>
      <c r="AD40" s="43">
        <v>13.24</v>
      </c>
      <c r="AE40" s="43">
        <v>13.01</v>
      </c>
      <c r="AF40" s="43">
        <v>12.81</v>
      </c>
      <c r="AG40" s="43">
        <v>12.61</v>
      </c>
      <c r="AH40" s="43">
        <v>12.44</v>
      </c>
      <c r="AI40" s="43">
        <v>12.27</v>
      </c>
      <c r="AJ40" s="43">
        <v>12.12</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c r="N41" s="43"/>
      <c r="O41" s="43"/>
      <c r="P41" s="43">
        <v>20.39</v>
      </c>
      <c r="Q41" s="43">
        <v>19.47</v>
      </c>
      <c r="R41" s="43">
        <v>18.649999999999999</v>
      </c>
      <c r="S41" s="43">
        <v>17.93</v>
      </c>
      <c r="T41" s="43">
        <v>17.29</v>
      </c>
      <c r="U41" s="43">
        <v>16.72</v>
      </c>
      <c r="V41" s="43">
        <v>16.21</v>
      </c>
      <c r="W41" s="43">
        <v>15.74</v>
      </c>
      <c r="X41" s="43">
        <v>15.32</v>
      </c>
      <c r="Y41" s="43">
        <v>14.94</v>
      </c>
      <c r="Z41" s="43">
        <v>14.59</v>
      </c>
      <c r="AA41" s="43">
        <v>14.27</v>
      </c>
      <c r="AB41" s="43">
        <v>13.98</v>
      </c>
      <c r="AC41" s="43">
        <v>13.71</v>
      </c>
      <c r="AD41" s="43">
        <v>13.47</v>
      </c>
      <c r="AE41" s="43">
        <v>13.24</v>
      </c>
      <c r="AF41" s="43">
        <v>13.03</v>
      </c>
      <c r="AG41" s="43">
        <v>12.84</v>
      </c>
      <c r="AH41" s="43">
        <v>12.66</v>
      </c>
      <c r="AI41" s="43">
        <v>12.49</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c r="N42" s="43"/>
      <c r="O42" s="43"/>
      <c r="P42" s="43">
        <v>20.73</v>
      </c>
      <c r="Q42" s="43">
        <v>19.79</v>
      </c>
      <c r="R42" s="43">
        <v>18.96</v>
      </c>
      <c r="S42" s="43">
        <v>18.23</v>
      </c>
      <c r="T42" s="43">
        <v>17.579999999999998</v>
      </c>
      <c r="U42" s="43">
        <v>17</v>
      </c>
      <c r="V42" s="43">
        <v>16.48</v>
      </c>
      <c r="W42" s="43">
        <v>16.010000000000002</v>
      </c>
      <c r="X42" s="43">
        <v>15.58</v>
      </c>
      <c r="Y42" s="43">
        <v>15.2</v>
      </c>
      <c r="Z42" s="43">
        <v>14.84</v>
      </c>
      <c r="AA42" s="43">
        <v>14.52</v>
      </c>
      <c r="AB42" s="43">
        <v>14.22</v>
      </c>
      <c r="AC42" s="43">
        <v>13.95</v>
      </c>
      <c r="AD42" s="43">
        <v>13.7</v>
      </c>
      <c r="AE42" s="43">
        <v>13.47</v>
      </c>
      <c r="AF42" s="43">
        <v>13.26</v>
      </c>
      <c r="AG42" s="43">
        <v>13.07</v>
      </c>
      <c r="AH42" s="43">
        <v>12.89</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c r="N43" s="43"/>
      <c r="O43" s="43"/>
      <c r="P43" s="43">
        <v>21.08</v>
      </c>
      <c r="Q43" s="43">
        <v>20.12</v>
      </c>
      <c r="R43" s="43">
        <v>19.28</v>
      </c>
      <c r="S43" s="43">
        <v>18.54</v>
      </c>
      <c r="T43" s="43">
        <v>17.88</v>
      </c>
      <c r="U43" s="43">
        <v>17.29</v>
      </c>
      <c r="V43" s="43">
        <v>16.760000000000002</v>
      </c>
      <c r="W43" s="43">
        <v>16.28</v>
      </c>
      <c r="X43" s="43">
        <v>15.85</v>
      </c>
      <c r="Y43" s="43">
        <v>15.46</v>
      </c>
      <c r="Z43" s="43">
        <v>15.1</v>
      </c>
      <c r="AA43" s="43">
        <v>14.77</v>
      </c>
      <c r="AB43" s="43">
        <v>14.47</v>
      </c>
      <c r="AC43" s="43">
        <v>14.2</v>
      </c>
      <c r="AD43" s="43">
        <v>13.95</v>
      </c>
      <c r="AE43" s="43">
        <v>13.72</v>
      </c>
      <c r="AF43" s="43">
        <v>13.5</v>
      </c>
      <c r="AG43" s="43">
        <v>13.31</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c r="N44" s="43"/>
      <c r="O44" s="43"/>
      <c r="P44" s="43">
        <v>21.43</v>
      </c>
      <c r="Q44" s="43">
        <v>20.46</v>
      </c>
      <c r="R44" s="43">
        <v>19.61</v>
      </c>
      <c r="S44" s="43">
        <v>18.850000000000001</v>
      </c>
      <c r="T44" s="43">
        <v>18.18</v>
      </c>
      <c r="U44" s="43">
        <v>17.59</v>
      </c>
      <c r="V44" s="43">
        <v>17.05</v>
      </c>
      <c r="W44" s="43">
        <v>16.559999999999999</v>
      </c>
      <c r="X44" s="43">
        <v>16.12</v>
      </c>
      <c r="Y44" s="43">
        <v>15.73</v>
      </c>
      <c r="Z44" s="43">
        <v>15.36</v>
      </c>
      <c r="AA44" s="43">
        <v>15.03</v>
      </c>
      <c r="AB44" s="43">
        <v>14.73</v>
      </c>
      <c r="AC44" s="43">
        <v>14.45</v>
      </c>
      <c r="AD44" s="43">
        <v>14.2</v>
      </c>
      <c r="AE44" s="43">
        <v>13.96</v>
      </c>
      <c r="AF44" s="43">
        <v>13.75</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c r="N45" s="43"/>
      <c r="O45" s="43"/>
      <c r="P45" s="43">
        <v>21.79</v>
      </c>
      <c r="Q45" s="43">
        <v>20.8</v>
      </c>
      <c r="R45" s="43">
        <v>19.940000000000001</v>
      </c>
      <c r="S45" s="43">
        <v>19.170000000000002</v>
      </c>
      <c r="T45" s="43">
        <v>18.489999999999998</v>
      </c>
      <c r="U45" s="43">
        <v>17.89</v>
      </c>
      <c r="V45" s="43">
        <v>17.34</v>
      </c>
      <c r="W45" s="43">
        <v>16.850000000000001</v>
      </c>
      <c r="X45" s="43">
        <v>16.41</v>
      </c>
      <c r="Y45" s="43">
        <v>16</v>
      </c>
      <c r="Z45" s="43">
        <v>15.63</v>
      </c>
      <c r="AA45" s="43">
        <v>15.3</v>
      </c>
      <c r="AB45" s="43">
        <v>14.99</v>
      </c>
      <c r="AC45" s="43">
        <v>14.71</v>
      </c>
      <c r="AD45" s="43">
        <v>14.46</v>
      </c>
      <c r="AE45" s="43">
        <v>14.22</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c r="N46" s="43"/>
      <c r="O46" s="43"/>
      <c r="P46" s="43">
        <v>22.16</v>
      </c>
      <c r="Q46" s="43">
        <v>21.16</v>
      </c>
      <c r="R46" s="43">
        <v>20.28</v>
      </c>
      <c r="S46" s="43">
        <v>19.5</v>
      </c>
      <c r="T46" s="43">
        <v>18.809999999999999</v>
      </c>
      <c r="U46" s="43">
        <v>18.2</v>
      </c>
      <c r="V46" s="43">
        <v>17.64</v>
      </c>
      <c r="W46" s="43">
        <v>17.14</v>
      </c>
      <c r="X46" s="43">
        <v>16.690000000000001</v>
      </c>
      <c r="Y46" s="43">
        <v>16.29</v>
      </c>
      <c r="Z46" s="43">
        <v>15.91</v>
      </c>
      <c r="AA46" s="43">
        <v>15.57</v>
      </c>
      <c r="AB46" s="43">
        <v>15.27</v>
      </c>
      <c r="AC46" s="43">
        <v>14.98</v>
      </c>
      <c r="AD46" s="43">
        <v>14.72</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c r="N47" s="43"/>
      <c r="O47" s="43"/>
      <c r="P47" s="43">
        <v>22.53</v>
      </c>
      <c r="Q47" s="43">
        <v>21.51</v>
      </c>
      <c r="R47" s="43">
        <v>20.62</v>
      </c>
      <c r="S47" s="43">
        <v>19.84</v>
      </c>
      <c r="T47" s="43">
        <v>19.14</v>
      </c>
      <c r="U47" s="43">
        <v>18.510000000000002</v>
      </c>
      <c r="V47" s="43">
        <v>17.95</v>
      </c>
      <c r="W47" s="43">
        <v>17.45</v>
      </c>
      <c r="X47" s="43">
        <v>16.989999999999998</v>
      </c>
      <c r="Y47" s="43">
        <v>16.579999999999998</v>
      </c>
      <c r="Z47" s="43">
        <v>16.2</v>
      </c>
      <c r="AA47" s="43">
        <v>15.86</v>
      </c>
      <c r="AB47" s="43">
        <v>15.55</v>
      </c>
      <c r="AC47" s="43">
        <v>15.26</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c r="N48" s="43"/>
      <c r="O48" s="43"/>
      <c r="P48" s="43">
        <v>22.91</v>
      </c>
      <c r="Q48" s="43">
        <v>21.88</v>
      </c>
      <c r="R48" s="43">
        <v>20.98</v>
      </c>
      <c r="S48" s="43">
        <v>20.18</v>
      </c>
      <c r="T48" s="43">
        <v>19.47</v>
      </c>
      <c r="U48" s="43">
        <v>18.829999999999998</v>
      </c>
      <c r="V48" s="43">
        <v>18.27</v>
      </c>
      <c r="W48" s="43">
        <v>17.75</v>
      </c>
      <c r="X48" s="43">
        <v>17.29</v>
      </c>
      <c r="Y48" s="43">
        <v>16.87</v>
      </c>
      <c r="Z48" s="43">
        <v>16.5</v>
      </c>
      <c r="AA48" s="43">
        <v>16.149999999999999</v>
      </c>
      <c r="AB48" s="43">
        <v>15.84</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c r="N49" s="43"/>
      <c r="O49" s="43"/>
      <c r="P49" s="43">
        <v>23.3</v>
      </c>
      <c r="Q49" s="43">
        <v>22.25</v>
      </c>
      <c r="R49" s="43">
        <v>21.34</v>
      </c>
      <c r="S49" s="43">
        <v>20.53</v>
      </c>
      <c r="T49" s="43">
        <v>19.809999999999999</v>
      </c>
      <c r="U49" s="43">
        <v>19.16</v>
      </c>
      <c r="V49" s="43">
        <v>18.59</v>
      </c>
      <c r="W49" s="43">
        <v>18.07</v>
      </c>
      <c r="X49" s="43">
        <v>17.600000000000001</v>
      </c>
      <c r="Y49" s="43">
        <v>17.18</v>
      </c>
      <c r="Z49" s="43">
        <v>16.8</v>
      </c>
      <c r="AA49" s="43">
        <v>16.45</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c r="N50" s="43"/>
      <c r="O50" s="43"/>
      <c r="P50" s="43">
        <v>23.7</v>
      </c>
      <c r="Q50" s="43">
        <v>22.64</v>
      </c>
      <c r="R50" s="43">
        <v>21.71</v>
      </c>
      <c r="S50" s="43">
        <v>20.88</v>
      </c>
      <c r="T50" s="43">
        <v>20.149999999999999</v>
      </c>
      <c r="U50" s="43">
        <v>19.5</v>
      </c>
      <c r="V50" s="43">
        <v>18.920000000000002</v>
      </c>
      <c r="W50" s="43">
        <v>18.399999999999999</v>
      </c>
      <c r="X50" s="43">
        <v>17.93</v>
      </c>
      <c r="Y50" s="43">
        <v>17.5</v>
      </c>
      <c r="Z50" s="43">
        <v>17.11</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c r="N51" s="43"/>
      <c r="O51" s="43"/>
      <c r="P51" s="43">
        <v>24.11</v>
      </c>
      <c r="Q51" s="43">
        <v>23.03</v>
      </c>
      <c r="R51" s="43">
        <v>22.08</v>
      </c>
      <c r="S51" s="43">
        <v>21.25</v>
      </c>
      <c r="T51" s="43">
        <v>20.51</v>
      </c>
      <c r="U51" s="43">
        <v>19.850000000000001</v>
      </c>
      <c r="V51" s="43">
        <v>19.260000000000002</v>
      </c>
      <c r="W51" s="43">
        <v>18.739999999999998</v>
      </c>
      <c r="X51" s="43">
        <v>18.260000000000002</v>
      </c>
      <c r="Y51" s="43">
        <v>17.829999999999998</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c r="N52" s="43"/>
      <c r="O52" s="43"/>
      <c r="P52" s="43">
        <v>24.53</v>
      </c>
      <c r="Q52" s="43">
        <v>23.43</v>
      </c>
      <c r="R52" s="43">
        <v>22.47</v>
      </c>
      <c r="S52" s="43">
        <v>21.63</v>
      </c>
      <c r="T52" s="43">
        <v>20.88</v>
      </c>
      <c r="U52" s="43">
        <v>20.22</v>
      </c>
      <c r="V52" s="43">
        <v>19.62</v>
      </c>
      <c r="W52" s="43">
        <v>19.09</v>
      </c>
      <c r="X52" s="43">
        <v>18.61</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c r="N53" s="43"/>
      <c r="O53" s="43"/>
      <c r="P53" s="43">
        <v>24.96</v>
      </c>
      <c r="Q53" s="43">
        <v>23.85</v>
      </c>
      <c r="R53" s="43">
        <v>22.88</v>
      </c>
      <c r="S53" s="43">
        <v>22.02</v>
      </c>
      <c r="T53" s="43">
        <v>21.27</v>
      </c>
      <c r="U53" s="43">
        <v>20.59</v>
      </c>
      <c r="V53" s="43">
        <v>19.989999999999998</v>
      </c>
      <c r="W53" s="43">
        <v>19.45</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c r="N54" s="43"/>
      <c r="O54" s="43"/>
      <c r="P54" s="43">
        <v>25.41</v>
      </c>
      <c r="Q54" s="43">
        <v>24.28</v>
      </c>
      <c r="R54" s="43">
        <v>23.3</v>
      </c>
      <c r="S54" s="43">
        <v>22.43</v>
      </c>
      <c r="T54" s="43">
        <v>21.67</v>
      </c>
      <c r="U54" s="43">
        <v>20.99</v>
      </c>
      <c r="V54" s="43">
        <v>20.38</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c r="N55" s="43"/>
      <c r="O55" s="43"/>
      <c r="P55" s="43">
        <v>25.87</v>
      </c>
      <c r="Q55" s="43">
        <v>24.73</v>
      </c>
      <c r="R55" s="43">
        <v>23.73</v>
      </c>
      <c r="S55" s="43">
        <v>22.86</v>
      </c>
      <c r="T55" s="43">
        <v>22.08</v>
      </c>
      <c r="U55" s="43">
        <v>21.39</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c r="N56" s="43"/>
      <c r="O56" s="43"/>
      <c r="P56" s="43">
        <v>26.35</v>
      </c>
      <c r="Q56" s="43">
        <v>25.19</v>
      </c>
      <c r="R56" s="43">
        <v>24.19</v>
      </c>
      <c r="S56" s="43">
        <v>23.3</v>
      </c>
      <c r="T56" s="43">
        <v>22.52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c r="N57" s="43"/>
      <c r="O57" s="43"/>
      <c r="P57" s="43">
        <v>26.85</v>
      </c>
      <c r="Q57" s="43">
        <v>25.68</v>
      </c>
      <c r="R57" s="43">
        <v>24.66</v>
      </c>
      <c r="S57" s="43">
        <v>23.76</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c r="N58" s="43"/>
      <c r="O58" s="43"/>
      <c r="P58" s="43">
        <v>27.37</v>
      </c>
      <c r="Q58" s="43">
        <v>26.18</v>
      </c>
      <c r="R58" s="43">
        <v>25.15</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c r="N59" s="43"/>
      <c r="O59" s="43"/>
      <c r="P59" s="43">
        <v>27.91</v>
      </c>
      <c r="Q59" s="43">
        <v>26.71</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c r="N60" s="43"/>
      <c r="O60" s="43"/>
      <c r="P60" s="43">
        <v>28.48</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GPEqWfQhHMDFMY1/CNp6Htv0uUvvYfkpe+Wdd3WMIkEl9+XL4MAOSbqPDiitXAcGgPUlabYqWZVtI1VVLjnVUQ==" saltValue="NdJ9Nob76s4NjvfvXFhITg==" spinCount="100000" sheet="1" objects="1" scenarios="1"/>
  <conditionalFormatting sqref="A6:A21">
    <cfRule type="expression" dxfId="195" priority="13" stopIfTrue="1">
      <formula>MOD(ROW(),2)=0</formula>
    </cfRule>
    <cfRule type="expression" dxfId="194" priority="14" stopIfTrue="1">
      <formula>MOD(ROW(),2)&lt;&gt;0</formula>
    </cfRule>
  </conditionalFormatting>
  <conditionalFormatting sqref="A26:A74">
    <cfRule type="expression" dxfId="193" priority="9" stopIfTrue="1">
      <formula>MOD(ROW(),2)=0</formula>
    </cfRule>
    <cfRule type="expression" dxfId="192" priority="10" stopIfTrue="1">
      <formula>MOD(ROW(),2)&lt;&gt;0</formula>
    </cfRule>
  </conditionalFormatting>
  <conditionalFormatting sqref="B6:AW21">
    <cfRule type="expression" dxfId="191" priority="15" stopIfTrue="1">
      <formula>MOD(ROW(),2)=0</formula>
    </cfRule>
    <cfRule type="expression" dxfId="190" priority="16" stopIfTrue="1">
      <formula>MOD(ROW(),2)&lt;&gt;0</formula>
    </cfRule>
  </conditionalFormatting>
  <conditionalFormatting sqref="B26:AW74">
    <cfRule type="expression" dxfId="189" priority="11" stopIfTrue="1">
      <formula>MOD(ROW(),2)=0</formula>
    </cfRule>
    <cfRule type="expression" dxfId="188" priority="12"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E1B5-CBF3-4343-8614-866DF2C470C1}">
  <sheetPr codeName="Sheet53"/>
  <dimension ref="A1:AW74"/>
  <sheetViews>
    <sheetView showGridLines="0" workbookViewId="0">
      <selection activeCell="A6" sqref="A6"/>
    </sheetView>
  </sheetViews>
  <sheetFormatPr defaultColWidth="8.5703125" defaultRowHeight="12.75" x14ac:dyDescent="0.2"/>
  <cols>
    <col min="1" max="1" width="31.5703125" style="41" customWidth="1"/>
    <col min="2" max="49" width="22.5703125" style="41" customWidth="1"/>
    <col min="50" max="16384" width="8.5703125" style="41"/>
  </cols>
  <sheetData>
    <row r="1" spans="1:49" s="1" customFormat="1" ht="20.25" x14ac:dyDescent="0.3">
      <c r="A1" s="2" t="s">
        <v>0</v>
      </c>
    </row>
    <row r="2" spans="1:49" s="1" customFormat="1" ht="15.75" x14ac:dyDescent="0.25">
      <c r="A2" s="30" t="s">
        <v>1</v>
      </c>
      <c r="B2" s="3" t="str">
        <f>wb_title</f>
        <v>LGPS_EW - Consolidated Factor Spreadsheet</v>
      </c>
    </row>
    <row r="3" spans="1:49" s="1" customFormat="1" ht="15.75" x14ac:dyDescent="0.25">
      <c r="A3" s="30" t="s">
        <v>2</v>
      </c>
      <c r="B3" s="3" t="str">
        <f>TABLE_FACTOR_TYPE_1 &amp; " - x-" &amp; TABLE_SERIES_NUMBER_1</f>
        <v>Added pension - x-705</v>
      </c>
    </row>
    <row r="4" spans="1:49" customFormat="1" x14ac:dyDescent="0.2"/>
    <row r="5" spans="1:49" customFormat="1" x14ac:dyDescent="0.2"/>
    <row r="6" spans="1:49"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
      <c r="A8" s="44" t="s">
        <v>166</v>
      </c>
      <c r="B8" s="49" t="s">
        <v>333</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
      <c r="A10" s="44" t="s">
        <v>6</v>
      </c>
      <c r="B10" s="49" t="s">
        <v>334</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
      <c r="A14" s="44" t="s">
        <v>171</v>
      </c>
      <c r="B14" s="49">
        <v>705</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
      <c r="A15" s="44" t="s">
        <v>398</v>
      </c>
      <c r="B15" s="49" t="s">
        <v>335</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
      <c r="A16" s="44" t="s">
        <v>173</v>
      </c>
      <c r="B16" s="49" t="s">
        <v>301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
    <row r="23" spans="1:49" customFormat="1" x14ac:dyDescent="0.2">
      <c r="A23" s="23" t="str">
        <f>HYPERLINK("#'Factor List'!A1", "Back to Factor List")</f>
        <v>Back to Factor List</v>
      </c>
      <c r="B23" s="23" t="str">
        <f>HYPERLINK("#'Assumptions'!A1", "Assumptions")</f>
        <v>Assumptions</v>
      </c>
    </row>
    <row r="26" spans="1:49" s="59" customFormat="1" ht="25.5" x14ac:dyDescent="0.2">
      <c r="A26" s="58" t="s">
        <v>401</v>
      </c>
      <c r="B26" s="58" t="s">
        <v>538</v>
      </c>
      <c r="C26" s="58" t="s">
        <v>539</v>
      </c>
      <c r="D26" s="58" t="s">
        <v>540</v>
      </c>
      <c r="E26" s="58" t="s">
        <v>541</v>
      </c>
      <c r="F26" s="58" t="s">
        <v>542</v>
      </c>
      <c r="G26" s="58" t="s">
        <v>543</v>
      </c>
      <c r="H26" s="58" t="s">
        <v>544</v>
      </c>
      <c r="I26" s="58" t="s">
        <v>545</v>
      </c>
      <c r="J26" s="58" t="s">
        <v>546</v>
      </c>
      <c r="K26" s="58" t="s">
        <v>547</v>
      </c>
      <c r="L26" s="58" t="s">
        <v>548</v>
      </c>
      <c r="M26" s="58" t="s">
        <v>549</v>
      </c>
      <c r="N26" s="58" t="s">
        <v>550</v>
      </c>
      <c r="O26" s="58" t="s">
        <v>551</v>
      </c>
      <c r="P26" s="58" t="s">
        <v>552</v>
      </c>
      <c r="Q26" s="58" t="s">
        <v>553</v>
      </c>
      <c r="R26" s="58" t="s">
        <v>554</v>
      </c>
      <c r="S26" s="58" t="s">
        <v>555</v>
      </c>
      <c r="T26" s="58" t="s">
        <v>556</v>
      </c>
      <c r="U26" s="58" t="s">
        <v>557</v>
      </c>
      <c r="V26" s="58" t="s">
        <v>558</v>
      </c>
      <c r="W26" s="58" t="s">
        <v>559</v>
      </c>
      <c r="X26" s="58" t="s">
        <v>560</v>
      </c>
      <c r="Y26" s="58" t="s">
        <v>561</v>
      </c>
      <c r="Z26" s="58" t="s">
        <v>562</v>
      </c>
      <c r="AA26" s="58" t="s">
        <v>563</v>
      </c>
      <c r="AB26" s="58" t="s">
        <v>564</v>
      </c>
      <c r="AC26" s="58" t="s">
        <v>565</v>
      </c>
      <c r="AD26" s="58" t="s">
        <v>566</v>
      </c>
      <c r="AE26" s="58" t="s">
        <v>567</v>
      </c>
      <c r="AF26" s="58" t="s">
        <v>568</v>
      </c>
      <c r="AG26" s="58" t="s">
        <v>569</v>
      </c>
      <c r="AH26" s="58" t="s">
        <v>570</v>
      </c>
      <c r="AI26" s="58" t="s">
        <v>571</v>
      </c>
      <c r="AJ26" s="58" t="s">
        <v>572</v>
      </c>
      <c r="AK26" s="58" t="s">
        <v>573</v>
      </c>
      <c r="AL26" s="58" t="s">
        <v>574</v>
      </c>
      <c r="AM26" s="58" t="s">
        <v>575</v>
      </c>
      <c r="AN26" s="58" t="s">
        <v>576</v>
      </c>
      <c r="AO26" s="58" t="s">
        <v>577</v>
      </c>
      <c r="AP26" s="58" t="s">
        <v>578</v>
      </c>
      <c r="AQ26" s="58" t="s">
        <v>579</v>
      </c>
      <c r="AR26" s="58" t="s">
        <v>580</v>
      </c>
      <c r="AS26" s="58" t="s">
        <v>581</v>
      </c>
      <c r="AT26" s="58" t="s">
        <v>582</v>
      </c>
      <c r="AU26" s="58" t="s">
        <v>583</v>
      </c>
      <c r="AV26" s="58" t="s">
        <v>584</v>
      </c>
      <c r="AW26" s="58" t="s">
        <v>585</v>
      </c>
    </row>
    <row r="27" spans="1:49" x14ac:dyDescent="0.2">
      <c r="A27" s="42">
        <v>16</v>
      </c>
      <c r="B27" s="43"/>
      <c r="C27" s="43"/>
      <c r="D27" s="43"/>
      <c r="E27" s="43"/>
      <c r="F27" s="43"/>
      <c r="G27" s="43"/>
      <c r="H27" s="43"/>
      <c r="I27" s="43"/>
      <c r="J27" s="43"/>
      <c r="K27" s="43"/>
      <c r="L27" s="43"/>
      <c r="M27" s="43"/>
      <c r="N27" s="43">
        <v>14.65</v>
      </c>
      <c r="O27" s="43">
        <v>13.85</v>
      </c>
      <c r="P27" s="43">
        <v>13.16</v>
      </c>
      <c r="Q27" s="43">
        <v>12.56</v>
      </c>
      <c r="R27" s="43">
        <v>12.03</v>
      </c>
      <c r="S27" s="43">
        <v>11.57</v>
      </c>
      <c r="T27" s="43">
        <v>11.16</v>
      </c>
      <c r="U27" s="43">
        <v>10.78</v>
      </c>
      <c r="V27" s="43">
        <v>10.45</v>
      </c>
      <c r="W27" s="43">
        <v>10.14</v>
      </c>
      <c r="X27" s="43">
        <v>9.8699999999999992</v>
      </c>
      <c r="Y27" s="43">
        <v>9.6199999999999992</v>
      </c>
      <c r="Z27" s="43">
        <v>9.4</v>
      </c>
      <c r="AA27" s="43">
        <v>9.19</v>
      </c>
      <c r="AB27" s="43">
        <v>9</v>
      </c>
      <c r="AC27" s="43">
        <v>8.82</v>
      </c>
      <c r="AD27" s="43">
        <v>8.66</v>
      </c>
      <c r="AE27" s="43">
        <v>8.5</v>
      </c>
      <c r="AF27" s="43">
        <v>8.3699999999999992</v>
      </c>
      <c r="AG27" s="43">
        <v>8.23</v>
      </c>
      <c r="AH27" s="43">
        <v>8.11</v>
      </c>
      <c r="AI27" s="43">
        <v>8</v>
      </c>
      <c r="AJ27" s="43">
        <v>7.9</v>
      </c>
      <c r="AK27" s="43">
        <v>7.8</v>
      </c>
      <c r="AL27" s="43">
        <v>7.7</v>
      </c>
      <c r="AM27" s="43">
        <v>7.62</v>
      </c>
      <c r="AN27" s="43">
        <v>7.54</v>
      </c>
      <c r="AO27" s="43">
        <v>7.46</v>
      </c>
      <c r="AP27" s="43">
        <v>7.4</v>
      </c>
      <c r="AQ27" s="43">
        <v>7.33</v>
      </c>
      <c r="AR27" s="43">
        <v>7.27</v>
      </c>
      <c r="AS27" s="43">
        <v>7.21</v>
      </c>
      <c r="AT27" s="43">
        <v>7.15</v>
      </c>
      <c r="AU27" s="43">
        <v>7.11</v>
      </c>
      <c r="AV27" s="43">
        <v>7.06</v>
      </c>
      <c r="AW27" s="43">
        <v>7.02</v>
      </c>
    </row>
    <row r="28" spans="1:49" x14ac:dyDescent="0.2">
      <c r="A28" s="42">
        <v>17</v>
      </c>
      <c r="B28" s="43"/>
      <c r="C28" s="43"/>
      <c r="D28" s="43"/>
      <c r="E28" s="43"/>
      <c r="F28" s="43"/>
      <c r="G28" s="43"/>
      <c r="H28" s="43"/>
      <c r="I28" s="43"/>
      <c r="J28" s="43"/>
      <c r="K28" s="43"/>
      <c r="L28" s="43"/>
      <c r="M28" s="43"/>
      <c r="N28" s="43">
        <v>14.9</v>
      </c>
      <c r="O28" s="43">
        <v>14.09</v>
      </c>
      <c r="P28" s="43">
        <v>13.4</v>
      </c>
      <c r="Q28" s="43">
        <v>12.78</v>
      </c>
      <c r="R28" s="43">
        <v>12.25</v>
      </c>
      <c r="S28" s="43">
        <v>11.78</v>
      </c>
      <c r="T28" s="43">
        <v>11.36</v>
      </c>
      <c r="U28" s="43">
        <v>10.98</v>
      </c>
      <c r="V28" s="43">
        <v>10.63</v>
      </c>
      <c r="W28" s="43">
        <v>10.33</v>
      </c>
      <c r="X28" s="43">
        <v>10.050000000000001</v>
      </c>
      <c r="Y28" s="43">
        <v>9.7899999999999991</v>
      </c>
      <c r="Z28" s="43">
        <v>9.56</v>
      </c>
      <c r="AA28" s="43">
        <v>9.35</v>
      </c>
      <c r="AB28" s="43">
        <v>9.16</v>
      </c>
      <c r="AC28" s="43">
        <v>8.9700000000000006</v>
      </c>
      <c r="AD28" s="43">
        <v>8.81</v>
      </c>
      <c r="AE28" s="43">
        <v>8.66</v>
      </c>
      <c r="AF28" s="43">
        <v>8.51</v>
      </c>
      <c r="AG28" s="43">
        <v>8.39</v>
      </c>
      <c r="AH28" s="43">
        <v>8.26</v>
      </c>
      <c r="AI28" s="43">
        <v>8.15</v>
      </c>
      <c r="AJ28" s="43">
        <v>8.0399999999999991</v>
      </c>
      <c r="AK28" s="43">
        <v>7.94</v>
      </c>
      <c r="AL28" s="43">
        <v>7.85</v>
      </c>
      <c r="AM28" s="43">
        <v>7.76</v>
      </c>
      <c r="AN28" s="43">
        <v>7.68</v>
      </c>
      <c r="AO28" s="43">
        <v>7.61</v>
      </c>
      <c r="AP28" s="43">
        <v>7.53</v>
      </c>
      <c r="AQ28" s="43">
        <v>7.47</v>
      </c>
      <c r="AR28" s="43">
        <v>7.4</v>
      </c>
      <c r="AS28" s="43">
        <v>7.35</v>
      </c>
      <c r="AT28" s="43">
        <v>7.3</v>
      </c>
      <c r="AU28" s="43">
        <v>7.24</v>
      </c>
      <c r="AV28" s="43">
        <v>7.19</v>
      </c>
      <c r="AW28" s="43"/>
    </row>
    <row r="29" spans="1:49" x14ac:dyDescent="0.2">
      <c r="A29" s="42">
        <v>18</v>
      </c>
      <c r="B29" s="43"/>
      <c r="C29" s="43"/>
      <c r="D29" s="43"/>
      <c r="E29" s="43"/>
      <c r="F29" s="43"/>
      <c r="G29" s="43"/>
      <c r="H29" s="43"/>
      <c r="I29" s="43"/>
      <c r="J29" s="43"/>
      <c r="K29" s="43"/>
      <c r="L29" s="43"/>
      <c r="M29" s="43"/>
      <c r="N29" s="43">
        <v>15.17</v>
      </c>
      <c r="O29" s="43">
        <v>14.35</v>
      </c>
      <c r="P29" s="43">
        <v>13.64</v>
      </c>
      <c r="Q29" s="43">
        <v>13.01</v>
      </c>
      <c r="R29" s="43">
        <v>12.47</v>
      </c>
      <c r="S29" s="43">
        <v>11.99</v>
      </c>
      <c r="T29" s="43">
        <v>11.56</v>
      </c>
      <c r="U29" s="43">
        <v>11.17</v>
      </c>
      <c r="V29" s="43">
        <v>10.83</v>
      </c>
      <c r="W29" s="43">
        <v>10.52</v>
      </c>
      <c r="X29" s="43">
        <v>10.24</v>
      </c>
      <c r="Y29" s="43">
        <v>9.98</v>
      </c>
      <c r="Z29" s="43">
        <v>9.73</v>
      </c>
      <c r="AA29" s="43">
        <v>9.52</v>
      </c>
      <c r="AB29" s="43">
        <v>9.32</v>
      </c>
      <c r="AC29" s="43">
        <v>9.14</v>
      </c>
      <c r="AD29" s="43">
        <v>8.9700000000000006</v>
      </c>
      <c r="AE29" s="43">
        <v>8.82</v>
      </c>
      <c r="AF29" s="43">
        <v>8.67</v>
      </c>
      <c r="AG29" s="43">
        <v>8.5399999999999991</v>
      </c>
      <c r="AH29" s="43">
        <v>8.41</v>
      </c>
      <c r="AI29" s="43">
        <v>8.3000000000000007</v>
      </c>
      <c r="AJ29" s="43">
        <v>8.19</v>
      </c>
      <c r="AK29" s="43">
        <v>8.09</v>
      </c>
      <c r="AL29" s="43">
        <v>7.99</v>
      </c>
      <c r="AM29" s="43">
        <v>7.9</v>
      </c>
      <c r="AN29" s="43">
        <v>7.83</v>
      </c>
      <c r="AO29" s="43">
        <v>7.75</v>
      </c>
      <c r="AP29" s="43">
        <v>7.67</v>
      </c>
      <c r="AQ29" s="43">
        <v>7.6</v>
      </c>
      <c r="AR29" s="43">
        <v>7.55</v>
      </c>
      <c r="AS29" s="43">
        <v>7.49</v>
      </c>
      <c r="AT29" s="43">
        <v>7.43</v>
      </c>
      <c r="AU29" s="43">
        <v>7.38</v>
      </c>
      <c r="AV29" s="43"/>
      <c r="AW29" s="43"/>
    </row>
    <row r="30" spans="1:49" x14ac:dyDescent="0.2">
      <c r="A30" s="42">
        <v>19</v>
      </c>
      <c r="B30" s="43"/>
      <c r="C30" s="43"/>
      <c r="D30" s="43"/>
      <c r="E30" s="43"/>
      <c r="F30" s="43"/>
      <c r="G30" s="43"/>
      <c r="H30" s="43"/>
      <c r="I30" s="43"/>
      <c r="J30" s="43"/>
      <c r="K30" s="43"/>
      <c r="L30" s="43"/>
      <c r="M30" s="43"/>
      <c r="N30" s="43">
        <v>15.45</v>
      </c>
      <c r="O30" s="43">
        <v>14.61</v>
      </c>
      <c r="P30" s="43">
        <v>13.88</v>
      </c>
      <c r="Q30" s="43">
        <v>13.25</v>
      </c>
      <c r="R30" s="43">
        <v>12.69</v>
      </c>
      <c r="S30" s="43">
        <v>12.2</v>
      </c>
      <c r="T30" s="43">
        <v>11.77</v>
      </c>
      <c r="U30" s="43">
        <v>11.37</v>
      </c>
      <c r="V30" s="43">
        <v>11.02</v>
      </c>
      <c r="W30" s="43">
        <v>10.71</v>
      </c>
      <c r="X30" s="43">
        <v>10.42</v>
      </c>
      <c r="Y30" s="43">
        <v>10.16</v>
      </c>
      <c r="Z30" s="43">
        <v>9.92</v>
      </c>
      <c r="AA30" s="43">
        <v>9.69</v>
      </c>
      <c r="AB30" s="43">
        <v>9.49</v>
      </c>
      <c r="AC30" s="43">
        <v>9.31</v>
      </c>
      <c r="AD30" s="43">
        <v>9.1300000000000008</v>
      </c>
      <c r="AE30" s="43">
        <v>8.98</v>
      </c>
      <c r="AF30" s="43">
        <v>8.83</v>
      </c>
      <c r="AG30" s="43">
        <v>8.69</v>
      </c>
      <c r="AH30" s="43">
        <v>8.57</v>
      </c>
      <c r="AI30" s="43">
        <v>8.4499999999999993</v>
      </c>
      <c r="AJ30" s="43">
        <v>8.34</v>
      </c>
      <c r="AK30" s="43">
        <v>8.24</v>
      </c>
      <c r="AL30" s="43">
        <v>8.14</v>
      </c>
      <c r="AM30" s="43">
        <v>8.06</v>
      </c>
      <c r="AN30" s="43">
        <v>7.97</v>
      </c>
      <c r="AO30" s="43">
        <v>7.89</v>
      </c>
      <c r="AP30" s="43">
        <v>7.81</v>
      </c>
      <c r="AQ30" s="43">
        <v>7.75</v>
      </c>
      <c r="AR30" s="43">
        <v>7.69</v>
      </c>
      <c r="AS30" s="43">
        <v>7.63</v>
      </c>
      <c r="AT30" s="43">
        <v>7.57</v>
      </c>
      <c r="AU30" s="43"/>
      <c r="AV30" s="43"/>
      <c r="AW30" s="43"/>
    </row>
    <row r="31" spans="1:49" x14ac:dyDescent="0.2">
      <c r="A31" s="42">
        <v>20</v>
      </c>
      <c r="B31" s="43"/>
      <c r="C31" s="43"/>
      <c r="D31" s="43"/>
      <c r="E31" s="43"/>
      <c r="F31" s="43"/>
      <c r="G31" s="43"/>
      <c r="H31" s="43"/>
      <c r="I31" s="43"/>
      <c r="J31" s="43"/>
      <c r="K31" s="43"/>
      <c r="L31" s="43"/>
      <c r="M31" s="43"/>
      <c r="N31" s="43">
        <v>15.72</v>
      </c>
      <c r="O31" s="43">
        <v>14.86</v>
      </c>
      <c r="P31" s="43">
        <v>14.13</v>
      </c>
      <c r="Q31" s="43">
        <v>13.49</v>
      </c>
      <c r="R31" s="43">
        <v>12.92</v>
      </c>
      <c r="S31" s="43">
        <v>12.42</v>
      </c>
      <c r="T31" s="43">
        <v>11.97</v>
      </c>
      <c r="U31" s="43">
        <v>11.58</v>
      </c>
      <c r="V31" s="43">
        <v>11.22</v>
      </c>
      <c r="W31" s="43">
        <v>10.9</v>
      </c>
      <c r="X31" s="43">
        <v>10.61</v>
      </c>
      <c r="Y31" s="43">
        <v>10.34</v>
      </c>
      <c r="Z31" s="43">
        <v>10.1</v>
      </c>
      <c r="AA31" s="43">
        <v>9.8699999999999992</v>
      </c>
      <c r="AB31" s="43">
        <v>9.66</v>
      </c>
      <c r="AC31" s="43">
        <v>9.48</v>
      </c>
      <c r="AD31" s="43">
        <v>9.31</v>
      </c>
      <c r="AE31" s="43">
        <v>9.14</v>
      </c>
      <c r="AF31" s="43">
        <v>8.99</v>
      </c>
      <c r="AG31" s="43">
        <v>8.85</v>
      </c>
      <c r="AH31" s="43">
        <v>8.73</v>
      </c>
      <c r="AI31" s="43">
        <v>8.6</v>
      </c>
      <c r="AJ31" s="43">
        <v>8.5</v>
      </c>
      <c r="AK31" s="43">
        <v>8.39</v>
      </c>
      <c r="AL31" s="43">
        <v>8.2899999999999991</v>
      </c>
      <c r="AM31" s="43">
        <v>8.1999999999999993</v>
      </c>
      <c r="AN31" s="43">
        <v>8.1199999999999992</v>
      </c>
      <c r="AO31" s="43">
        <v>8.0399999999999991</v>
      </c>
      <c r="AP31" s="43">
        <v>7.97</v>
      </c>
      <c r="AQ31" s="43">
        <v>7.9</v>
      </c>
      <c r="AR31" s="43">
        <v>7.83</v>
      </c>
      <c r="AS31" s="43">
        <v>7.77</v>
      </c>
      <c r="AT31" s="43"/>
      <c r="AU31" s="43"/>
      <c r="AV31" s="43"/>
      <c r="AW31" s="43"/>
    </row>
    <row r="32" spans="1:49" x14ac:dyDescent="0.2">
      <c r="A32" s="42">
        <v>21</v>
      </c>
      <c r="B32" s="43"/>
      <c r="C32" s="43"/>
      <c r="D32" s="43"/>
      <c r="E32" s="43"/>
      <c r="F32" s="43"/>
      <c r="G32" s="43"/>
      <c r="H32" s="43"/>
      <c r="I32" s="43"/>
      <c r="J32" s="43"/>
      <c r="K32" s="43"/>
      <c r="L32" s="43"/>
      <c r="M32" s="43"/>
      <c r="N32" s="43">
        <v>16</v>
      </c>
      <c r="O32" s="43">
        <v>15.13</v>
      </c>
      <c r="P32" s="43">
        <v>14.38</v>
      </c>
      <c r="Q32" s="43">
        <v>13.72</v>
      </c>
      <c r="R32" s="43">
        <v>13.16</v>
      </c>
      <c r="S32" s="43">
        <v>12.65</v>
      </c>
      <c r="T32" s="43">
        <v>12.19</v>
      </c>
      <c r="U32" s="43">
        <v>11.79</v>
      </c>
      <c r="V32" s="43">
        <v>11.42</v>
      </c>
      <c r="W32" s="43">
        <v>11.1</v>
      </c>
      <c r="X32" s="43">
        <v>10.8</v>
      </c>
      <c r="Y32" s="43">
        <v>10.53</v>
      </c>
      <c r="Z32" s="43">
        <v>10.28</v>
      </c>
      <c r="AA32" s="43">
        <v>10.050000000000001</v>
      </c>
      <c r="AB32" s="43">
        <v>9.84</v>
      </c>
      <c r="AC32" s="43">
        <v>9.65</v>
      </c>
      <c r="AD32" s="43">
        <v>9.4700000000000006</v>
      </c>
      <c r="AE32" s="43">
        <v>9.3000000000000007</v>
      </c>
      <c r="AF32" s="43">
        <v>9.16</v>
      </c>
      <c r="AG32" s="43">
        <v>9.01</v>
      </c>
      <c r="AH32" s="43">
        <v>8.89</v>
      </c>
      <c r="AI32" s="43">
        <v>8.76</v>
      </c>
      <c r="AJ32" s="43">
        <v>8.65</v>
      </c>
      <c r="AK32" s="43">
        <v>8.5399999999999991</v>
      </c>
      <c r="AL32" s="43">
        <v>8.4499999999999993</v>
      </c>
      <c r="AM32" s="43">
        <v>8.36</v>
      </c>
      <c r="AN32" s="43">
        <v>8.27</v>
      </c>
      <c r="AO32" s="43">
        <v>8.1999999999999993</v>
      </c>
      <c r="AP32" s="43">
        <v>8.1199999999999992</v>
      </c>
      <c r="AQ32" s="43">
        <v>8.0500000000000007</v>
      </c>
      <c r="AR32" s="43">
        <v>7.98</v>
      </c>
      <c r="AS32" s="43"/>
      <c r="AT32" s="43"/>
      <c r="AU32" s="43"/>
      <c r="AV32" s="43"/>
      <c r="AW32" s="43"/>
    </row>
    <row r="33" spans="1:49" x14ac:dyDescent="0.2">
      <c r="A33" s="42">
        <v>22</v>
      </c>
      <c r="B33" s="43"/>
      <c r="C33" s="43"/>
      <c r="D33" s="43"/>
      <c r="E33" s="43"/>
      <c r="F33" s="43"/>
      <c r="G33" s="43"/>
      <c r="H33" s="43"/>
      <c r="I33" s="43"/>
      <c r="J33" s="43"/>
      <c r="K33" s="43"/>
      <c r="L33" s="43"/>
      <c r="M33" s="43"/>
      <c r="N33" s="43">
        <v>16.28</v>
      </c>
      <c r="O33" s="43">
        <v>15.41</v>
      </c>
      <c r="P33" s="43">
        <v>14.63</v>
      </c>
      <c r="Q33" s="43">
        <v>13.97</v>
      </c>
      <c r="R33" s="43">
        <v>13.38</v>
      </c>
      <c r="S33" s="43">
        <v>12.87</v>
      </c>
      <c r="T33" s="43">
        <v>12.41</v>
      </c>
      <c r="U33" s="43">
        <v>12</v>
      </c>
      <c r="V33" s="43">
        <v>11.63</v>
      </c>
      <c r="W33" s="43">
        <v>11.29</v>
      </c>
      <c r="X33" s="43">
        <v>10.99</v>
      </c>
      <c r="Y33" s="43">
        <v>10.72</v>
      </c>
      <c r="Z33" s="43">
        <v>10.47</v>
      </c>
      <c r="AA33" s="43">
        <v>10.23</v>
      </c>
      <c r="AB33" s="43">
        <v>10.02</v>
      </c>
      <c r="AC33" s="43">
        <v>9.82</v>
      </c>
      <c r="AD33" s="43">
        <v>9.65</v>
      </c>
      <c r="AE33" s="43">
        <v>9.4700000000000006</v>
      </c>
      <c r="AF33" s="43">
        <v>9.32</v>
      </c>
      <c r="AG33" s="43">
        <v>9.19</v>
      </c>
      <c r="AH33" s="43">
        <v>9.0500000000000007</v>
      </c>
      <c r="AI33" s="43">
        <v>8.93</v>
      </c>
      <c r="AJ33" s="43">
        <v>8.81</v>
      </c>
      <c r="AK33" s="43">
        <v>8.6999999999999993</v>
      </c>
      <c r="AL33" s="43">
        <v>8.61</v>
      </c>
      <c r="AM33" s="43">
        <v>8.51</v>
      </c>
      <c r="AN33" s="43">
        <v>8.42</v>
      </c>
      <c r="AO33" s="43">
        <v>8.35</v>
      </c>
      <c r="AP33" s="43">
        <v>8.27</v>
      </c>
      <c r="AQ33" s="43">
        <v>8.1999999999999993</v>
      </c>
      <c r="AR33" s="43"/>
      <c r="AS33" s="43"/>
      <c r="AT33" s="43"/>
      <c r="AU33" s="43"/>
      <c r="AV33" s="43"/>
      <c r="AW33" s="43"/>
    </row>
    <row r="34" spans="1:49" x14ac:dyDescent="0.2">
      <c r="A34" s="42">
        <v>23</v>
      </c>
      <c r="B34" s="43"/>
      <c r="C34" s="43"/>
      <c r="D34" s="43"/>
      <c r="E34" s="43"/>
      <c r="F34" s="43"/>
      <c r="G34" s="43"/>
      <c r="H34" s="43"/>
      <c r="I34" s="43"/>
      <c r="J34" s="43"/>
      <c r="K34" s="43"/>
      <c r="L34" s="43"/>
      <c r="M34" s="43"/>
      <c r="N34" s="43">
        <v>16.57</v>
      </c>
      <c r="O34" s="43">
        <v>15.67</v>
      </c>
      <c r="P34" s="43">
        <v>14.9</v>
      </c>
      <c r="Q34" s="43">
        <v>14.22</v>
      </c>
      <c r="R34" s="43">
        <v>13.63</v>
      </c>
      <c r="S34" s="43">
        <v>13.1</v>
      </c>
      <c r="T34" s="43">
        <v>12.63</v>
      </c>
      <c r="U34" s="43">
        <v>12.21</v>
      </c>
      <c r="V34" s="43">
        <v>11.84</v>
      </c>
      <c r="W34" s="43">
        <v>11.49</v>
      </c>
      <c r="X34" s="43">
        <v>11.18</v>
      </c>
      <c r="Y34" s="43">
        <v>10.91</v>
      </c>
      <c r="Z34" s="43">
        <v>10.66</v>
      </c>
      <c r="AA34" s="43">
        <v>10.41</v>
      </c>
      <c r="AB34" s="43">
        <v>10.199999999999999</v>
      </c>
      <c r="AC34" s="43">
        <v>10</v>
      </c>
      <c r="AD34" s="43">
        <v>9.82</v>
      </c>
      <c r="AE34" s="43">
        <v>9.65</v>
      </c>
      <c r="AF34" s="43">
        <v>9.49</v>
      </c>
      <c r="AG34" s="43">
        <v>9.35</v>
      </c>
      <c r="AH34" s="43">
        <v>9.2200000000000006</v>
      </c>
      <c r="AI34" s="43">
        <v>9.1</v>
      </c>
      <c r="AJ34" s="43">
        <v>8.98</v>
      </c>
      <c r="AK34" s="43">
        <v>8.86</v>
      </c>
      <c r="AL34" s="43">
        <v>8.77</v>
      </c>
      <c r="AM34" s="43">
        <v>8.67</v>
      </c>
      <c r="AN34" s="43">
        <v>8.59</v>
      </c>
      <c r="AO34" s="43">
        <v>8.51</v>
      </c>
      <c r="AP34" s="43">
        <v>8.43</v>
      </c>
      <c r="AQ34" s="43"/>
      <c r="AR34" s="43"/>
      <c r="AS34" s="43"/>
      <c r="AT34" s="43"/>
      <c r="AU34" s="43"/>
      <c r="AV34" s="43"/>
      <c r="AW34" s="43"/>
    </row>
    <row r="35" spans="1:49" x14ac:dyDescent="0.2">
      <c r="A35" s="42">
        <v>24</v>
      </c>
      <c r="B35" s="43"/>
      <c r="C35" s="43"/>
      <c r="D35" s="43"/>
      <c r="E35" s="43"/>
      <c r="F35" s="43"/>
      <c r="G35" s="43"/>
      <c r="H35" s="43"/>
      <c r="I35" s="43"/>
      <c r="J35" s="43"/>
      <c r="K35" s="43"/>
      <c r="L35" s="43"/>
      <c r="M35" s="43"/>
      <c r="N35" s="43">
        <v>16.87</v>
      </c>
      <c r="O35" s="43">
        <v>15.95</v>
      </c>
      <c r="P35" s="43">
        <v>15.17</v>
      </c>
      <c r="Q35" s="43">
        <v>14.47</v>
      </c>
      <c r="R35" s="43">
        <v>13.87</v>
      </c>
      <c r="S35" s="43">
        <v>13.34</v>
      </c>
      <c r="T35" s="43">
        <v>12.86</v>
      </c>
      <c r="U35" s="43">
        <v>12.43</v>
      </c>
      <c r="V35" s="43">
        <v>12.05</v>
      </c>
      <c r="W35" s="43">
        <v>11.7</v>
      </c>
      <c r="X35" s="43">
        <v>11.39</v>
      </c>
      <c r="Y35" s="43">
        <v>11.1</v>
      </c>
      <c r="Z35" s="43">
        <v>10.84</v>
      </c>
      <c r="AA35" s="43">
        <v>10.6</v>
      </c>
      <c r="AB35" s="43">
        <v>10.38</v>
      </c>
      <c r="AC35" s="43">
        <v>10.19</v>
      </c>
      <c r="AD35" s="43">
        <v>10</v>
      </c>
      <c r="AE35" s="43">
        <v>9.82</v>
      </c>
      <c r="AF35" s="43">
        <v>9.67</v>
      </c>
      <c r="AG35" s="43">
        <v>9.5299999999999994</v>
      </c>
      <c r="AH35" s="43">
        <v>9.39</v>
      </c>
      <c r="AI35" s="43">
        <v>9.27</v>
      </c>
      <c r="AJ35" s="43">
        <v>9.14</v>
      </c>
      <c r="AK35" s="43">
        <v>9.0399999999999991</v>
      </c>
      <c r="AL35" s="43">
        <v>8.94</v>
      </c>
      <c r="AM35" s="43">
        <v>8.84</v>
      </c>
      <c r="AN35" s="43">
        <v>8.76</v>
      </c>
      <c r="AO35" s="43">
        <v>8.68</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c r="N36" s="43">
        <v>17.170000000000002</v>
      </c>
      <c r="O36" s="43">
        <v>16.239999999999998</v>
      </c>
      <c r="P36" s="43">
        <v>15.43</v>
      </c>
      <c r="Q36" s="43">
        <v>14.74</v>
      </c>
      <c r="R36" s="43">
        <v>14.12</v>
      </c>
      <c r="S36" s="43">
        <v>13.57</v>
      </c>
      <c r="T36" s="43">
        <v>13.09</v>
      </c>
      <c r="U36" s="43">
        <v>12.66</v>
      </c>
      <c r="V36" s="43">
        <v>12.27</v>
      </c>
      <c r="W36" s="43">
        <v>11.92</v>
      </c>
      <c r="X36" s="43">
        <v>11.59</v>
      </c>
      <c r="Y36" s="43">
        <v>11.3</v>
      </c>
      <c r="Z36" s="43">
        <v>11.04</v>
      </c>
      <c r="AA36" s="43">
        <v>10.8</v>
      </c>
      <c r="AB36" s="43">
        <v>10.58</v>
      </c>
      <c r="AC36" s="43">
        <v>10.37</v>
      </c>
      <c r="AD36" s="43">
        <v>10.19</v>
      </c>
      <c r="AE36" s="43">
        <v>10.01</v>
      </c>
      <c r="AF36" s="43">
        <v>9.85</v>
      </c>
      <c r="AG36" s="43">
        <v>9.7100000000000009</v>
      </c>
      <c r="AH36" s="43">
        <v>9.56</v>
      </c>
      <c r="AI36" s="43">
        <v>9.44</v>
      </c>
      <c r="AJ36" s="43">
        <v>9.32</v>
      </c>
      <c r="AK36" s="43">
        <v>9.2100000000000009</v>
      </c>
      <c r="AL36" s="43">
        <v>9.11</v>
      </c>
      <c r="AM36" s="43">
        <v>9.01</v>
      </c>
      <c r="AN36" s="43">
        <v>8.93</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c r="N37" s="43">
        <v>17.47</v>
      </c>
      <c r="O37" s="43">
        <v>16.53</v>
      </c>
      <c r="P37" s="43">
        <v>15.71</v>
      </c>
      <c r="Q37" s="43">
        <v>14.99</v>
      </c>
      <c r="R37" s="43">
        <v>14.37</v>
      </c>
      <c r="S37" s="43">
        <v>13.82</v>
      </c>
      <c r="T37" s="43">
        <v>13.33</v>
      </c>
      <c r="U37" s="43">
        <v>12.89</v>
      </c>
      <c r="V37" s="43">
        <v>12.49</v>
      </c>
      <c r="W37" s="43">
        <v>12.13</v>
      </c>
      <c r="X37" s="43">
        <v>11.81</v>
      </c>
      <c r="Y37" s="43">
        <v>11.51</v>
      </c>
      <c r="Z37" s="43">
        <v>11.24</v>
      </c>
      <c r="AA37" s="43">
        <v>11</v>
      </c>
      <c r="AB37" s="43">
        <v>10.77</v>
      </c>
      <c r="AC37" s="43">
        <v>10.57</v>
      </c>
      <c r="AD37" s="43">
        <v>10.38</v>
      </c>
      <c r="AE37" s="43">
        <v>10.19</v>
      </c>
      <c r="AF37" s="43">
        <v>10.029999999999999</v>
      </c>
      <c r="AG37" s="43">
        <v>9.89</v>
      </c>
      <c r="AH37" s="43">
        <v>9.74</v>
      </c>
      <c r="AI37" s="43">
        <v>9.6199999999999992</v>
      </c>
      <c r="AJ37" s="43">
        <v>9.5</v>
      </c>
      <c r="AK37" s="43">
        <v>9.39</v>
      </c>
      <c r="AL37" s="43">
        <v>9.2899999999999991</v>
      </c>
      <c r="AM37" s="43">
        <v>9.19</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c r="N38" s="43">
        <v>17.79</v>
      </c>
      <c r="O38" s="43">
        <v>16.829999999999998</v>
      </c>
      <c r="P38" s="43">
        <v>15.99</v>
      </c>
      <c r="Q38" s="43">
        <v>15.27</v>
      </c>
      <c r="R38" s="43">
        <v>14.63</v>
      </c>
      <c r="S38" s="43">
        <v>14.07</v>
      </c>
      <c r="T38" s="43">
        <v>13.57</v>
      </c>
      <c r="U38" s="43">
        <v>13.11</v>
      </c>
      <c r="V38" s="43">
        <v>12.72</v>
      </c>
      <c r="W38" s="43">
        <v>12.35</v>
      </c>
      <c r="X38" s="43">
        <v>12.03</v>
      </c>
      <c r="Y38" s="43">
        <v>11.72</v>
      </c>
      <c r="Z38" s="43">
        <v>11.45</v>
      </c>
      <c r="AA38" s="43">
        <v>11.2</v>
      </c>
      <c r="AB38" s="43">
        <v>10.97</v>
      </c>
      <c r="AC38" s="43">
        <v>10.76</v>
      </c>
      <c r="AD38" s="43">
        <v>10.57</v>
      </c>
      <c r="AE38" s="43">
        <v>10.39</v>
      </c>
      <c r="AF38" s="43">
        <v>10.220000000000001</v>
      </c>
      <c r="AG38" s="43">
        <v>10.08</v>
      </c>
      <c r="AH38" s="43">
        <v>9.93</v>
      </c>
      <c r="AI38" s="43">
        <v>9.81</v>
      </c>
      <c r="AJ38" s="43">
        <v>9.68</v>
      </c>
      <c r="AK38" s="43">
        <v>9.57</v>
      </c>
      <c r="AL38" s="43">
        <v>9.4700000000000006</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c r="N39" s="43">
        <v>18.11</v>
      </c>
      <c r="O39" s="43">
        <v>17.13</v>
      </c>
      <c r="P39" s="43">
        <v>16.28</v>
      </c>
      <c r="Q39" s="43">
        <v>15.54</v>
      </c>
      <c r="R39" s="43">
        <v>14.89</v>
      </c>
      <c r="S39" s="43">
        <v>14.32</v>
      </c>
      <c r="T39" s="43">
        <v>13.81</v>
      </c>
      <c r="U39" s="43">
        <v>13.36</v>
      </c>
      <c r="V39" s="43">
        <v>12.95</v>
      </c>
      <c r="W39" s="43">
        <v>12.58</v>
      </c>
      <c r="X39" s="43">
        <v>12.25</v>
      </c>
      <c r="Y39" s="43">
        <v>11.94</v>
      </c>
      <c r="Z39" s="43">
        <v>11.66</v>
      </c>
      <c r="AA39" s="43">
        <v>11.41</v>
      </c>
      <c r="AB39" s="43">
        <v>11.18</v>
      </c>
      <c r="AC39" s="43">
        <v>10.97</v>
      </c>
      <c r="AD39" s="43">
        <v>10.76</v>
      </c>
      <c r="AE39" s="43">
        <v>10.58</v>
      </c>
      <c r="AF39" s="43">
        <v>10.42</v>
      </c>
      <c r="AG39" s="43">
        <v>10.27</v>
      </c>
      <c r="AH39" s="43">
        <v>10.119999999999999</v>
      </c>
      <c r="AI39" s="43">
        <v>10</v>
      </c>
      <c r="AJ39" s="43">
        <v>9.8699999999999992</v>
      </c>
      <c r="AK39" s="43">
        <v>9.76</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c r="N40" s="43">
        <v>18.43</v>
      </c>
      <c r="O40" s="43">
        <v>17.43</v>
      </c>
      <c r="P40" s="43">
        <v>16.57</v>
      </c>
      <c r="Q40" s="43">
        <v>15.82</v>
      </c>
      <c r="R40" s="43">
        <v>15.16</v>
      </c>
      <c r="S40" s="43">
        <v>14.58</v>
      </c>
      <c r="T40" s="43">
        <v>14.06</v>
      </c>
      <c r="U40" s="43">
        <v>13.6</v>
      </c>
      <c r="V40" s="43">
        <v>13.18</v>
      </c>
      <c r="W40" s="43">
        <v>12.81</v>
      </c>
      <c r="X40" s="43">
        <v>12.47</v>
      </c>
      <c r="Y40" s="43">
        <v>12.15</v>
      </c>
      <c r="Z40" s="43">
        <v>11.88</v>
      </c>
      <c r="AA40" s="43">
        <v>11.62</v>
      </c>
      <c r="AB40" s="43">
        <v>11.39</v>
      </c>
      <c r="AC40" s="43">
        <v>11.17</v>
      </c>
      <c r="AD40" s="43">
        <v>10.97</v>
      </c>
      <c r="AE40" s="43">
        <v>10.79</v>
      </c>
      <c r="AF40" s="43">
        <v>10.62</v>
      </c>
      <c r="AG40" s="43">
        <v>10.46</v>
      </c>
      <c r="AH40" s="43">
        <v>10.32</v>
      </c>
      <c r="AI40" s="43">
        <v>10.19</v>
      </c>
      <c r="AJ40" s="43">
        <v>10.07</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c r="N41" s="43">
        <v>18.760000000000002</v>
      </c>
      <c r="O41" s="43">
        <v>17.739999999999998</v>
      </c>
      <c r="P41" s="43">
        <v>16.87</v>
      </c>
      <c r="Q41" s="43">
        <v>16.11</v>
      </c>
      <c r="R41" s="43">
        <v>15.44</v>
      </c>
      <c r="S41" s="43">
        <v>14.84</v>
      </c>
      <c r="T41" s="43">
        <v>14.31</v>
      </c>
      <c r="U41" s="43">
        <v>13.84</v>
      </c>
      <c r="V41" s="43">
        <v>13.42</v>
      </c>
      <c r="W41" s="43">
        <v>13.04</v>
      </c>
      <c r="X41" s="43">
        <v>12.7</v>
      </c>
      <c r="Y41" s="43">
        <v>12.38</v>
      </c>
      <c r="Z41" s="43">
        <v>12.1</v>
      </c>
      <c r="AA41" s="43">
        <v>11.83</v>
      </c>
      <c r="AB41" s="43">
        <v>11.6</v>
      </c>
      <c r="AC41" s="43">
        <v>11.38</v>
      </c>
      <c r="AD41" s="43">
        <v>11.18</v>
      </c>
      <c r="AE41" s="43">
        <v>11</v>
      </c>
      <c r="AF41" s="43">
        <v>10.83</v>
      </c>
      <c r="AG41" s="43">
        <v>10.67</v>
      </c>
      <c r="AH41" s="43">
        <v>10.53</v>
      </c>
      <c r="AI41" s="43">
        <v>10.39</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c r="N42" s="43">
        <v>19.09</v>
      </c>
      <c r="O42" s="43">
        <v>18.07</v>
      </c>
      <c r="P42" s="43">
        <v>17.170000000000002</v>
      </c>
      <c r="Q42" s="43">
        <v>16.39</v>
      </c>
      <c r="R42" s="43">
        <v>15.71</v>
      </c>
      <c r="S42" s="43">
        <v>15.12</v>
      </c>
      <c r="T42" s="43">
        <v>14.58</v>
      </c>
      <c r="U42" s="43">
        <v>14.1</v>
      </c>
      <c r="V42" s="43">
        <v>13.68</v>
      </c>
      <c r="W42" s="43">
        <v>13.28</v>
      </c>
      <c r="X42" s="43">
        <v>12.94</v>
      </c>
      <c r="Y42" s="43">
        <v>12.62</v>
      </c>
      <c r="Z42" s="43">
        <v>12.33</v>
      </c>
      <c r="AA42" s="43">
        <v>12.06</v>
      </c>
      <c r="AB42" s="43">
        <v>11.82</v>
      </c>
      <c r="AC42" s="43">
        <v>11.6</v>
      </c>
      <c r="AD42" s="43">
        <v>11.4</v>
      </c>
      <c r="AE42" s="43">
        <v>11.21</v>
      </c>
      <c r="AF42" s="43">
        <v>11.03</v>
      </c>
      <c r="AG42" s="43">
        <v>10.88</v>
      </c>
      <c r="AH42" s="43">
        <v>10.74</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c r="N43" s="43">
        <v>19.45</v>
      </c>
      <c r="O43" s="43">
        <v>18.39</v>
      </c>
      <c r="P43" s="43">
        <v>17.489999999999998</v>
      </c>
      <c r="Q43" s="43">
        <v>16.7</v>
      </c>
      <c r="R43" s="43">
        <v>16.010000000000002</v>
      </c>
      <c r="S43" s="43">
        <v>15.39</v>
      </c>
      <c r="T43" s="43">
        <v>14.85</v>
      </c>
      <c r="U43" s="43">
        <v>14.37</v>
      </c>
      <c r="V43" s="43">
        <v>13.92</v>
      </c>
      <c r="W43" s="43">
        <v>13.53</v>
      </c>
      <c r="X43" s="43">
        <v>13.17</v>
      </c>
      <c r="Y43" s="43">
        <v>12.86</v>
      </c>
      <c r="Z43" s="43">
        <v>12.56</v>
      </c>
      <c r="AA43" s="43">
        <v>12.29</v>
      </c>
      <c r="AB43" s="43">
        <v>12.05</v>
      </c>
      <c r="AC43" s="43">
        <v>11.82</v>
      </c>
      <c r="AD43" s="43">
        <v>11.62</v>
      </c>
      <c r="AE43" s="43">
        <v>11.43</v>
      </c>
      <c r="AF43" s="43">
        <v>11.25</v>
      </c>
      <c r="AG43" s="43">
        <v>11.1</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c r="N44" s="43">
        <v>19.8</v>
      </c>
      <c r="O44" s="43">
        <v>18.72</v>
      </c>
      <c r="P44" s="43">
        <v>17.809999999999999</v>
      </c>
      <c r="Q44" s="43">
        <v>17</v>
      </c>
      <c r="R44" s="43">
        <v>16.3</v>
      </c>
      <c r="S44" s="43">
        <v>15.68</v>
      </c>
      <c r="T44" s="43">
        <v>15.12</v>
      </c>
      <c r="U44" s="43">
        <v>14.63</v>
      </c>
      <c r="V44" s="43">
        <v>14.19</v>
      </c>
      <c r="W44" s="43">
        <v>13.79</v>
      </c>
      <c r="X44" s="43">
        <v>13.43</v>
      </c>
      <c r="Y44" s="43">
        <v>13.11</v>
      </c>
      <c r="Z44" s="43">
        <v>12.81</v>
      </c>
      <c r="AA44" s="43">
        <v>12.53</v>
      </c>
      <c r="AB44" s="43">
        <v>12.29</v>
      </c>
      <c r="AC44" s="43">
        <v>12.06</v>
      </c>
      <c r="AD44" s="43">
        <v>11.85</v>
      </c>
      <c r="AE44" s="43">
        <v>11.67</v>
      </c>
      <c r="AF44" s="43">
        <v>11.48</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c r="N45" s="43">
        <v>20.16</v>
      </c>
      <c r="O45" s="43">
        <v>19.07</v>
      </c>
      <c r="P45" s="43">
        <v>18.14</v>
      </c>
      <c r="Q45" s="43">
        <v>17.32</v>
      </c>
      <c r="R45" s="43">
        <v>16.600000000000001</v>
      </c>
      <c r="S45" s="43">
        <v>15.97</v>
      </c>
      <c r="T45" s="43">
        <v>15.41</v>
      </c>
      <c r="U45" s="43">
        <v>14.91</v>
      </c>
      <c r="V45" s="43">
        <v>14.46</v>
      </c>
      <c r="W45" s="43">
        <v>14.06</v>
      </c>
      <c r="X45" s="43">
        <v>13.69</v>
      </c>
      <c r="Y45" s="43">
        <v>13.35</v>
      </c>
      <c r="Z45" s="43">
        <v>13.06</v>
      </c>
      <c r="AA45" s="43">
        <v>12.78</v>
      </c>
      <c r="AB45" s="43">
        <v>12.53</v>
      </c>
      <c r="AC45" s="43">
        <v>12.3</v>
      </c>
      <c r="AD45" s="43">
        <v>12.09</v>
      </c>
      <c r="AE45" s="43">
        <v>11.9</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c r="N46" s="43">
        <v>20.52</v>
      </c>
      <c r="O46" s="43">
        <v>19.420000000000002</v>
      </c>
      <c r="P46" s="43">
        <v>18.47</v>
      </c>
      <c r="Q46" s="43">
        <v>17.63</v>
      </c>
      <c r="R46" s="43">
        <v>16.91</v>
      </c>
      <c r="S46" s="43">
        <v>16.27</v>
      </c>
      <c r="T46" s="43">
        <v>15.69</v>
      </c>
      <c r="U46" s="43">
        <v>15.19</v>
      </c>
      <c r="V46" s="43">
        <v>14.73</v>
      </c>
      <c r="W46" s="43">
        <v>14.32</v>
      </c>
      <c r="X46" s="43">
        <v>13.95</v>
      </c>
      <c r="Y46" s="43">
        <v>13.61</v>
      </c>
      <c r="Z46" s="43">
        <v>13.31</v>
      </c>
      <c r="AA46" s="43">
        <v>13.04</v>
      </c>
      <c r="AB46" s="43">
        <v>12.78</v>
      </c>
      <c r="AC46" s="43">
        <v>12.55</v>
      </c>
      <c r="AD46" s="43">
        <v>12.33</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c r="N47" s="43">
        <v>20.9</v>
      </c>
      <c r="O47" s="43">
        <v>19.78</v>
      </c>
      <c r="P47" s="43">
        <v>18.809999999999999</v>
      </c>
      <c r="Q47" s="43">
        <v>17.97</v>
      </c>
      <c r="R47" s="43">
        <v>17.23</v>
      </c>
      <c r="S47" s="43">
        <v>16.57</v>
      </c>
      <c r="T47" s="43">
        <v>16</v>
      </c>
      <c r="U47" s="43">
        <v>15.48</v>
      </c>
      <c r="V47" s="43">
        <v>15.02</v>
      </c>
      <c r="W47" s="43">
        <v>14.6</v>
      </c>
      <c r="X47" s="43">
        <v>14.22</v>
      </c>
      <c r="Y47" s="43">
        <v>13.89</v>
      </c>
      <c r="Z47" s="43">
        <v>13.57</v>
      </c>
      <c r="AA47" s="43">
        <v>13.29</v>
      </c>
      <c r="AB47" s="43">
        <v>13.04</v>
      </c>
      <c r="AC47" s="43">
        <v>12.8</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c r="N48" s="43">
        <v>21.28</v>
      </c>
      <c r="O48" s="43">
        <v>20.14</v>
      </c>
      <c r="P48" s="43">
        <v>19.149999999999999</v>
      </c>
      <c r="Q48" s="43">
        <v>18.3</v>
      </c>
      <c r="R48" s="43">
        <v>17.55</v>
      </c>
      <c r="S48" s="43">
        <v>16.89</v>
      </c>
      <c r="T48" s="43">
        <v>16.3</v>
      </c>
      <c r="U48" s="43">
        <v>15.77</v>
      </c>
      <c r="V48" s="43">
        <v>15.3</v>
      </c>
      <c r="W48" s="43">
        <v>14.88</v>
      </c>
      <c r="X48" s="43">
        <v>14.5</v>
      </c>
      <c r="Y48" s="43">
        <v>14.16</v>
      </c>
      <c r="Z48" s="43">
        <v>13.84</v>
      </c>
      <c r="AA48" s="43">
        <v>13.57</v>
      </c>
      <c r="AB48" s="43">
        <v>13.31</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c r="N49" s="43">
        <v>21.67</v>
      </c>
      <c r="O49" s="43">
        <v>20.51</v>
      </c>
      <c r="P49" s="43">
        <v>19.510000000000002</v>
      </c>
      <c r="Q49" s="43">
        <v>18.64</v>
      </c>
      <c r="R49" s="43">
        <v>17.88</v>
      </c>
      <c r="S49" s="43">
        <v>17.21</v>
      </c>
      <c r="T49" s="43">
        <v>16.61</v>
      </c>
      <c r="U49" s="43">
        <v>16.07</v>
      </c>
      <c r="V49" s="43">
        <v>15.6</v>
      </c>
      <c r="W49" s="43">
        <v>15.17</v>
      </c>
      <c r="X49" s="43">
        <v>14.79</v>
      </c>
      <c r="Y49" s="43">
        <v>14.44</v>
      </c>
      <c r="Z49" s="43">
        <v>14.13</v>
      </c>
      <c r="AA49" s="43">
        <v>13.84</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c r="N50" s="43">
        <v>22.07</v>
      </c>
      <c r="O50" s="43">
        <v>20.89</v>
      </c>
      <c r="P50" s="43">
        <v>19.88</v>
      </c>
      <c r="Q50" s="43">
        <v>18.989999999999998</v>
      </c>
      <c r="R50" s="43">
        <v>18.22</v>
      </c>
      <c r="S50" s="43">
        <v>17.54</v>
      </c>
      <c r="T50" s="43">
        <v>16.93</v>
      </c>
      <c r="U50" s="43">
        <v>16.39</v>
      </c>
      <c r="V50" s="43">
        <v>15.91</v>
      </c>
      <c r="W50" s="43">
        <v>15.48</v>
      </c>
      <c r="X50" s="43">
        <v>15.09</v>
      </c>
      <c r="Y50" s="43">
        <v>14.74</v>
      </c>
      <c r="Z50" s="43">
        <v>14.42</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c r="N51" s="43">
        <v>22.48</v>
      </c>
      <c r="O51" s="43">
        <v>21.29</v>
      </c>
      <c r="P51" s="43">
        <v>20.25</v>
      </c>
      <c r="Q51" s="43">
        <v>19.36</v>
      </c>
      <c r="R51" s="43">
        <v>18.57</v>
      </c>
      <c r="S51" s="43">
        <v>17.88</v>
      </c>
      <c r="T51" s="43">
        <v>17.27</v>
      </c>
      <c r="U51" s="43">
        <v>16.72</v>
      </c>
      <c r="V51" s="43">
        <v>16.23</v>
      </c>
      <c r="W51" s="43">
        <v>15.79</v>
      </c>
      <c r="X51" s="43">
        <v>15.4</v>
      </c>
      <c r="Y51" s="43">
        <v>15.05</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c r="N52" s="43">
        <v>22.92</v>
      </c>
      <c r="O52" s="43">
        <v>21.69</v>
      </c>
      <c r="P52" s="43">
        <v>20.65</v>
      </c>
      <c r="Q52" s="43">
        <v>19.73</v>
      </c>
      <c r="R52" s="43">
        <v>18.940000000000001</v>
      </c>
      <c r="S52" s="43">
        <v>18.239999999999998</v>
      </c>
      <c r="T52" s="43">
        <v>17.62</v>
      </c>
      <c r="U52" s="43">
        <v>17.059999999999999</v>
      </c>
      <c r="V52" s="43">
        <v>16.57</v>
      </c>
      <c r="W52" s="43">
        <v>16.13</v>
      </c>
      <c r="X52" s="43">
        <v>15.74</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c r="N53" s="43">
        <v>23.35</v>
      </c>
      <c r="O53" s="43">
        <v>22.12</v>
      </c>
      <c r="P53" s="43">
        <v>21.05</v>
      </c>
      <c r="Q53" s="43">
        <v>20.13</v>
      </c>
      <c r="R53" s="43">
        <v>19.32</v>
      </c>
      <c r="S53" s="43">
        <v>18.61</v>
      </c>
      <c r="T53" s="43">
        <v>17.98</v>
      </c>
      <c r="U53" s="43">
        <v>17.420000000000002</v>
      </c>
      <c r="V53" s="43">
        <v>16.920000000000002</v>
      </c>
      <c r="W53" s="43">
        <v>16.48</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c r="N54" s="43">
        <v>23.81</v>
      </c>
      <c r="O54" s="43">
        <v>22.55</v>
      </c>
      <c r="P54" s="43">
        <v>21.47</v>
      </c>
      <c r="Q54" s="43">
        <v>20.54</v>
      </c>
      <c r="R54" s="43">
        <v>19.71</v>
      </c>
      <c r="S54" s="43">
        <v>18.989999999999998</v>
      </c>
      <c r="T54" s="43">
        <v>18.36</v>
      </c>
      <c r="U54" s="43">
        <v>17.8</v>
      </c>
      <c r="V54" s="43">
        <v>17.29</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c r="N55" s="43">
        <v>24.29</v>
      </c>
      <c r="O55" s="43">
        <v>23.01</v>
      </c>
      <c r="P55" s="43">
        <v>21.91</v>
      </c>
      <c r="Q55" s="43">
        <v>20.96</v>
      </c>
      <c r="R55" s="43">
        <v>20.12</v>
      </c>
      <c r="S55" s="43">
        <v>19.39</v>
      </c>
      <c r="T55" s="43">
        <v>18.75</v>
      </c>
      <c r="U55" s="43">
        <v>18.18</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c r="N56" s="43">
        <v>24.78</v>
      </c>
      <c r="O56" s="43">
        <v>23.48</v>
      </c>
      <c r="P56" s="43">
        <v>22.37</v>
      </c>
      <c r="Q56" s="43">
        <v>21.4</v>
      </c>
      <c r="R56" s="43">
        <v>20.55</v>
      </c>
      <c r="S56" s="43">
        <v>19.82</v>
      </c>
      <c r="T56" s="43">
        <v>19.170000000000002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c r="N57" s="43">
        <v>25.29</v>
      </c>
      <c r="O57" s="43">
        <v>23.97</v>
      </c>
      <c r="P57" s="43">
        <v>22.84</v>
      </c>
      <c r="Q57" s="43">
        <v>21.86</v>
      </c>
      <c r="R57" s="43">
        <v>21</v>
      </c>
      <c r="S57" s="43">
        <v>20.260000000000002</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c r="N58" s="43">
        <v>25.82</v>
      </c>
      <c r="O58" s="43">
        <v>24.48</v>
      </c>
      <c r="P58" s="43">
        <v>23.33</v>
      </c>
      <c r="Q58" s="43">
        <v>22.34</v>
      </c>
      <c r="R58" s="43">
        <v>21.48</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c r="N59" s="43">
        <v>26.37</v>
      </c>
      <c r="O59" s="43">
        <v>25.02</v>
      </c>
      <c r="P59" s="43">
        <v>23.85</v>
      </c>
      <c r="Q59" s="43">
        <v>22.85</v>
      </c>
      <c r="R59" s="43">
        <v>0</v>
      </c>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c r="N60" s="43">
        <v>26.94</v>
      </c>
      <c r="O60" s="43">
        <v>25.57</v>
      </c>
      <c r="P60" s="43">
        <v>24.39</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c r="N61" s="43">
        <v>27.54</v>
      </c>
      <c r="O61" s="43">
        <v>26.14</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c r="N62" s="43">
        <v>28.16</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9rthfZaKQcwZGKKGQcQcoZaBPclw6b4BPCi+CTriPmmsHPfy/fj1SLR18iOI5ZvK7awyTU8a2RV3jPY26FHLtg==" saltValue="n9SD1PlCAHFhzKYPVXKOiw==" spinCount="100000" sheet="1" objects="1" scenarios="1"/>
  <conditionalFormatting sqref="A6:A21">
    <cfRule type="expression" dxfId="187" priority="13" stopIfTrue="1">
      <formula>MOD(ROW(),2)=0</formula>
    </cfRule>
    <cfRule type="expression" dxfId="186" priority="14" stopIfTrue="1">
      <formula>MOD(ROW(),2)&lt;&gt;0</formula>
    </cfRule>
  </conditionalFormatting>
  <conditionalFormatting sqref="A26:A74">
    <cfRule type="expression" dxfId="185" priority="9" stopIfTrue="1">
      <formula>MOD(ROW(),2)=0</formula>
    </cfRule>
    <cfRule type="expression" dxfId="184" priority="10" stopIfTrue="1">
      <formula>MOD(ROW(),2)&lt;&gt;0</formula>
    </cfRule>
  </conditionalFormatting>
  <conditionalFormatting sqref="B6:AW21">
    <cfRule type="expression" dxfId="183" priority="15" stopIfTrue="1">
      <formula>MOD(ROW(),2)=0</formula>
    </cfRule>
    <cfRule type="expression" dxfId="182" priority="16" stopIfTrue="1">
      <formula>MOD(ROW(),2)&lt;&gt;0</formula>
    </cfRule>
  </conditionalFormatting>
  <conditionalFormatting sqref="B26:AW74">
    <cfRule type="expression" dxfId="181" priority="11" stopIfTrue="1">
      <formula>MOD(ROW(),2)=0</formula>
    </cfRule>
    <cfRule type="expression" dxfId="180" priority="12"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8BF19-230D-4FA2-BC74-B745ED796062}">
  <sheetPr codeName="Sheet54"/>
  <dimension ref="A1:AW74"/>
  <sheetViews>
    <sheetView showGridLines="0" workbookViewId="0">
      <selection activeCell="A6" sqref="A6"/>
    </sheetView>
  </sheetViews>
  <sheetFormatPr defaultColWidth="8.5703125" defaultRowHeight="12.75" x14ac:dyDescent="0.2"/>
  <cols>
    <col min="1" max="1" width="31.5703125" style="41" customWidth="1"/>
    <col min="2" max="49" width="22.5703125" style="41" customWidth="1"/>
    <col min="50" max="16384" width="8.5703125" style="41"/>
  </cols>
  <sheetData>
    <row r="1" spans="1:49" s="1" customFormat="1" ht="20.25" x14ac:dyDescent="0.3">
      <c r="A1" s="2" t="s">
        <v>0</v>
      </c>
    </row>
    <row r="2" spans="1:49" s="1" customFormat="1" ht="15.75" x14ac:dyDescent="0.25">
      <c r="A2" s="30" t="s">
        <v>1</v>
      </c>
      <c r="B2" s="3" t="str">
        <f>wb_title</f>
        <v>LGPS_EW - Consolidated Factor Spreadsheet</v>
      </c>
    </row>
    <row r="3" spans="1:49" s="1" customFormat="1" ht="15.75" x14ac:dyDescent="0.25">
      <c r="A3" s="30" t="s">
        <v>2</v>
      </c>
      <c r="B3" s="3" t="str">
        <f>TABLE_FACTOR_TYPE_1 &amp; " - x-" &amp; TABLE_SERIES_NUMBER_1</f>
        <v>Added pension - x-706</v>
      </c>
    </row>
    <row r="4" spans="1:49" customFormat="1" x14ac:dyDescent="0.2"/>
    <row r="5" spans="1:49" customFormat="1" x14ac:dyDescent="0.2"/>
    <row r="6" spans="1:49"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
      <c r="A8" s="44" t="s">
        <v>166</v>
      </c>
      <c r="B8" s="49" t="s">
        <v>333</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
      <c r="A10" s="44" t="s">
        <v>6</v>
      </c>
      <c r="B10" s="49" t="s">
        <v>336</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
      <c r="A14" s="44" t="s">
        <v>171</v>
      </c>
      <c r="B14" s="49">
        <v>706</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
      <c r="A15" s="44" t="s">
        <v>398</v>
      </c>
      <c r="B15" s="49" t="s">
        <v>337</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
      <c r="A16" s="44" t="s">
        <v>173</v>
      </c>
      <c r="B16" s="49" t="s">
        <v>332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
    <row r="23" spans="1:49" customFormat="1" x14ac:dyDescent="0.2">
      <c r="A23" s="23" t="str">
        <f>HYPERLINK("#'Factor List'!A1", "Back to Factor List")</f>
        <v>Back to Factor List</v>
      </c>
      <c r="B23" s="23" t="str">
        <f>HYPERLINK("#'Assumptions'!A1", "Assumptions")</f>
        <v>Assumptions</v>
      </c>
    </row>
    <row r="26" spans="1:49" s="59" customFormat="1" ht="25.5" x14ac:dyDescent="0.2">
      <c r="A26" s="58" t="s">
        <v>401</v>
      </c>
      <c r="B26" s="58" t="s">
        <v>538</v>
      </c>
      <c r="C26" s="58" t="s">
        <v>539</v>
      </c>
      <c r="D26" s="58" t="s">
        <v>540</v>
      </c>
      <c r="E26" s="58" t="s">
        <v>541</v>
      </c>
      <c r="F26" s="58" t="s">
        <v>542</v>
      </c>
      <c r="G26" s="58" t="s">
        <v>543</v>
      </c>
      <c r="H26" s="58" t="s">
        <v>544</v>
      </c>
      <c r="I26" s="58" t="s">
        <v>545</v>
      </c>
      <c r="J26" s="58" t="s">
        <v>546</v>
      </c>
      <c r="K26" s="58" t="s">
        <v>547</v>
      </c>
      <c r="L26" s="58" t="s">
        <v>548</v>
      </c>
      <c r="M26" s="58" t="s">
        <v>549</v>
      </c>
      <c r="N26" s="58" t="s">
        <v>550</v>
      </c>
      <c r="O26" s="58" t="s">
        <v>551</v>
      </c>
      <c r="P26" s="58" t="s">
        <v>552</v>
      </c>
      <c r="Q26" s="58" t="s">
        <v>553</v>
      </c>
      <c r="R26" s="58" t="s">
        <v>554</v>
      </c>
      <c r="S26" s="58" t="s">
        <v>555</v>
      </c>
      <c r="T26" s="58" t="s">
        <v>556</v>
      </c>
      <c r="U26" s="58" t="s">
        <v>557</v>
      </c>
      <c r="V26" s="58" t="s">
        <v>558</v>
      </c>
      <c r="W26" s="58" t="s">
        <v>559</v>
      </c>
      <c r="X26" s="58" t="s">
        <v>560</v>
      </c>
      <c r="Y26" s="58" t="s">
        <v>561</v>
      </c>
      <c r="Z26" s="58" t="s">
        <v>562</v>
      </c>
      <c r="AA26" s="58" t="s">
        <v>563</v>
      </c>
      <c r="AB26" s="58" t="s">
        <v>564</v>
      </c>
      <c r="AC26" s="58" t="s">
        <v>565</v>
      </c>
      <c r="AD26" s="58" t="s">
        <v>566</v>
      </c>
      <c r="AE26" s="58" t="s">
        <v>567</v>
      </c>
      <c r="AF26" s="58" t="s">
        <v>568</v>
      </c>
      <c r="AG26" s="58" t="s">
        <v>569</v>
      </c>
      <c r="AH26" s="58" t="s">
        <v>570</v>
      </c>
      <c r="AI26" s="58" t="s">
        <v>571</v>
      </c>
      <c r="AJ26" s="58" t="s">
        <v>572</v>
      </c>
      <c r="AK26" s="58" t="s">
        <v>573</v>
      </c>
      <c r="AL26" s="58" t="s">
        <v>574</v>
      </c>
      <c r="AM26" s="58" t="s">
        <v>575</v>
      </c>
      <c r="AN26" s="58" t="s">
        <v>576</v>
      </c>
      <c r="AO26" s="58" t="s">
        <v>577</v>
      </c>
      <c r="AP26" s="58" t="s">
        <v>578</v>
      </c>
      <c r="AQ26" s="58" t="s">
        <v>579</v>
      </c>
      <c r="AR26" s="58" t="s">
        <v>580</v>
      </c>
      <c r="AS26" s="58" t="s">
        <v>581</v>
      </c>
      <c r="AT26" s="58" t="s">
        <v>582</v>
      </c>
      <c r="AU26" s="58" t="s">
        <v>583</v>
      </c>
      <c r="AV26" s="58" t="s">
        <v>584</v>
      </c>
      <c r="AW26" s="58" t="s">
        <v>585</v>
      </c>
    </row>
    <row r="27" spans="1:49" x14ac:dyDescent="0.2">
      <c r="A27" s="42">
        <v>16</v>
      </c>
      <c r="B27" s="43"/>
      <c r="C27" s="43"/>
      <c r="D27" s="43"/>
      <c r="E27" s="43"/>
      <c r="F27" s="43"/>
      <c r="G27" s="43"/>
      <c r="H27" s="43"/>
      <c r="I27" s="43"/>
      <c r="J27" s="43"/>
      <c r="K27" s="43"/>
      <c r="L27" s="43"/>
      <c r="M27" s="43"/>
      <c r="N27" s="43">
        <v>15.91</v>
      </c>
      <c r="O27" s="43">
        <v>15.04</v>
      </c>
      <c r="P27" s="43">
        <v>14.3</v>
      </c>
      <c r="Q27" s="43">
        <v>13.64</v>
      </c>
      <c r="R27" s="43">
        <v>13.07</v>
      </c>
      <c r="S27" s="43">
        <v>12.56</v>
      </c>
      <c r="T27" s="43">
        <v>12.11</v>
      </c>
      <c r="U27" s="43">
        <v>11.7</v>
      </c>
      <c r="V27" s="43">
        <v>11.35</v>
      </c>
      <c r="W27" s="43">
        <v>11.01</v>
      </c>
      <c r="X27" s="43">
        <v>10.72</v>
      </c>
      <c r="Y27" s="43">
        <v>10.44</v>
      </c>
      <c r="Z27" s="43">
        <v>10.199999999999999</v>
      </c>
      <c r="AA27" s="43">
        <v>9.9700000000000006</v>
      </c>
      <c r="AB27" s="43">
        <v>9.76</v>
      </c>
      <c r="AC27" s="43">
        <v>9.56</v>
      </c>
      <c r="AD27" s="43">
        <v>9.39</v>
      </c>
      <c r="AE27" s="43">
        <v>9.23</v>
      </c>
      <c r="AF27" s="43">
        <v>9.07</v>
      </c>
      <c r="AG27" s="43">
        <v>8.93</v>
      </c>
      <c r="AH27" s="43">
        <v>8.7899999999999991</v>
      </c>
      <c r="AI27" s="43">
        <v>8.68</v>
      </c>
      <c r="AJ27" s="43">
        <v>8.56</v>
      </c>
      <c r="AK27" s="43">
        <v>8.4499999999999993</v>
      </c>
      <c r="AL27" s="43">
        <v>8.35</v>
      </c>
      <c r="AM27" s="43">
        <v>8.25</v>
      </c>
      <c r="AN27" s="43">
        <v>8.17</v>
      </c>
      <c r="AO27" s="43">
        <v>8.09</v>
      </c>
      <c r="AP27" s="43">
        <v>8.01</v>
      </c>
      <c r="AQ27" s="43">
        <v>7.94</v>
      </c>
      <c r="AR27" s="43">
        <v>7.87</v>
      </c>
      <c r="AS27" s="43">
        <v>7.8</v>
      </c>
      <c r="AT27" s="43">
        <v>7.74</v>
      </c>
      <c r="AU27" s="43">
        <v>7.68</v>
      </c>
      <c r="AV27" s="43">
        <v>7.64</v>
      </c>
      <c r="AW27" s="43">
        <v>7.59</v>
      </c>
    </row>
    <row r="28" spans="1:49" x14ac:dyDescent="0.2">
      <c r="A28" s="42">
        <v>17</v>
      </c>
      <c r="B28" s="43"/>
      <c r="C28" s="43"/>
      <c r="D28" s="43"/>
      <c r="E28" s="43"/>
      <c r="F28" s="43"/>
      <c r="G28" s="43"/>
      <c r="H28" s="43"/>
      <c r="I28" s="43"/>
      <c r="J28" s="43"/>
      <c r="K28" s="43"/>
      <c r="L28" s="43"/>
      <c r="M28" s="43"/>
      <c r="N28" s="43">
        <v>16.2</v>
      </c>
      <c r="O28" s="43">
        <v>15.32</v>
      </c>
      <c r="P28" s="43">
        <v>14.56</v>
      </c>
      <c r="Q28" s="43">
        <v>13.89</v>
      </c>
      <c r="R28" s="43">
        <v>13.3</v>
      </c>
      <c r="S28" s="43">
        <v>12.79</v>
      </c>
      <c r="T28" s="43">
        <v>12.33</v>
      </c>
      <c r="U28" s="43">
        <v>11.92</v>
      </c>
      <c r="V28" s="43">
        <v>11.55</v>
      </c>
      <c r="W28" s="43">
        <v>11.21</v>
      </c>
      <c r="X28" s="43">
        <v>10.91</v>
      </c>
      <c r="Y28" s="43">
        <v>10.63</v>
      </c>
      <c r="Z28" s="43">
        <v>10.38</v>
      </c>
      <c r="AA28" s="43">
        <v>10.15</v>
      </c>
      <c r="AB28" s="43">
        <v>9.94</v>
      </c>
      <c r="AC28" s="43">
        <v>9.75</v>
      </c>
      <c r="AD28" s="43">
        <v>9.56</v>
      </c>
      <c r="AE28" s="43">
        <v>9.39</v>
      </c>
      <c r="AF28" s="43">
        <v>9.24</v>
      </c>
      <c r="AG28" s="43">
        <v>9.09</v>
      </c>
      <c r="AH28" s="43">
        <v>8.9600000000000009</v>
      </c>
      <c r="AI28" s="43">
        <v>8.83</v>
      </c>
      <c r="AJ28" s="43">
        <v>8.7100000000000009</v>
      </c>
      <c r="AK28" s="43">
        <v>8.61</v>
      </c>
      <c r="AL28" s="43">
        <v>8.5</v>
      </c>
      <c r="AM28" s="43">
        <v>8.41</v>
      </c>
      <c r="AN28" s="43">
        <v>8.32</v>
      </c>
      <c r="AO28" s="43">
        <v>8.23</v>
      </c>
      <c r="AP28" s="43">
        <v>8.16</v>
      </c>
      <c r="AQ28" s="43">
        <v>8.09</v>
      </c>
      <c r="AR28" s="43">
        <v>8.02</v>
      </c>
      <c r="AS28" s="43">
        <v>7.95</v>
      </c>
      <c r="AT28" s="43">
        <v>7.9</v>
      </c>
      <c r="AU28" s="43">
        <v>7.84</v>
      </c>
      <c r="AV28" s="43">
        <v>7.78</v>
      </c>
      <c r="AW28" s="43"/>
    </row>
    <row r="29" spans="1:49" x14ac:dyDescent="0.2">
      <c r="A29" s="42">
        <v>18</v>
      </c>
      <c r="B29" s="43"/>
      <c r="C29" s="43"/>
      <c r="D29" s="43"/>
      <c r="E29" s="43"/>
      <c r="F29" s="43"/>
      <c r="G29" s="43"/>
      <c r="H29" s="43"/>
      <c r="I29" s="43"/>
      <c r="J29" s="43"/>
      <c r="K29" s="43"/>
      <c r="L29" s="43"/>
      <c r="M29" s="43"/>
      <c r="N29" s="43">
        <v>16.489999999999998</v>
      </c>
      <c r="O29" s="43">
        <v>15.59</v>
      </c>
      <c r="P29" s="43">
        <v>14.82</v>
      </c>
      <c r="Q29" s="43">
        <v>14.14</v>
      </c>
      <c r="R29" s="43">
        <v>13.55</v>
      </c>
      <c r="S29" s="43">
        <v>13.02</v>
      </c>
      <c r="T29" s="43">
        <v>12.56</v>
      </c>
      <c r="U29" s="43">
        <v>12.13</v>
      </c>
      <c r="V29" s="43">
        <v>11.76</v>
      </c>
      <c r="W29" s="43">
        <v>11.42</v>
      </c>
      <c r="X29" s="43">
        <v>11.11</v>
      </c>
      <c r="Y29" s="43">
        <v>10.83</v>
      </c>
      <c r="Z29" s="43">
        <v>10.57</v>
      </c>
      <c r="AA29" s="43">
        <v>10.33</v>
      </c>
      <c r="AB29" s="43">
        <v>10.119999999999999</v>
      </c>
      <c r="AC29" s="43">
        <v>9.92</v>
      </c>
      <c r="AD29" s="43">
        <v>9.73</v>
      </c>
      <c r="AE29" s="43">
        <v>9.56</v>
      </c>
      <c r="AF29" s="43">
        <v>9.41</v>
      </c>
      <c r="AG29" s="43">
        <v>9.26</v>
      </c>
      <c r="AH29" s="43">
        <v>9.1300000000000008</v>
      </c>
      <c r="AI29" s="43">
        <v>8.99</v>
      </c>
      <c r="AJ29" s="43">
        <v>8.8800000000000008</v>
      </c>
      <c r="AK29" s="43">
        <v>8.77</v>
      </c>
      <c r="AL29" s="43">
        <v>8.66</v>
      </c>
      <c r="AM29" s="43">
        <v>8.57</v>
      </c>
      <c r="AN29" s="43">
        <v>8.4700000000000006</v>
      </c>
      <c r="AO29" s="43">
        <v>8.39</v>
      </c>
      <c r="AP29" s="43">
        <v>8.31</v>
      </c>
      <c r="AQ29" s="43">
        <v>8.24</v>
      </c>
      <c r="AR29" s="43">
        <v>8.16</v>
      </c>
      <c r="AS29" s="43">
        <v>8.11</v>
      </c>
      <c r="AT29" s="43">
        <v>8.0399999999999991</v>
      </c>
      <c r="AU29" s="43">
        <v>7.98</v>
      </c>
      <c r="AV29" s="43"/>
      <c r="AW29" s="43"/>
    </row>
    <row r="30" spans="1:49" x14ac:dyDescent="0.2">
      <c r="A30" s="42">
        <v>19</v>
      </c>
      <c r="B30" s="43"/>
      <c r="C30" s="43"/>
      <c r="D30" s="43"/>
      <c r="E30" s="43"/>
      <c r="F30" s="43"/>
      <c r="G30" s="43"/>
      <c r="H30" s="43"/>
      <c r="I30" s="43"/>
      <c r="J30" s="43"/>
      <c r="K30" s="43"/>
      <c r="L30" s="43"/>
      <c r="M30" s="43"/>
      <c r="N30" s="43">
        <v>16.8</v>
      </c>
      <c r="O30" s="43">
        <v>15.88</v>
      </c>
      <c r="P30" s="43">
        <v>15.09</v>
      </c>
      <c r="Q30" s="43">
        <v>14.4</v>
      </c>
      <c r="R30" s="43">
        <v>13.8</v>
      </c>
      <c r="S30" s="43">
        <v>13.26</v>
      </c>
      <c r="T30" s="43">
        <v>12.79</v>
      </c>
      <c r="U30" s="43">
        <v>12.36</v>
      </c>
      <c r="V30" s="43">
        <v>11.98</v>
      </c>
      <c r="W30" s="43">
        <v>11.63</v>
      </c>
      <c r="X30" s="43">
        <v>11.31</v>
      </c>
      <c r="Y30" s="43">
        <v>11.02</v>
      </c>
      <c r="Z30" s="43">
        <v>10.76</v>
      </c>
      <c r="AA30" s="43">
        <v>10.52</v>
      </c>
      <c r="AB30" s="43">
        <v>10.3</v>
      </c>
      <c r="AC30" s="43">
        <v>10.1</v>
      </c>
      <c r="AD30" s="43">
        <v>9.92</v>
      </c>
      <c r="AE30" s="43">
        <v>9.74</v>
      </c>
      <c r="AF30" s="43">
        <v>9.58</v>
      </c>
      <c r="AG30" s="43">
        <v>9.43</v>
      </c>
      <c r="AH30" s="43">
        <v>9.2899999999999991</v>
      </c>
      <c r="AI30" s="43">
        <v>9.16</v>
      </c>
      <c r="AJ30" s="43">
        <v>9.0399999999999991</v>
      </c>
      <c r="AK30" s="43">
        <v>8.93</v>
      </c>
      <c r="AL30" s="43">
        <v>8.83</v>
      </c>
      <c r="AM30" s="43">
        <v>8.73</v>
      </c>
      <c r="AN30" s="43">
        <v>8.6300000000000008</v>
      </c>
      <c r="AO30" s="43">
        <v>8.5500000000000007</v>
      </c>
      <c r="AP30" s="43">
        <v>8.4700000000000006</v>
      </c>
      <c r="AQ30" s="43">
        <v>8.39</v>
      </c>
      <c r="AR30" s="43">
        <v>8.33</v>
      </c>
      <c r="AS30" s="43">
        <v>8.26</v>
      </c>
      <c r="AT30" s="43">
        <v>8.19</v>
      </c>
      <c r="AU30" s="43"/>
      <c r="AV30" s="43"/>
      <c r="AW30" s="43"/>
    </row>
    <row r="31" spans="1:49" x14ac:dyDescent="0.2">
      <c r="A31" s="42">
        <v>20</v>
      </c>
      <c r="B31" s="43"/>
      <c r="C31" s="43"/>
      <c r="D31" s="43"/>
      <c r="E31" s="43"/>
      <c r="F31" s="43"/>
      <c r="G31" s="43"/>
      <c r="H31" s="43"/>
      <c r="I31" s="43"/>
      <c r="J31" s="43"/>
      <c r="K31" s="43"/>
      <c r="L31" s="43"/>
      <c r="M31" s="43"/>
      <c r="N31" s="43">
        <v>17.100000000000001</v>
      </c>
      <c r="O31" s="43">
        <v>16.170000000000002</v>
      </c>
      <c r="P31" s="43">
        <v>15.36</v>
      </c>
      <c r="Q31" s="43">
        <v>14.66</v>
      </c>
      <c r="R31" s="43">
        <v>14.05</v>
      </c>
      <c r="S31" s="43">
        <v>13.5</v>
      </c>
      <c r="T31" s="43">
        <v>13.02</v>
      </c>
      <c r="U31" s="43">
        <v>12.58</v>
      </c>
      <c r="V31" s="43">
        <v>12.2</v>
      </c>
      <c r="W31" s="43">
        <v>11.84</v>
      </c>
      <c r="X31" s="43">
        <v>11.52</v>
      </c>
      <c r="Y31" s="43">
        <v>11.22</v>
      </c>
      <c r="Z31" s="43">
        <v>10.96</v>
      </c>
      <c r="AA31" s="43">
        <v>10.71</v>
      </c>
      <c r="AB31" s="43">
        <v>10.49</v>
      </c>
      <c r="AC31" s="43">
        <v>10.29</v>
      </c>
      <c r="AD31" s="43">
        <v>10.1</v>
      </c>
      <c r="AE31" s="43">
        <v>9.92</v>
      </c>
      <c r="AF31" s="43">
        <v>9.76</v>
      </c>
      <c r="AG31" s="43">
        <v>9.6</v>
      </c>
      <c r="AH31" s="43">
        <v>9.4600000000000009</v>
      </c>
      <c r="AI31" s="43">
        <v>9.34</v>
      </c>
      <c r="AJ31" s="43">
        <v>9.2100000000000009</v>
      </c>
      <c r="AK31" s="43">
        <v>9.09</v>
      </c>
      <c r="AL31" s="43">
        <v>8.99</v>
      </c>
      <c r="AM31" s="43">
        <v>8.89</v>
      </c>
      <c r="AN31" s="43">
        <v>8.8000000000000007</v>
      </c>
      <c r="AO31" s="43">
        <v>8.7100000000000009</v>
      </c>
      <c r="AP31" s="43">
        <v>8.6300000000000008</v>
      </c>
      <c r="AQ31" s="43">
        <v>8.5500000000000007</v>
      </c>
      <c r="AR31" s="43">
        <v>8.48</v>
      </c>
      <c r="AS31" s="43">
        <v>8.41</v>
      </c>
      <c r="AT31" s="43"/>
      <c r="AU31" s="43"/>
      <c r="AV31" s="43"/>
      <c r="AW31" s="43"/>
    </row>
    <row r="32" spans="1:49" x14ac:dyDescent="0.2">
      <c r="A32" s="42">
        <v>21</v>
      </c>
      <c r="B32" s="43"/>
      <c r="C32" s="43"/>
      <c r="D32" s="43"/>
      <c r="E32" s="43"/>
      <c r="F32" s="43"/>
      <c r="G32" s="43"/>
      <c r="H32" s="43"/>
      <c r="I32" s="43"/>
      <c r="J32" s="43"/>
      <c r="K32" s="43"/>
      <c r="L32" s="43"/>
      <c r="M32" s="43"/>
      <c r="N32" s="43">
        <v>17.399999999999999</v>
      </c>
      <c r="O32" s="43">
        <v>16.46</v>
      </c>
      <c r="P32" s="43">
        <v>15.64</v>
      </c>
      <c r="Q32" s="43">
        <v>14.93</v>
      </c>
      <c r="R32" s="43">
        <v>14.3</v>
      </c>
      <c r="S32" s="43">
        <v>13.74</v>
      </c>
      <c r="T32" s="43">
        <v>13.25</v>
      </c>
      <c r="U32" s="43">
        <v>12.81</v>
      </c>
      <c r="V32" s="43">
        <v>12.41</v>
      </c>
      <c r="W32" s="43">
        <v>12.06</v>
      </c>
      <c r="X32" s="43">
        <v>11.73</v>
      </c>
      <c r="Y32" s="43">
        <v>11.43</v>
      </c>
      <c r="Z32" s="43">
        <v>11.16</v>
      </c>
      <c r="AA32" s="43">
        <v>10.91</v>
      </c>
      <c r="AB32" s="43">
        <v>10.68</v>
      </c>
      <c r="AC32" s="43">
        <v>10.48</v>
      </c>
      <c r="AD32" s="43">
        <v>10.28</v>
      </c>
      <c r="AE32" s="43">
        <v>10.1</v>
      </c>
      <c r="AF32" s="43">
        <v>9.94</v>
      </c>
      <c r="AG32" s="43">
        <v>9.7899999999999991</v>
      </c>
      <c r="AH32" s="43">
        <v>9.64</v>
      </c>
      <c r="AI32" s="43">
        <v>9.51</v>
      </c>
      <c r="AJ32" s="43">
        <v>9.3800000000000008</v>
      </c>
      <c r="AK32" s="43">
        <v>9.27</v>
      </c>
      <c r="AL32" s="43">
        <v>9.16</v>
      </c>
      <c r="AM32" s="43">
        <v>9.0500000000000007</v>
      </c>
      <c r="AN32" s="43">
        <v>8.9600000000000009</v>
      </c>
      <c r="AO32" s="43">
        <v>8.8699999999999992</v>
      </c>
      <c r="AP32" s="43">
        <v>8.7899999999999991</v>
      </c>
      <c r="AQ32" s="43">
        <v>8.7200000000000006</v>
      </c>
      <c r="AR32" s="43">
        <v>8.64</v>
      </c>
      <c r="AS32" s="43"/>
      <c r="AT32" s="43"/>
      <c r="AU32" s="43"/>
      <c r="AV32" s="43"/>
      <c r="AW32" s="43"/>
    </row>
    <row r="33" spans="1:49" x14ac:dyDescent="0.2">
      <c r="A33" s="42">
        <v>22</v>
      </c>
      <c r="B33" s="43"/>
      <c r="C33" s="43"/>
      <c r="D33" s="43"/>
      <c r="E33" s="43"/>
      <c r="F33" s="43"/>
      <c r="G33" s="43"/>
      <c r="H33" s="43"/>
      <c r="I33" s="43"/>
      <c r="J33" s="43"/>
      <c r="K33" s="43"/>
      <c r="L33" s="43"/>
      <c r="M33" s="43"/>
      <c r="N33" s="43">
        <v>17.72</v>
      </c>
      <c r="O33" s="43">
        <v>16.75</v>
      </c>
      <c r="P33" s="43">
        <v>15.93</v>
      </c>
      <c r="Q33" s="43">
        <v>15.19</v>
      </c>
      <c r="R33" s="43">
        <v>14.56</v>
      </c>
      <c r="S33" s="43">
        <v>13.99</v>
      </c>
      <c r="T33" s="43">
        <v>13.49</v>
      </c>
      <c r="U33" s="43">
        <v>13.05</v>
      </c>
      <c r="V33" s="43">
        <v>12.64</v>
      </c>
      <c r="W33" s="43">
        <v>12.28</v>
      </c>
      <c r="X33" s="43">
        <v>11.94</v>
      </c>
      <c r="Y33" s="43">
        <v>11.64</v>
      </c>
      <c r="Z33" s="43">
        <v>11.36</v>
      </c>
      <c r="AA33" s="43">
        <v>11.11</v>
      </c>
      <c r="AB33" s="43">
        <v>10.88</v>
      </c>
      <c r="AC33" s="43">
        <v>10.67</v>
      </c>
      <c r="AD33" s="43">
        <v>10.47</v>
      </c>
      <c r="AE33" s="43">
        <v>10.28</v>
      </c>
      <c r="AF33" s="43">
        <v>10.119999999999999</v>
      </c>
      <c r="AG33" s="43">
        <v>9.9700000000000006</v>
      </c>
      <c r="AH33" s="43">
        <v>9.82</v>
      </c>
      <c r="AI33" s="43">
        <v>9.68</v>
      </c>
      <c r="AJ33" s="43">
        <v>9.5500000000000007</v>
      </c>
      <c r="AK33" s="43">
        <v>9.44</v>
      </c>
      <c r="AL33" s="43">
        <v>9.33</v>
      </c>
      <c r="AM33" s="43">
        <v>9.2200000000000006</v>
      </c>
      <c r="AN33" s="43">
        <v>9.1300000000000008</v>
      </c>
      <c r="AO33" s="43">
        <v>9.0399999999999991</v>
      </c>
      <c r="AP33" s="43">
        <v>8.9600000000000009</v>
      </c>
      <c r="AQ33" s="43">
        <v>8.89</v>
      </c>
      <c r="AR33" s="43"/>
      <c r="AS33" s="43"/>
      <c r="AT33" s="43"/>
      <c r="AU33" s="43"/>
      <c r="AV33" s="43"/>
      <c r="AW33" s="43"/>
    </row>
    <row r="34" spans="1:49" x14ac:dyDescent="0.2">
      <c r="A34" s="42">
        <v>23</v>
      </c>
      <c r="B34" s="43"/>
      <c r="C34" s="43"/>
      <c r="D34" s="43"/>
      <c r="E34" s="43"/>
      <c r="F34" s="43"/>
      <c r="G34" s="43"/>
      <c r="H34" s="43"/>
      <c r="I34" s="43"/>
      <c r="J34" s="43"/>
      <c r="K34" s="43"/>
      <c r="L34" s="43"/>
      <c r="M34" s="43"/>
      <c r="N34" s="43">
        <v>18.04</v>
      </c>
      <c r="O34" s="43">
        <v>17.059999999999999</v>
      </c>
      <c r="P34" s="43">
        <v>16.21</v>
      </c>
      <c r="Q34" s="43">
        <v>15.47</v>
      </c>
      <c r="R34" s="43">
        <v>14.82</v>
      </c>
      <c r="S34" s="43">
        <v>14.25</v>
      </c>
      <c r="T34" s="43">
        <v>13.74</v>
      </c>
      <c r="U34" s="43">
        <v>13.28</v>
      </c>
      <c r="V34" s="43">
        <v>12.87</v>
      </c>
      <c r="W34" s="43">
        <v>12.49</v>
      </c>
      <c r="X34" s="43">
        <v>12.16</v>
      </c>
      <c r="Y34" s="43">
        <v>11.85</v>
      </c>
      <c r="Z34" s="43">
        <v>11.57</v>
      </c>
      <c r="AA34" s="43">
        <v>11.32</v>
      </c>
      <c r="AB34" s="43">
        <v>11.08</v>
      </c>
      <c r="AC34" s="43">
        <v>10.87</v>
      </c>
      <c r="AD34" s="43">
        <v>10.66</v>
      </c>
      <c r="AE34" s="43">
        <v>10.47</v>
      </c>
      <c r="AF34" s="43">
        <v>10.31</v>
      </c>
      <c r="AG34" s="43">
        <v>10.15</v>
      </c>
      <c r="AH34" s="43">
        <v>10</v>
      </c>
      <c r="AI34" s="43">
        <v>9.8699999999999992</v>
      </c>
      <c r="AJ34" s="43">
        <v>9.73</v>
      </c>
      <c r="AK34" s="43">
        <v>9.6199999999999992</v>
      </c>
      <c r="AL34" s="43">
        <v>9.5</v>
      </c>
      <c r="AM34" s="43">
        <v>9.4</v>
      </c>
      <c r="AN34" s="43">
        <v>9.31</v>
      </c>
      <c r="AO34" s="43">
        <v>9.2100000000000009</v>
      </c>
      <c r="AP34" s="43">
        <v>9.1300000000000008</v>
      </c>
      <c r="AQ34" s="43"/>
      <c r="AR34" s="43"/>
      <c r="AS34" s="43"/>
      <c r="AT34" s="43"/>
      <c r="AU34" s="43"/>
      <c r="AV34" s="43"/>
      <c r="AW34" s="43"/>
    </row>
    <row r="35" spans="1:49" x14ac:dyDescent="0.2">
      <c r="A35" s="42">
        <v>24</v>
      </c>
      <c r="B35" s="43"/>
      <c r="C35" s="43"/>
      <c r="D35" s="43"/>
      <c r="E35" s="43"/>
      <c r="F35" s="43"/>
      <c r="G35" s="43"/>
      <c r="H35" s="43"/>
      <c r="I35" s="43"/>
      <c r="J35" s="43"/>
      <c r="K35" s="43"/>
      <c r="L35" s="43"/>
      <c r="M35" s="43"/>
      <c r="N35" s="43">
        <v>18.36</v>
      </c>
      <c r="O35" s="43">
        <v>17.36</v>
      </c>
      <c r="P35" s="43">
        <v>16.5</v>
      </c>
      <c r="Q35" s="43">
        <v>15.75</v>
      </c>
      <c r="R35" s="43">
        <v>15.09</v>
      </c>
      <c r="S35" s="43">
        <v>14.5</v>
      </c>
      <c r="T35" s="43">
        <v>13.98</v>
      </c>
      <c r="U35" s="43">
        <v>13.52</v>
      </c>
      <c r="V35" s="43">
        <v>13.11</v>
      </c>
      <c r="W35" s="43">
        <v>12.72</v>
      </c>
      <c r="X35" s="43">
        <v>12.38</v>
      </c>
      <c r="Y35" s="43">
        <v>12.07</v>
      </c>
      <c r="Z35" s="43">
        <v>11.79</v>
      </c>
      <c r="AA35" s="43">
        <v>11.52</v>
      </c>
      <c r="AB35" s="43">
        <v>11.29</v>
      </c>
      <c r="AC35" s="43">
        <v>11.07</v>
      </c>
      <c r="AD35" s="43">
        <v>10.85</v>
      </c>
      <c r="AE35" s="43">
        <v>10.67</v>
      </c>
      <c r="AF35" s="43">
        <v>10.5</v>
      </c>
      <c r="AG35" s="43">
        <v>10.33</v>
      </c>
      <c r="AH35" s="43">
        <v>10.18</v>
      </c>
      <c r="AI35" s="43">
        <v>10.050000000000001</v>
      </c>
      <c r="AJ35" s="43">
        <v>9.92</v>
      </c>
      <c r="AK35" s="43">
        <v>9.8000000000000007</v>
      </c>
      <c r="AL35" s="43">
        <v>9.68</v>
      </c>
      <c r="AM35" s="43">
        <v>9.58</v>
      </c>
      <c r="AN35" s="43">
        <v>9.49</v>
      </c>
      <c r="AO35" s="43">
        <v>9.39</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c r="N36" s="43">
        <v>18.690000000000001</v>
      </c>
      <c r="O36" s="43">
        <v>17.68</v>
      </c>
      <c r="P36" s="43">
        <v>16.8</v>
      </c>
      <c r="Q36" s="43">
        <v>16.04</v>
      </c>
      <c r="R36" s="43">
        <v>15.36</v>
      </c>
      <c r="S36" s="43">
        <v>14.77</v>
      </c>
      <c r="T36" s="43">
        <v>14.24</v>
      </c>
      <c r="U36" s="43">
        <v>13.77</v>
      </c>
      <c r="V36" s="43">
        <v>13.34</v>
      </c>
      <c r="W36" s="43">
        <v>12.96</v>
      </c>
      <c r="X36" s="43">
        <v>12.61</v>
      </c>
      <c r="Y36" s="43">
        <v>12.29</v>
      </c>
      <c r="Z36" s="43">
        <v>12</v>
      </c>
      <c r="AA36" s="43">
        <v>11.74</v>
      </c>
      <c r="AB36" s="43">
        <v>11.49</v>
      </c>
      <c r="AC36" s="43">
        <v>11.26</v>
      </c>
      <c r="AD36" s="43">
        <v>11.06</v>
      </c>
      <c r="AE36" s="43">
        <v>10.87</v>
      </c>
      <c r="AF36" s="43">
        <v>10.69</v>
      </c>
      <c r="AG36" s="43">
        <v>10.52</v>
      </c>
      <c r="AH36" s="43">
        <v>10.38</v>
      </c>
      <c r="AI36" s="43">
        <v>10.24</v>
      </c>
      <c r="AJ36" s="43">
        <v>10.1</v>
      </c>
      <c r="AK36" s="43">
        <v>9.99</v>
      </c>
      <c r="AL36" s="43">
        <v>9.8699999999999992</v>
      </c>
      <c r="AM36" s="43">
        <v>9.76</v>
      </c>
      <c r="AN36" s="43">
        <v>9.67</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c r="N37" s="43">
        <v>19.03</v>
      </c>
      <c r="O37" s="43">
        <v>17.989999999999998</v>
      </c>
      <c r="P37" s="43">
        <v>17.100000000000001</v>
      </c>
      <c r="Q37" s="43">
        <v>16.32</v>
      </c>
      <c r="R37" s="43">
        <v>15.64</v>
      </c>
      <c r="S37" s="43">
        <v>15.04</v>
      </c>
      <c r="T37" s="43">
        <v>14.5</v>
      </c>
      <c r="U37" s="43">
        <v>14.01</v>
      </c>
      <c r="V37" s="43">
        <v>13.58</v>
      </c>
      <c r="W37" s="43">
        <v>13.19</v>
      </c>
      <c r="X37" s="43">
        <v>12.84</v>
      </c>
      <c r="Y37" s="43">
        <v>12.51</v>
      </c>
      <c r="Z37" s="43">
        <v>12.22</v>
      </c>
      <c r="AA37" s="43">
        <v>11.95</v>
      </c>
      <c r="AB37" s="43">
        <v>11.7</v>
      </c>
      <c r="AC37" s="43">
        <v>11.47</v>
      </c>
      <c r="AD37" s="43">
        <v>11.26</v>
      </c>
      <c r="AE37" s="43">
        <v>11.07</v>
      </c>
      <c r="AF37" s="43">
        <v>10.9</v>
      </c>
      <c r="AG37" s="43">
        <v>10.72</v>
      </c>
      <c r="AH37" s="43">
        <v>10.57</v>
      </c>
      <c r="AI37" s="43">
        <v>10.43</v>
      </c>
      <c r="AJ37" s="43">
        <v>10.3</v>
      </c>
      <c r="AK37" s="43">
        <v>10.18</v>
      </c>
      <c r="AL37" s="43">
        <v>10.06</v>
      </c>
      <c r="AM37" s="43">
        <v>9.9499999999999993</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c r="N38" s="43">
        <v>19.37</v>
      </c>
      <c r="O38" s="43">
        <v>18.329999999999998</v>
      </c>
      <c r="P38" s="43">
        <v>17.41</v>
      </c>
      <c r="Q38" s="43">
        <v>16.62</v>
      </c>
      <c r="R38" s="43">
        <v>15.92</v>
      </c>
      <c r="S38" s="43">
        <v>15.31</v>
      </c>
      <c r="T38" s="43">
        <v>14.76</v>
      </c>
      <c r="U38" s="43">
        <v>14.27</v>
      </c>
      <c r="V38" s="43">
        <v>13.84</v>
      </c>
      <c r="W38" s="43">
        <v>13.43</v>
      </c>
      <c r="X38" s="43">
        <v>13.08</v>
      </c>
      <c r="Y38" s="43">
        <v>12.75</v>
      </c>
      <c r="Z38" s="43">
        <v>12.44</v>
      </c>
      <c r="AA38" s="43">
        <v>12.17</v>
      </c>
      <c r="AB38" s="43">
        <v>11.92</v>
      </c>
      <c r="AC38" s="43">
        <v>11.69</v>
      </c>
      <c r="AD38" s="43">
        <v>11.48</v>
      </c>
      <c r="AE38" s="43">
        <v>11.28</v>
      </c>
      <c r="AF38" s="43">
        <v>11.1</v>
      </c>
      <c r="AG38" s="43">
        <v>10.93</v>
      </c>
      <c r="AH38" s="43">
        <v>10.77</v>
      </c>
      <c r="AI38" s="43">
        <v>10.62</v>
      </c>
      <c r="AJ38" s="43">
        <v>10.5</v>
      </c>
      <c r="AK38" s="43">
        <v>10.37</v>
      </c>
      <c r="AL38" s="43">
        <v>10.26</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c r="N39" s="43">
        <v>19.72</v>
      </c>
      <c r="O39" s="43">
        <v>18.66</v>
      </c>
      <c r="P39" s="43">
        <v>17.72</v>
      </c>
      <c r="Q39" s="43">
        <v>16.93</v>
      </c>
      <c r="R39" s="43">
        <v>16.21</v>
      </c>
      <c r="S39" s="43">
        <v>15.59</v>
      </c>
      <c r="T39" s="43">
        <v>15.03</v>
      </c>
      <c r="U39" s="43">
        <v>14.53</v>
      </c>
      <c r="V39" s="43">
        <v>14.08</v>
      </c>
      <c r="W39" s="43">
        <v>13.68</v>
      </c>
      <c r="X39" s="43">
        <v>13.31</v>
      </c>
      <c r="Y39" s="43">
        <v>12.98</v>
      </c>
      <c r="Z39" s="43">
        <v>12.68</v>
      </c>
      <c r="AA39" s="43">
        <v>12.4</v>
      </c>
      <c r="AB39" s="43">
        <v>12.14</v>
      </c>
      <c r="AC39" s="43">
        <v>11.91</v>
      </c>
      <c r="AD39" s="43">
        <v>11.69</v>
      </c>
      <c r="AE39" s="43">
        <v>11.5</v>
      </c>
      <c r="AF39" s="43">
        <v>11.3</v>
      </c>
      <c r="AG39" s="43">
        <v>11.14</v>
      </c>
      <c r="AH39" s="43">
        <v>10.98</v>
      </c>
      <c r="AI39" s="43">
        <v>10.83</v>
      </c>
      <c r="AJ39" s="43">
        <v>10.7</v>
      </c>
      <c r="AK39" s="43">
        <v>10.57</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c r="N40" s="43">
        <v>20.079999999999998</v>
      </c>
      <c r="O40" s="43">
        <v>18.989999999999998</v>
      </c>
      <c r="P40" s="43">
        <v>18.04</v>
      </c>
      <c r="Q40" s="43">
        <v>17.23</v>
      </c>
      <c r="R40" s="43">
        <v>16.510000000000002</v>
      </c>
      <c r="S40" s="43">
        <v>15.87</v>
      </c>
      <c r="T40" s="43">
        <v>15.31</v>
      </c>
      <c r="U40" s="43">
        <v>14.8</v>
      </c>
      <c r="V40" s="43">
        <v>14.35</v>
      </c>
      <c r="W40" s="43">
        <v>13.93</v>
      </c>
      <c r="X40" s="43">
        <v>13.56</v>
      </c>
      <c r="Y40" s="43">
        <v>13.22</v>
      </c>
      <c r="Z40" s="43">
        <v>12.91</v>
      </c>
      <c r="AA40" s="43">
        <v>12.63</v>
      </c>
      <c r="AB40" s="43">
        <v>12.37</v>
      </c>
      <c r="AC40" s="43">
        <v>12.13</v>
      </c>
      <c r="AD40" s="43">
        <v>11.91</v>
      </c>
      <c r="AE40" s="43">
        <v>11.71</v>
      </c>
      <c r="AF40" s="43">
        <v>11.52</v>
      </c>
      <c r="AG40" s="43">
        <v>11.35</v>
      </c>
      <c r="AH40" s="43">
        <v>11.19</v>
      </c>
      <c r="AI40" s="43">
        <v>11.04</v>
      </c>
      <c r="AJ40" s="43">
        <v>10.91</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c r="N41" s="43">
        <v>20.440000000000001</v>
      </c>
      <c r="O41" s="43">
        <v>19.34</v>
      </c>
      <c r="P41" s="43">
        <v>18.38</v>
      </c>
      <c r="Q41" s="43">
        <v>17.54</v>
      </c>
      <c r="R41" s="43">
        <v>16.809999999999999</v>
      </c>
      <c r="S41" s="43">
        <v>16.170000000000002</v>
      </c>
      <c r="T41" s="43">
        <v>15.59</v>
      </c>
      <c r="U41" s="43">
        <v>15.07</v>
      </c>
      <c r="V41" s="43">
        <v>14.61</v>
      </c>
      <c r="W41" s="43">
        <v>14.19</v>
      </c>
      <c r="X41" s="43">
        <v>13.81</v>
      </c>
      <c r="Y41" s="43">
        <v>13.47</v>
      </c>
      <c r="Z41" s="43">
        <v>13.15</v>
      </c>
      <c r="AA41" s="43">
        <v>12.86</v>
      </c>
      <c r="AB41" s="43">
        <v>12.6</v>
      </c>
      <c r="AC41" s="43">
        <v>12.36</v>
      </c>
      <c r="AD41" s="43">
        <v>12.13</v>
      </c>
      <c r="AE41" s="43">
        <v>11.93</v>
      </c>
      <c r="AF41" s="43">
        <v>11.75</v>
      </c>
      <c r="AG41" s="43">
        <v>11.57</v>
      </c>
      <c r="AH41" s="43">
        <v>11.41</v>
      </c>
      <c r="AI41" s="43">
        <v>11.26</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c r="N42" s="43">
        <v>20.82</v>
      </c>
      <c r="O42" s="43">
        <v>19.690000000000001</v>
      </c>
      <c r="P42" s="43">
        <v>18.71</v>
      </c>
      <c r="Q42" s="43">
        <v>17.86</v>
      </c>
      <c r="R42" s="43">
        <v>17.11</v>
      </c>
      <c r="S42" s="43">
        <v>16.46</v>
      </c>
      <c r="T42" s="43">
        <v>15.88</v>
      </c>
      <c r="U42" s="43">
        <v>15.35</v>
      </c>
      <c r="V42" s="43">
        <v>14.88</v>
      </c>
      <c r="W42" s="43">
        <v>14.45</v>
      </c>
      <c r="X42" s="43">
        <v>14.07</v>
      </c>
      <c r="Y42" s="43">
        <v>13.71</v>
      </c>
      <c r="Z42" s="43">
        <v>13.4</v>
      </c>
      <c r="AA42" s="43">
        <v>13.11</v>
      </c>
      <c r="AB42" s="43">
        <v>12.84</v>
      </c>
      <c r="AC42" s="43">
        <v>12.59</v>
      </c>
      <c r="AD42" s="43">
        <v>12.37</v>
      </c>
      <c r="AE42" s="43">
        <v>12.16</v>
      </c>
      <c r="AF42" s="43">
        <v>11.98</v>
      </c>
      <c r="AG42" s="43">
        <v>11.79</v>
      </c>
      <c r="AH42" s="43">
        <v>11.63</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c r="N43" s="43">
        <v>21.2</v>
      </c>
      <c r="O43" s="43">
        <v>20.05</v>
      </c>
      <c r="P43" s="43">
        <v>19.059999999999999</v>
      </c>
      <c r="Q43" s="43">
        <v>18.2</v>
      </c>
      <c r="R43" s="43">
        <v>17.440000000000001</v>
      </c>
      <c r="S43" s="43">
        <v>16.77</v>
      </c>
      <c r="T43" s="43">
        <v>16.170000000000002</v>
      </c>
      <c r="U43" s="43">
        <v>15.63</v>
      </c>
      <c r="V43" s="43">
        <v>15.15</v>
      </c>
      <c r="W43" s="43">
        <v>14.72</v>
      </c>
      <c r="X43" s="43">
        <v>14.34</v>
      </c>
      <c r="Y43" s="43">
        <v>13.98</v>
      </c>
      <c r="Z43" s="43">
        <v>13.65</v>
      </c>
      <c r="AA43" s="43">
        <v>13.36</v>
      </c>
      <c r="AB43" s="43">
        <v>13.09</v>
      </c>
      <c r="AC43" s="43">
        <v>12.84</v>
      </c>
      <c r="AD43" s="43">
        <v>12.61</v>
      </c>
      <c r="AE43" s="43">
        <v>12.4</v>
      </c>
      <c r="AF43" s="43">
        <v>12.2</v>
      </c>
      <c r="AG43" s="43">
        <v>12.03</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c r="N44" s="43">
        <v>21.58</v>
      </c>
      <c r="O44" s="43">
        <v>20.41</v>
      </c>
      <c r="P44" s="43">
        <v>19.399999999999999</v>
      </c>
      <c r="Q44" s="43">
        <v>18.53</v>
      </c>
      <c r="R44" s="43">
        <v>17.75</v>
      </c>
      <c r="S44" s="43">
        <v>17.07</v>
      </c>
      <c r="T44" s="43">
        <v>16.47</v>
      </c>
      <c r="U44" s="43">
        <v>15.93</v>
      </c>
      <c r="V44" s="43">
        <v>15.44</v>
      </c>
      <c r="W44" s="43">
        <v>15</v>
      </c>
      <c r="X44" s="43">
        <v>14.6</v>
      </c>
      <c r="Y44" s="43">
        <v>14.24</v>
      </c>
      <c r="Z44" s="43">
        <v>13.91</v>
      </c>
      <c r="AA44" s="43">
        <v>13.62</v>
      </c>
      <c r="AB44" s="43">
        <v>13.34</v>
      </c>
      <c r="AC44" s="43">
        <v>13.09</v>
      </c>
      <c r="AD44" s="43">
        <v>12.86</v>
      </c>
      <c r="AE44" s="43">
        <v>12.65</v>
      </c>
      <c r="AF44" s="43">
        <v>12.45</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c r="N45" s="43">
        <v>21.99</v>
      </c>
      <c r="O45" s="43">
        <v>20.79</v>
      </c>
      <c r="P45" s="43">
        <v>19.77</v>
      </c>
      <c r="Q45" s="43">
        <v>18.87</v>
      </c>
      <c r="R45" s="43">
        <v>18.09</v>
      </c>
      <c r="S45" s="43">
        <v>17.399999999999999</v>
      </c>
      <c r="T45" s="43">
        <v>16.78</v>
      </c>
      <c r="U45" s="43">
        <v>16.22</v>
      </c>
      <c r="V45" s="43">
        <v>15.74</v>
      </c>
      <c r="W45" s="43">
        <v>15.28</v>
      </c>
      <c r="X45" s="43">
        <v>14.88</v>
      </c>
      <c r="Y45" s="43">
        <v>14.52</v>
      </c>
      <c r="Z45" s="43">
        <v>14.18</v>
      </c>
      <c r="AA45" s="43">
        <v>13.88</v>
      </c>
      <c r="AB45" s="43">
        <v>13.6</v>
      </c>
      <c r="AC45" s="43">
        <v>13.34</v>
      </c>
      <c r="AD45" s="43">
        <v>13.11</v>
      </c>
      <c r="AE45" s="43">
        <v>12.9</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c r="N46" s="43">
        <v>22.39</v>
      </c>
      <c r="O46" s="43">
        <v>21.18</v>
      </c>
      <c r="P46" s="43">
        <v>20.13</v>
      </c>
      <c r="Q46" s="43">
        <v>19.23</v>
      </c>
      <c r="R46" s="43">
        <v>18.420000000000002</v>
      </c>
      <c r="S46" s="43">
        <v>17.72</v>
      </c>
      <c r="T46" s="43">
        <v>17.100000000000001</v>
      </c>
      <c r="U46" s="43">
        <v>16.53</v>
      </c>
      <c r="V46" s="43">
        <v>16.03</v>
      </c>
      <c r="W46" s="43">
        <v>15.58</v>
      </c>
      <c r="X46" s="43">
        <v>15.17</v>
      </c>
      <c r="Y46" s="43">
        <v>14.8</v>
      </c>
      <c r="Z46" s="43">
        <v>14.46</v>
      </c>
      <c r="AA46" s="43">
        <v>14.15</v>
      </c>
      <c r="AB46" s="43">
        <v>13.87</v>
      </c>
      <c r="AC46" s="43">
        <v>13.61</v>
      </c>
      <c r="AD46" s="43">
        <v>13.38</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c r="N47" s="43">
        <v>22.8</v>
      </c>
      <c r="O47" s="43">
        <v>21.56</v>
      </c>
      <c r="P47" s="43">
        <v>20.51</v>
      </c>
      <c r="Q47" s="43">
        <v>19.579999999999998</v>
      </c>
      <c r="R47" s="43">
        <v>18.77</v>
      </c>
      <c r="S47" s="43">
        <v>18.05</v>
      </c>
      <c r="T47" s="43">
        <v>17.420000000000002</v>
      </c>
      <c r="U47" s="43">
        <v>16.84</v>
      </c>
      <c r="V47" s="43">
        <v>16.329999999999998</v>
      </c>
      <c r="W47" s="43">
        <v>15.87</v>
      </c>
      <c r="X47" s="43">
        <v>15.46</v>
      </c>
      <c r="Y47" s="43">
        <v>15.09</v>
      </c>
      <c r="Z47" s="43">
        <v>14.74</v>
      </c>
      <c r="AA47" s="43">
        <v>14.43</v>
      </c>
      <c r="AB47" s="43">
        <v>14.15</v>
      </c>
      <c r="AC47" s="43">
        <v>13.89</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c r="N48" s="43">
        <v>23.22</v>
      </c>
      <c r="O48" s="43">
        <v>21.96</v>
      </c>
      <c r="P48" s="43">
        <v>20.89</v>
      </c>
      <c r="Q48" s="43">
        <v>19.95</v>
      </c>
      <c r="R48" s="43">
        <v>19.12</v>
      </c>
      <c r="S48" s="43">
        <v>18.39</v>
      </c>
      <c r="T48" s="43">
        <v>17.739999999999998</v>
      </c>
      <c r="U48" s="43">
        <v>17.16</v>
      </c>
      <c r="V48" s="43">
        <v>16.649999999999999</v>
      </c>
      <c r="W48" s="43">
        <v>16.190000000000001</v>
      </c>
      <c r="X48" s="43">
        <v>15.76</v>
      </c>
      <c r="Y48" s="43">
        <v>15.38</v>
      </c>
      <c r="Z48" s="43">
        <v>15.03</v>
      </c>
      <c r="AA48" s="43">
        <v>14.72</v>
      </c>
      <c r="AB48" s="43">
        <v>14.43</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c r="N49" s="43">
        <v>23.64</v>
      </c>
      <c r="O49" s="43">
        <v>22.37</v>
      </c>
      <c r="P49" s="43">
        <v>21.27</v>
      </c>
      <c r="Q49" s="43">
        <v>20.309999999999999</v>
      </c>
      <c r="R49" s="43">
        <v>19.48</v>
      </c>
      <c r="S49" s="43">
        <v>18.739999999999998</v>
      </c>
      <c r="T49" s="43">
        <v>18.079999999999998</v>
      </c>
      <c r="U49" s="43">
        <v>17.489999999999998</v>
      </c>
      <c r="V49" s="43">
        <v>16.97</v>
      </c>
      <c r="W49" s="43">
        <v>16.5</v>
      </c>
      <c r="X49" s="43">
        <v>16.07</v>
      </c>
      <c r="Y49" s="43">
        <v>15.68</v>
      </c>
      <c r="Z49" s="43">
        <v>15.34</v>
      </c>
      <c r="AA49" s="43">
        <v>15.02</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c r="N50" s="43">
        <v>24.08</v>
      </c>
      <c r="O50" s="43">
        <v>22.78</v>
      </c>
      <c r="P50" s="43">
        <v>21.67</v>
      </c>
      <c r="Q50" s="43">
        <v>20.7</v>
      </c>
      <c r="R50" s="43">
        <v>19.850000000000001</v>
      </c>
      <c r="S50" s="43">
        <v>19.09</v>
      </c>
      <c r="T50" s="43">
        <v>18.43</v>
      </c>
      <c r="U50" s="43">
        <v>17.84</v>
      </c>
      <c r="V50" s="43">
        <v>17.3</v>
      </c>
      <c r="W50" s="43">
        <v>16.82</v>
      </c>
      <c r="X50" s="43">
        <v>16.39</v>
      </c>
      <c r="Y50" s="43">
        <v>16</v>
      </c>
      <c r="Z50" s="43">
        <v>15.65</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c r="N51" s="43">
        <v>24.54</v>
      </c>
      <c r="O51" s="43">
        <v>23.21</v>
      </c>
      <c r="P51" s="43">
        <v>22.08</v>
      </c>
      <c r="Q51" s="43">
        <v>21.09</v>
      </c>
      <c r="R51" s="43">
        <v>20.23</v>
      </c>
      <c r="S51" s="43">
        <v>19.46</v>
      </c>
      <c r="T51" s="43">
        <v>18.79</v>
      </c>
      <c r="U51" s="43">
        <v>18.190000000000001</v>
      </c>
      <c r="V51" s="43">
        <v>17.64</v>
      </c>
      <c r="W51" s="43">
        <v>17.16</v>
      </c>
      <c r="X51" s="43">
        <v>16.72</v>
      </c>
      <c r="Y51" s="43">
        <v>16.329999999999998</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c r="N52" s="43">
        <v>25</v>
      </c>
      <c r="O52" s="43">
        <v>23.67</v>
      </c>
      <c r="P52" s="43">
        <v>22.51</v>
      </c>
      <c r="Q52" s="43">
        <v>21.51</v>
      </c>
      <c r="R52" s="43">
        <v>20.63</v>
      </c>
      <c r="S52" s="43">
        <v>19.850000000000001</v>
      </c>
      <c r="T52" s="43">
        <v>19.170000000000002</v>
      </c>
      <c r="U52" s="43">
        <v>18.559999999999999</v>
      </c>
      <c r="V52" s="43">
        <v>18.010000000000002</v>
      </c>
      <c r="W52" s="43">
        <v>17.52</v>
      </c>
      <c r="X52" s="43">
        <v>17.079999999999998</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c r="N53" s="43">
        <v>25.48</v>
      </c>
      <c r="O53" s="43">
        <v>24.12</v>
      </c>
      <c r="P53" s="43">
        <v>22.95</v>
      </c>
      <c r="Q53" s="43">
        <v>21.93</v>
      </c>
      <c r="R53" s="43">
        <v>21.03</v>
      </c>
      <c r="S53" s="43">
        <v>20.25</v>
      </c>
      <c r="T53" s="43">
        <v>19.559999999999999</v>
      </c>
      <c r="U53" s="43">
        <v>18.93</v>
      </c>
      <c r="V53" s="43">
        <v>18.38</v>
      </c>
      <c r="W53" s="43">
        <v>17.89</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c r="N54" s="43">
        <v>25.98</v>
      </c>
      <c r="O54" s="43">
        <v>24.6</v>
      </c>
      <c r="P54" s="43">
        <v>23.41</v>
      </c>
      <c r="Q54" s="43">
        <v>22.37</v>
      </c>
      <c r="R54" s="43">
        <v>21.46</v>
      </c>
      <c r="S54" s="43">
        <v>20.66</v>
      </c>
      <c r="T54" s="43">
        <v>19.95</v>
      </c>
      <c r="U54" s="43">
        <v>19.329999999999998</v>
      </c>
      <c r="V54" s="43">
        <v>18.77</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c r="N55" s="43">
        <v>26.49</v>
      </c>
      <c r="O55" s="43">
        <v>25.08</v>
      </c>
      <c r="P55" s="43">
        <v>23.87</v>
      </c>
      <c r="Q55" s="43">
        <v>22.82</v>
      </c>
      <c r="R55" s="43">
        <v>21.9</v>
      </c>
      <c r="S55" s="43">
        <v>21.09</v>
      </c>
      <c r="T55" s="43">
        <v>20.38</v>
      </c>
      <c r="U55" s="43">
        <v>19.739999999999998</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c r="N56" s="43">
        <v>27.02</v>
      </c>
      <c r="O56" s="43">
        <v>25.59</v>
      </c>
      <c r="P56" s="43">
        <v>24.36</v>
      </c>
      <c r="Q56" s="43">
        <v>23.29</v>
      </c>
      <c r="R56" s="43">
        <v>22.36</v>
      </c>
      <c r="S56" s="43">
        <v>21.54</v>
      </c>
      <c r="T56" s="43">
        <v>20.82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c r="N57" s="43">
        <v>27.57</v>
      </c>
      <c r="O57" s="43">
        <v>26.11</v>
      </c>
      <c r="P57" s="43">
        <v>24.86</v>
      </c>
      <c r="Q57" s="43">
        <v>23.79</v>
      </c>
      <c r="R57" s="43">
        <v>22.84</v>
      </c>
      <c r="S57" s="43">
        <v>22.01</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c r="N58" s="43">
        <v>28.14</v>
      </c>
      <c r="O58" s="43">
        <v>26.66</v>
      </c>
      <c r="P58" s="43">
        <v>25.4</v>
      </c>
      <c r="Q58" s="43">
        <v>24.3</v>
      </c>
      <c r="R58" s="43">
        <v>23.34</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c r="N59" s="43">
        <v>28.73</v>
      </c>
      <c r="O59" s="43">
        <v>27.23</v>
      </c>
      <c r="P59" s="43">
        <v>25.95</v>
      </c>
      <c r="Q59" s="43">
        <v>24.83</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c r="N60" s="43">
        <v>29.34</v>
      </c>
      <c r="O60" s="43">
        <v>27.82</v>
      </c>
      <c r="P60" s="43">
        <v>26.52</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c r="N61" s="43">
        <v>29.97</v>
      </c>
      <c r="O61" s="43">
        <v>28.43</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c r="N62" s="43">
        <v>30.62</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i7aSMJuAe2Gr853UqSC4I/hYZojgGrhZ+7UqLl0h2qZpv8rivP7Ofi7Ar5+n/EcHAlrajtQeh0t3cr1ZC9Pf5w==" saltValue="/lw16qeeAqE3B7dOand0Zg==" spinCount="100000" sheet="1" objects="1" scenarios="1"/>
  <conditionalFormatting sqref="A6:A21">
    <cfRule type="expression" dxfId="179" priority="13" stopIfTrue="1">
      <formula>MOD(ROW(),2)=0</formula>
    </cfRule>
    <cfRule type="expression" dxfId="178" priority="14" stopIfTrue="1">
      <formula>MOD(ROW(),2)&lt;&gt;0</formula>
    </cfRule>
  </conditionalFormatting>
  <conditionalFormatting sqref="A26:A74">
    <cfRule type="expression" dxfId="177" priority="9" stopIfTrue="1">
      <formula>MOD(ROW(),2)=0</formula>
    </cfRule>
    <cfRule type="expression" dxfId="176" priority="10" stopIfTrue="1">
      <formula>MOD(ROW(),2)&lt;&gt;0</formula>
    </cfRule>
  </conditionalFormatting>
  <conditionalFormatting sqref="B6:AW21">
    <cfRule type="expression" dxfId="175" priority="15" stopIfTrue="1">
      <formula>MOD(ROW(),2)=0</formula>
    </cfRule>
    <cfRule type="expression" dxfId="174" priority="16" stopIfTrue="1">
      <formula>MOD(ROW(),2)&lt;&gt;0</formula>
    </cfRule>
  </conditionalFormatting>
  <conditionalFormatting sqref="B26:AW74">
    <cfRule type="expression" dxfId="173" priority="11" stopIfTrue="1">
      <formula>MOD(ROW(),2)=0</formula>
    </cfRule>
    <cfRule type="expression" dxfId="172" priority="12"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DA06D-72E6-4AE7-8E71-8A45E7B6C0A9}">
  <sheetPr codeName="Sheet55"/>
  <dimension ref="A1:AW74"/>
  <sheetViews>
    <sheetView showGridLines="0" workbookViewId="0">
      <selection activeCell="A6" sqref="A6"/>
    </sheetView>
  </sheetViews>
  <sheetFormatPr defaultColWidth="8.5703125" defaultRowHeight="12.75" x14ac:dyDescent="0.2"/>
  <cols>
    <col min="1" max="1" width="31.5703125" style="41" customWidth="1"/>
    <col min="2" max="49" width="22.5703125" style="41" customWidth="1"/>
    <col min="50" max="16384" width="8.5703125" style="41"/>
  </cols>
  <sheetData>
    <row r="1" spans="1:49" s="1" customFormat="1" ht="20.25" x14ac:dyDescent="0.3">
      <c r="A1" s="2" t="s">
        <v>0</v>
      </c>
    </row>
    <row r="2" spans="1:49" s="1" customFormat="1" ht="15.75" x14ac:dyDescent="0.25">
      <c r="A2" s="30" t="s">
        <v>1</v>
      </c>
      <c r="B2" s="3" t="str">
        <f>wb_title</f>
        <v>LGPS_EW - Consolidated Factor Spreadsheet</v>
      </c>
    </row>
    <row r="3" spans="1:49" s="1" customFormat="1" ht="15.75" x14ac:dyDescent="0.25">
      <c r="A3" s="30" t="s">
        <v>2</v>
      </c>
      <c r="B3" s="3" t="str">
        <f>TABLE_FACTOR_TYPE_1 &amp; " - x-" &amp; TABLE_SERIES_NUMBER_1</f>
        <v>Added pension - x-707</v>
      </c>
    </row>
    <row r="4" spans="1:49" customFormat="1" x14ac:dyDescent="0.2"/>
    <row r="5" spans="1:49" customFormat="1" x14ac:dyDescent="0.2"/>
    <row r="6" spans="1:49"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
      <c r="A8" s="44" t="s">
        <v>166</v>
      </c>
      <c r="B8" s="49" t="s">
        <v>333</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
      <c r="A10" s="44" t="s">
        <v>6</v>
      </c>
      <c r="B10" s="49" t="s">
        <v>338</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
      <c r="A14" s="44" t="s">
        <v>171</v>
      </c>
      <c r="B14" s="49">
        <v>707</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
      <c r="A15" s="44" t="s">
        <v>398</v>
      </c>
      <c r="B15" s="49" t="s">
        <v>339</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
      <c r="A16" s="44" t="s">
        <v>173</v>
      </c>
      <c r="B16" s="49" t="s">
        <v>340</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
    <row r="23" spans="1:49" customFormat="1" x14ac:dyDescent="0.2">
      <c r="A23" s="23" t="str">
        <f>HYPERLINK("#'Factor List'!A1", "Back to Factor List")</f>
        <v>Back to Factor List</v>
      </c>
      <c r="B23" s="23" t="str">
        <f>HYPERLINK("#'Assumptions'!A1", "Assumptions")</f>
        <v>Assumptions</v>
      </c>
    </row>
    <row r="26" spans="1:49" s="59" customFormat="1" ht="25.5" x14ac:dyDescent="0.2">
      <c r="A26" s="58" t="s">
        <v>401</v>
      </c>
      <c r="B26" s="58" t="s">
        <v>538</v>
      </c>
      <c r="C26" s="58" t="s">
        <v>539</v>
      </c>
      <c r="D26" s="58" t="s">
        <v>540</v>
      </c>
      <c r="E26" s="58" t="s">
        <v>541</v>
      </c>
      <c r="F26" s="58" t="s">
        <v>542</v>
      </c>
      <c r="G26" s="58" t="s">
        <v>543</v>
      </c>
      <c r="H26" s="58" t="s">
        <v>544</v>
      </c>
      <c r="I26" s="58" t="s">
        <v>545</v>
      </c>
      <c r="J26" s="58" t="s">
        <v>546</v>
      </c>
      <c r="K26" s="58" t="s">
        <v>547</v>
      </c>
      <c r="L26" s="58" t="s">
        <v>548</v>
      </c>
      <c r="M26" s="58" t="s">
        <v>549</v>
      </c>
      <c r="N26" s="58" t="s">
        <v>550</v>
      </c>
      <c r="O26" s="58" t="s">
        <v>551</v>
      </c>
      <c r="P26" s="58" t="s">
        <v>552</v>
      </c>
      <c r="Q26" s="58" t="s">
        <v>553</v>
      </c>
      <c r="R26" s="58" t="s">
        <v>554</v>
      </c>
      <c r="S26" s="58" t="s">
        <v>555</v>
      </c>
      <c r="T26" s="58" t="s">
        <v>556</v>
      </c>
      <c r="U26" s="58" t="s">
        <v>557</v>
      </c>
      <c r="V26" s="58" t="s">
        <v>558</v>
      </c>
      <c r="W26" s="58" t="s">
        <v>559</v>
      </c>
      <c r="X26" s="58" t="s">
        <v>560</v>
      </c>
      <c r="Y26" s="58" t="s">
        <v>561</v>
      </c>
      <c r="Z26" s="58" t="s">
        <v>562</v>
      </c>
      <c r="AA26" s="58" t="s">
        <v>563</v>
      </c>
      <c r="AB26" s="58" t="s">
        <v>564</v>
      </c>
      <c r="AC26" s="58" t="s">
        <v>565</v>
      </c>
      <c r="AD26" s="58" t="s">
        <v>566</v>
      </c>
      <c r="AE26" s="58" t="s">
        <v>567</v>
      </c>
      <c r="AF26" s="58" t="s">
        <v>568</v>
      </c>
      <c r="AG26" s="58" t="s">
        <v>569</v>
      </c>
      <c r="AH26" s="58" t="s">
        <v>570</v>
      </c>
      <c r="AI26" s="58" t="s">
        <v>571</v>
      </c>
      <c r="AJ26" s="58" t="s">
        <v>572</v>
      </c>
      <c r="AK26" s="58" t="s">
        <v>573</v>
      </c>
      <c r="AL26" s="58" t="s">
        <v>574</v>
      </c>
      <c r="AM26" s="58" t="s">
        <v>575</v>
      </c>
      <c r="AN26" s="58" t="s">
        <v>576</v>
      </c>
      <c r="AO26" s="58" t="s">
        <v>577</v>
      </c>
      <c r="AP26" s="58" t="s">
        <v>578</v>
      </c>
      <c r="AQ26" s="58" t="s">
        <v>579</v>
      </c>
      <c r="AR26" s="58" t="s">
        <v>580</v>
      </c>
      <c r="AS26" s="58" t="s">
        <v>581</v>
      </c>
      <c r="AT26" s="58" t="s">
        <v>582</v>
      </c>
      <c r="AU26" s="58" t="s">
        <v>583</v>
      </c>
      <c r="AV26" s="58" t="s">
        <v>584</v>
      </c>
      <c r="AW26" s="58" t="s">
        <v>585</v>
      </c>
    </row>
    <row r="27" spans="1:49" x14ac:dyDescent="0.2">
      <c r="A27" s="42">
        <v>16</v>
      </c>
      <c r="B27" s="43"/>
      <c r="C27" s="43"/>
      <c r="D27" s="43"/>
      <c r="E27" s="43"/>
      <c r="F27" s="43"/>
      <c r="G27" s="43"/>
      <c r="H27" s="43"/>
      <c r="I27" s="43"/>
      <c r="J27" s="43"/>
      <c r="K27" s="43"/>
      <c r="L27" s="43"/>
      <c r="M27" s="43"/>
      <c r="N27" s="43">
        <v>16.23</v>
      </c>
      <c r="O27" s="43">
        <v>15.35</v>
      </c>
      <c r="P27" s="43">
        <v>14.58</v>
      </c>
      <c r="Q27" s="43">
        <v>13.92</v>
      </c>
      <c r="R27" s="43">
        <v>13.34</v>
      </c>
      <c r="S27" s="43">
        <v>12.82</v>
      </c>
      <c r="T27" s="43">
        <v>12.36</v>
      </c>
      <c r="U27" s="43">
        <v>11.95</v>
      </c>
      <c r="V27" s="43">
        <v>11.58</v>
      </c>
      <c r="W27" s="43">
        <v>11.24</v>
      </c>
      <c r="X27" s="43">
        <v>10.94</v>
      </c>
      <c r="Y27" s="43">
        <v>10.66</v>
      </c>
      <c r="Z27" s="43">
        <v>10.41</v>
      </c>
      <c r="AA27" s="43">
        <v>10.18</v>
      </c>
      <c r="AB27" s="43">
        <v>9.9700000000000006</v>
      </c>
      <c r="AC27" s="43">
        <v>9.77</v>
      </c>
      <c r="AD27" s="43">
        <v>9.59</v>
      </c>
      <c r="AE27" s="43">
        <v>9.42</v>
      </c>
      <c r="AF27" s="43">
        <v>9.27</v>
      </c>
      <c r="AG27" s="43">
        <v>9.1199999999999992</v>
      </c>
      <c r="AH27" s="43">
        <v>8.99</v>
      </c>
      <c r="AI27" s="43">
        <v>8.8699999999999992</v>
      </c>
      <c r="AJ27" s="43">
        <v>8.75</v>
      </c>
      <c r="AK27" s="43">
        <v>8.64</v>
      </c>
      <c r="AL27" s="43">
        <v>8.5399999999999991</v>
      </c>
      <c r="AM27" s="43">
        <v>8.44</v>
      </c>
      <c r="AN27" s="43">
        <v>8.36</v>
      </c>
      <c r="AO27" s="43">
        <v>8.27</v>
      </c>
      <c r="AP27" s="43">
        <v>8.19</v>
      </c>
      <c r="AQ27" s="43">
        <v>8.1199999999999992</v>
      </c>
      <c r="AR27" s="43">
        <v>8.0500000000000007</v>
      </c>
      <c r="AS27" s="43">
        <v>7.99</v>
      </c>
      <c r="AT27" s="43">
        <v>7.93</v>
      </c>
      <c r="AU27" s="43">
        <v>7.87</v>
      </c>
      <c r="AV27" s="43">
        <v>7.82</v>
      </c>
      <c r="AW27" s="43">
        <v>7.77</v>
      </c>
    </row>
    <row r="28" spans="1:49" x14ac:dyDescent="0.2">
      <c r="A28" s="42">
        <v>17</v>
      </c>
      <c r="B28" s="43"/>
      <c r="C28" s="43"/>
      <c r="D28" s="43"/>
      <c r="E28" s="43"/>
      <c r="F28" s="43"/>
      <c r="G28" s="43"/>
      <c r="H28" s="43"/>
      <c r="I28" s="43"/>
      <c r="J28" s="43"/>
      <c r="K28" s="43"/>
      <c r="L28" s="43"/>
      <c r="M28" s="43"/>
      <c r="N28" s="43">
        <v>16.600000000000001</v>
      </c>
      <c r="O28" s="43">
        <v>15.7</v>
      </c>
      <c r="P28" s="43">
        <v>14.92</v>
      </c>
      <c r="Q28" s="43">
        <v>14.24</v>
      </c>
      <c r="R28" s="43">
        <v>13.64</v>
      </c>
      <c r="S28" s="43">
        <v>13.11</v>
      </c>
      <c r="T28" s="43">
        <v>12.64</v>
      </c>
      <c r="U28" s="43">
        <v>12.22</v>
      </c>
      <c r="V28" s="43">
        <v>11.84</v>
      </c>
      <c r="W28" s="43">
        <v>11.5</v>
      </c>
      <c r="X28" s="43">
        <v>11.19</v>
      </c>
      <c r="Y28" s="43">
        <v>10.91</v>
      </c>
      <c r="Z28" s="43">
        <v>10.65</v>
      </c>
      <c r="AA28" s="43">
        <v>10.41</v>
      </c>
      <c r="AB28" s="43">
        <v>10.199999999999999</v>
      </c>
      <c r="AC28" s="43">
        <v>10</v>
      </c>
      <c r="AD28" s="43">
        <v>9.81</v>
      </c>
      <c r="AE28" s="43">
        <v>9.64</v>
      </c>
      <c r="AF28" s="43">
        <v>9.48</v>
      </c>
      <c r="AG28" s="43">
        <v>9.34</v>
      </c>
      <c r="AH28" s="43">
        <v>9.1999999999999993</v>
      </c>
      <c r="AI28" s="43">
        <v>9.07</v>
      </c>
      <c r="AJ28" s="43">
        <v>8.9499999999999993</v>
      </c>
      <c r="AK28" s="43">
        <v>8.84</v>
      </c>
      <c r="AL28" s="43">
        <v>8.74</v>
      </c>
      <c r="AM28" s="43">
        <v>8.64</v>
      </c>
      <c r="AN28" s="43">
        <v>8.5500000000000007</v>
      </c>
      <c r="AO28" s="43">
        <v>8.4700000000000006</v>
      </c>
      <c r="AP28" s="43">
        <v>8.39</v>
      </c>
      <c r="AQ28" s="43">
        <v>8.31</v>
      </c>
      <c r="AR28" s="43">
        <v>8.24</v>
      </c>
      <c r="AS28" s="43">
        <v>8.18</v>
      </c>
      <c r="AT28" s="43">
        <v>8.1199999999999992</v>
      </c>
      <c r="AU28" s="43">
        <v>8.06</v>
      </c>
      <c r="AV28" s="43">
        <v>8.01</v>
      </c>
      <c r="AW28" s="43"/>
    </row>
    <row r="29" spans="1:49" x14ac:dyDescent="0.2">
      <c r="A29" s="42">
        <v>18</v>
      </c>
      <c r="B29" s="43"/>
      <c r="C29" s="43"/>
      <c r="D29" s="43"/>
      <c r="E29" s="43"/>
      <c r="F29" s="43"/>
      <c r="G29" s="43"/>
      <c r="H29" s="43"/>
      <c r="I29" s="43"/>
      <c r="J29" s="43"/>
      <c r="K29" s="43"/>
      <c r="L29" s="43"/>
      <c r="M29" s="43"/>
      <c r="N29" s="43">
        <v>17.010000000000002</v>
      </c>
      <c r="O29" s="43">
        <v>16.09</v>
      </c>
      <c r="P29" s="43">
        <v>15.29</v>
      </c>
      <c r="Q29" s="43">
        <v>14.59</v>
      </c>
      <c r="R29" s="43">
        <v>13.98</v>
      </c>
      <c r="S29" s="43">
        <v>13.44</v>
      </c>
      <c r="T29" s="43">
        <v>12.96</v>
      </c>
      <c r="U29" s="43">
        <v>12.53</v>
      </c>
      <c r="V29" s="43">
        <v>12.14</v>
      </c>
      <c r="W29" s="43">
        <v>11.79</v>
      </c>
      <c r="X29" s="43">
        <v>11.47</v>
      </c>
      <c r="Y29" s="43">
        <v>11.18</v>
      </c>
      <c r="Z29" s="43">
        <v>10.92</v>
      </c>
      <c r="AA29" s="43">
        <v>10.68</v>
      </c>
      <c r="AB29" s="43">
        <v>10.45</v>
      </c>
      <c r="AC29" s="43">
        <v>10.25</v>
      </c>
      <c r="AD29" s="43">
        <v>10.06</v>
      </c>
      <c r="AE29" s="43">
        <v>9.8800000000000008</v>
      </c>
      <c r="AF29" s="43">
        <v>9.7200000000000006</v>
      </c>
      <c r="AG29" s="43">
        <v>9.57</v>
      </c>
      <c r="AH29" s="43">
        <v>9.43</v>
      </c>
      <c r="AI29" s="43">
        <v>9.3000000000000007</v>
      </c>
      <c r="AJ29" s="43">
        <v>9.18</v>
      </c>
      <c r="AK29" s="43">
        <v>9.07</v>
      </c>
      <c r="AL29" s="43">
        <v>8.9600000000000009</v>
      </c>
      <c r="AM29" s="43">
        <v>8.86</v>
      </c>
      <c r="AN29" s="43">
        <v>8.77</v>
      </c>
      <c r="AO29" s="43">
        <v>8.68</v>
      </c>
      <c r="AP29" s="43">
        <v>8.6</v>
      </c>
      <c r="AQ29" s="43">
        <v>8.5299999999999994</v>
      </c>
      <c r="AR29" s="43">
        <v>8.4600000000000009</v>
      </c>
      <c r="AS29" s="43">
        <v>8.39</v>
      </c>
      <c r="AT29" s="43">
        <v>8.33</v>
      </c>
      <c r="AU29" s="43">
        <v>8.27</v>
      </c>
      <c r="AV29" s="43"/>
      <c r="AW29" s="43"/>
    </row>
    <row r="30" spans="1:49" x14ac:dyDescent="0.2">
      <c r="A30" s="42">
        <v>19</v>
      </c>
      <c r="B30" s="43"/>
      <c r="C30" s="43"/>
      <c r="D30" s="43"/>
      <c r="E30" s="43"/>
      <c r="F30" s="43"/>
      <c r="G30" s="43"/>
      <c r="H30" s="43"/>
      <c r="I30" s="43"/>
      <c r="J30" s="43"/>
      <c r="K30" s="43"/>
      <c r="L30" s="43"/>
      <c r="M30" s="43"/>
      <c r="N30" s="43">
        <v>17.39</v>
      </c>
      <c r="O30" s="43">
        <v>16.440000000000001</v>
      </c>
      <c r="P30" s="43">
        <v>15.63</v>
      </c>
      <c r="Q30" s="43">
        <v>14.92</v>
      </c>
      <c r="R30" s="43">
        <v>14.29</v>
      </c>
      <c r="S30" s="43">
        <v>13.74</v>
      </c>
      <c r="T30" s="43">
        <v>13.25</v>
      </c>
      <c r="U30" s="43">
        <v>12.81</v>
      </c>
      <c r="V30" s="43">
        <v>12.41</v>
      </c>
      <c r="W30" s="43">
        <v>12.05</v>
      </c>
      <c r="X30" s="43">
        <v>11.73</v>
      </c>
      <c r="Y30" s="43">
        <v>11.43</v>
      </c>
      <c r="Z30" s="43">
        <v>11.16</v>
      </c>
      <c r="AA30" s="43">
        <v>10.92</v>
      </c>
      <c r="AB30" s="43">
        <v>10.69</v>
      </c>
      <c r="AC30" s="43">
        <v>10.48</v>
      </c>
      <c r="AD30" s="43">
        <v>10.29</v>
      </c>
      <c r="AE30" s="43">
        <v>10.11</v>
      </c>
      <c r="AF30" s="43">
        <v>9.94</v>
      </c>
      <c r="AG30" s="43">
        <v>9.7899999999999991</v>
      </c>
      <c r="AH30" s="43">
        <v>9.65</v>
      </c>
      <c r="AI30" s="43">
        <v>9.51</v>
      </c>
      <c r="AJ30" s="43">
        <v>9.39</v>
      </c>
      <c r="AK30" s="43">
        <v>9.27</v>
      </c>
      <c r="AL30" s="43">
        <v>9.17</v>
      </c>
      <c r="AM30" s="43">
        <v>9.07</v>
      </c>
      <c r="AN30" s="43">
        <v>8.9700000000000006</v>
      </c>
      <c r="AO30" s="43">
        <v>8.89</v>
      </c>
      <c r="AP30" s="43">
        <v>8.8000000000000007</v>
      </c>
      <c r="AQ30" s="43">
        <v>8.73</v>
      </c>
      <c r="AR30" s="43">
        <v>8.66</v>
      </c>
      <c r="AS30" s="43">
        <v>8.59</v>
      </c>
      <c r="AT30" s="43">
        <v>8.5299999999999994</v>
      </c>
      <c r="AU30" s="43"/>
      <c r="AV30" s="43"/>
      <c r="AW30" s="43"/>
    </row>
    <row r="31" spans="1:49" x14ac:dyDescent="0.2">
      <c r="A31" s="42">
        <v>20</v>
      </c>
      <c r="B31" s="43"/>
      <c r="C31" s="43"/>
      <c r="D31" s="43"/>
      <c r="E31" s="43"/>
      <c r="F31" s="43"/>
      <c r="G31" s="43"/>
      <c r="H31" s="43"/>
      <c r="I31" s="43"/>
      <c r="J31" s="43"/>
      <c r="K31" s="43"/>
      <c r="L31" s="43"/>
      <c r="M31" s="43"/>
      <c r="N31" s="43">
        <v>17.7</v>
      </c>
      <c r="O31" s="43">
        <v>16.739999999999998</v>
      </c>
      <c r="P31" s="43">
        <v>15.91</v>
      </c>
      <c r="Q31" s="43">
        <v>15.18</v>
      </c>
      <c r="R31" s="43">
        <v>14.55</v>
      </c>
      <c r="S31" s="43">
        <v>13.99</v>
      </c>
      <c r="T31" s="43">
        <v>13.49</v>
      </c>
      <c r="U31" s="43">
        <v>13.04</v>
      </c>
      <c r="V31" s="43">
        <v>12.63</v>
      </c>
      <c r="W31" s="43">
        <v>12.27</v>
      </c>
      <c r="X31" s="43">
        <v>11.94</v>
      </c>
      <c r="Y31" s="43">
        <v>11.64</v>
      </c>
      <c r="Z31" s="43">
        <v>11.36</v>
      </c>
      <c r="AA31" s="43">
        <v>11.11</v>
      </c>
      <c r="AB31" s="43">
        <v>10.88</v>
      </c>
      <c r="AC31" s="43">
        <v>10.67</v>
      </c>
      <c r="AD31" s="43">
        <v>10.47</v>
      </c>
      <c r="AE31" s="43">
        <v>10.29</v>
      </c>
      <c r="AF31" s="43">
        <v>10.119999999999999</v>
      </c>
      <c r="AG31" s="43">
        <v>9.9700000000000006</v>
      </c>
      <c r="AH31" s="43">
        <v>9.82</v>
      </c>
      <c r="AI31" s="43">
        <v>9.69</v>
      </c>
      <c r="AJ31" s="43">
        <v>9.56</v>
      </c>
      <c r="AK31" s="43">
        <v>9.4499999999999993</v>
      </c>
      <c r="AL31" s="43">
        <v>9.34</v>
      </c>
      <c r="AM31" s="43">
        <v>9.24</v>
      </c>
      <c r="AN31" s="43">
        <v>9.14</v>
      </c>
      <c r="AO31" s="43">
        <v>9.0500000000000007</v>
      </c>
      <c r="AP31" s="43">
        <v>8.9700000000000006</v>
      </c>
      <c r="AQ31" s="43">
        <v>8.89</v>
      </c>
      <c r="AR31" s="43">
        <v>8.82</v>
      </c>
      <c r="AS31" s="43">
        <v>8.76</v>
      </c>
      <c r="AT31" s="43"/>
      <c r="AU31" s="43"/>
      <c r="AV31" s="43"/>
      <c r="AW31" s="43"/>
    </row>
    <row r="32" spans="1:49" x14ac:dyDescent="0.2">
      <c r="A32" s="42">
        <v>21</v>
      </c>
      <c r="B32" s="43"/>
      <c r="C32" s="43"/>
      <c r="D32" s="43"/>
      <c r="E32" s="43"/>
      <c r="F32" s="43"/>
      <c r="G32" s="43"/>
      <c r="H32" s="43"/>
      <c r="I32" s="43"/>
      <c r="J32" s="43"/>
      <c r="K32" s="43"/>
      <c r="L32" s="43"/>
      <c r="M32" s="43"/>
      <c r="N32" s="43">
        <v>18.02</v>
      </c>
      <c r="O32" s="43">
        <v>17.04</v>
      </c>
      <c r="P32" s="43">
        <v>16.190000000000001</v>
      </c>
      <c r="Q32" s="43">
        <v>15.46</v>
      </c>
      <c r="R32" s="43">
        <v>14.81</v>
      </c>
      <c r="S32" s="43">
        <v>14.24</v>
      </c>
      <c r="T32" s="43">
        <v>13.73</v>
      </c>
      <c r="U32" s="43">
        <v>13.27</v>
      </c>
      <c r="V32" s="43">
        <v>12.86</v>
      </c>
      <c r="W32" s="43">
        <v>12.49</v>
      </c>
      <c r="X32" s="43">
        <v>12.16</v>
      </c>
      <c r="Y32" s="43">
        <v>11.85</v>
      </c>
      <c r="Z32" s="43">
        <v>11.57</v>
      </c>
      <c r="AA32" s="43">
        <v>11.31</v>
      </c>
      <c r="AB32" s="43">
        <v>11.08</v>
      </c>
      <c r="AC32" s="43">
        <v>10.86</v>
      </c>
      <c r="AD32" s="43">
        <v>10.66</v>
      </c>
      <c r="AE32" s="43">
        <v>10.48</v>
      </c>
      <c r="AF32" s="43">
        <v>10.31</v>
      </c>
      <c r="AG32" s="43">
        <v>10.15</v>
      </c>
      <c r="AH32" s="43">
        <v>10</v>
      </c>
      <c r="AI32" s="43">
        <v>9.8699999999999992</v>
      </c>
      <c r="AJ32" s="43">
        <v>9.74</v>
      </c>
      <c r="AK32" s="43">
        <v>9.6199999999999992</v>
      </c>
      <c r="AL32" s="43">
        <v>9.51</v>
      </c>
      <c r="AM32" s="43">
        <v>9.41</v>
      </c>
      <c r="AN32" s="43">
        <v>9.31</v>
      </c>
      <c r="AO32" s="43">
        <v>9.23</v>
      </c>
      <c r="AP32" s="43">
        <v>9.14</v>
      </c>
      <c r="AQ32" s="43">
        <v>9.06</v>
      </c>
      <c r="AR32" s="43">
        <v>8.99</v>
      </c>
      <c r="AS32" s="43"/>
      <c r="AT32" s="43"/>
      <c r="AU32" s="43"/>
      <c r="AV32" s="43"/>
      <c r="AW32" s="43"/>
    </row>
    <row r="33" spans="1:49" x14ac:dyDescent="0.2">
      <c r="A33" s="42">
        <v>22</v>
      </c>
      <c r="B33" s="43"/>
      <c r="C33" s="43"/>
      <c r="D33" s="43"/>
      <c r="E33" s="43"/>
      <c r="F33" s="43"/>
      <c r="G33" s="43"/>
      <c r="H33" s="43"/>
      <c r="I33" s="43"/>
      <c r="J33" s="43"/>
      <c r="K33" s="43"/>
      <c r="L33" s="43"/>
      <c r="M33" s="43"/>
      <c r="N33" s="43">
        <v>18.34</v>
      </c>
      <c r="O33" s="43">
        <v>17.34</v>
      </c>
      <c r="P33" s="43">
        <v>16.48</v>
      </c>
      <c r="Q33" s="43">
        <v>15.73</v>
      </c>
      <c r="R33" s="43">
        <v>15.07</v>
      </c>
      <c r="S33" s="43">
        <v>14.49</v>
      </c>
      <c r="T33" s="43">
        <v>13.97</v>
      </c>
      <c r="U33" s="43">
        <v>13.51</v>
      </c>
      <c r="V33" s="43">
        <v>13.09</v>
      </c>
      <c r="W33" s="43">
        <v>12.72</v>
      </c>
      <c r="X33" s="43">
        <v>12.37</v>
      </c>
      <c r="Y33" s="43">
        <v>12.06</v>
      </c>
      <c r="Z33" s="43">
        <v>11.78</v>
      </c>
      <c r="AA33" s="43">
        <v>11.52</v>
      </c>
      <c r="AB33" s="43">
        <v>11.28</v>
      </c>
      <c r="AC33" s="43">
        <v>11.06</v>
      </c>
      <c r="AD33" s="43">
        <v>10.86</v>
      </c>
      <c r="AE33" s="43">
        <v>10.67</v>
      </c>
      <c r="AF33" s="43">
        <v>10.5</v>
      </c>
      <c r="AG33" s="43">
        <v>10.34</v>
      </c>
      <c r="AH33" s="43">
        <v>10.19</v>
      </c>
      <c r="AI33" s="43">
        <v>10.050000000000001</v>
      </c>
      <c r="AJ33" s="43">
        <v>9.92</v>
      </c>
      <c r="AK33" s="43">
        <v>9.8000000000000007</v>
      </c>
      <c r="AL33" s="43">
        <v>9.69</v>
      </c>
      <c r="AM33" s="43">
        <v>9.59</v>
      </c>
      <c r="AN33" s="43">
        <v>9.49</v>
      </c>
      <c r="AO33" s="43">
        <v>9.4</v>
      </c>
      <c r="AP33" s="43">
        <v>9.32</v>
      </c>
      <c r="AQ33" s="43">
        <v>9.24</v>
      </c>
      <c r="AR33" s="43"/>
      <c r="AS33" s="43"/>
      <c r="AT33" s="43"/>
      <c r="AU33" s="43"/>
      <c r="AV33" s="43"/>
      <c r="AW33" s="43"/>
    </row>
    <row r="34" spans="1:49" x14ac:dyDescent="0.2">
      <c r="A34" s="42">
        <v>23</v>
      </c>
      <c r="B34" s="43"/>
      <c r="C34" s="43"/>
      <c r="D34" s="43"/>
      <c r="E34" s="43"/>
      <c r="F34" s="43"/>
      <c r="G34" s="43"/>
      <c r="H34" s="43"/>
      <c r="I34" s="43"/>
      <c r="J34" s="43"/>
      <c r="K34" s="43"/>
      <c r="L34" s="43"/>
      <c r="M34" s="43"/>
      <c r="N34" s="43">
        <v>18.66</v>
      </c>
      <c r="O34" s="43">
        <v>17.649999999999999</v>
      </c>
      <c r="P34" s="43">
        <v>16.77</v>
      </c>
      <c r="Q34" s="43">
        <v>16.010000000000002</v>
      </c>
      <c r="R34" s="43">
        <v>15.34</v>
      </c>
      <c r="S34" s="43">
        <v>14.75</v>
      </c>
      <c r="T34" s="43">
        <v>14.22</v>
      </c>
      <c r="U34" s="43">
        <v>13.75</v>
      </c>
      <c r="V34" s="43">
        <v>13.33</v>
      </c>
      <c r="W34" s="43">
        <v>12.95</v>
      </c>
      <c r="X34" s="43">
        <v>12.6</v>
      </c>
      <c r="Y34" s="43">
        <v>12.28</v>
      </c>
      <c r="Z34" s="43">
        <v>11.99</v>
      </c>
      <c r="AA34" s="43">
        <v>11.73</v>
      </c>
      <c r="AB34" s="43">
        <v>11.49</v>
      </c>
      <c r="AC34" s="43">
        <v>11.26</v>
      </c>
      <c r="AD34" s="43">
        <v>11.06</v>
      </c>
      <c r="AE34" s="43">
        <v>10.87</v>
      </c>
      <c r="AF34" s="43">
        <v>10.69</v>
      </c>
      <c r="AG34" s="43">
        <v>10.53</v>
      </c>
      <c r="AH34" s="43">
        <v>10.38</v>
      </c>
      <c r="AI34" s="43">
        <v>10.24</v>
      </c>
      <c r="AJ34" s="43">
        <v>10.11</v>
      </c>
      <c r="AK34" s="43">
        <v>9.99</v>
      </c>
      <c r="AL34" s="43">
        <v>9.8699999999999992</v>
      </c>
      <c r="AM34" s="43">
        <v>9.77</v>
      </c>
      <c r="AN34" s="43">
        <v>9.67</v>
      </c>
      <c r="AO34" s="43">
        <v>9.58</v>
      </c>
      <c r="AP34" s="43">
        <v>9.5</v>
      </c>
      <c r="AQ34" s="43"/>
      <c r="AR34" s="43"/>
      <c r="AS34" s="43"/>
      <c r="AT34" s="43"/>
      <c r="AU34" s="43"/>
      <c r="AV34" s="43"/>
      <c r="AW34" s="43"/>
    </row>
    <row r="35" spans="1:49" x14ac:dyDescent="0.2">
      <c r="A35" s="42">
        <v>24</v>
      </c>
      <c r="B35" s="43"/>
      <c r="C35" s="43"/>
      <c r="D35" s="43"/>
      <c r="E35" s="43"/>
      <c r="F35" s="43"/>
      <c r="G35" s="43"/>
      <c r="H35" s="43"/>
      <c r="I35" s="43"/>
      <c r="J35" s="43"/>
      <c r="K35" s="43"/>
      <c r="L35" s="43"/>
      <c r="M35" s="43"/>
      <c r="N35" s="43">
        <v>19</v>
      </c>
      <c r="O35" s="43">
        <v>17.96</v>
      </c>
      <c r="P35" s="43">
        <v>17.07</v>
      </c>
      <c r="Q35" s="43">
        <v>16.3</v>
      </c>
      <c r="R35" s="43">
        <v>15.62</v>
      </c>
      <c r="S35" s="43">
        <v>15.02</v>
      </c>
      <c r="T35" s="43">
        <v>14.48</v>
      </c>
      <c r="U35" s="43">
        <v>14</v>
      </c>
      <c r="V35" s="43">
        <v>13.57</v>
      </c>
      <c r="W35" s="43">
        <v>13.18</v>
      </c>
      <c r="X35" s="43">
        <v>12.83</v>
      </c>
      <c r="Y35" s="43">
        <v>12.5</v>
      </c>
      <c r="Z35" s="43">
        <v>12.21</v>
      </c>
      <c r="AA35" s="43">
        <v>11.94</v>
      </c>
      <c r="AB35" s="43">
        <v>11.7</v>
      </c>
      <c r="AC35" s="43">
        <v>11.47</v>
      </c>
      <c r="AD35" s="43">
        <v>11.26</v>
      </c>
      <c r="AE35" s="43">
        <v>11.07</v>
      </c>
      <c r="AF35" s="43">
        <v>10.89</v>
      </c>
      <c r="AG35" s="43">
        <v>10.72</v>
      </c>
      <c r="AH35" s="43">
        <v>10.57</v>
      </c>
      <c r="AI35" s="43">
        <v>10.43</v>
      </c>
      <c r="AJ35" s="43">
        <v>10.3</v>
      </c>
      <c r="AK35" s="43">
        <v>10.18</v>
      </c>
      <c r="AL35" s="43">
        <v>10.06</v>
      </c>
      <c r="AM35" s="43">
        <v>9.9600000000000009</v>
      </c>
      <c r="AN35" s="43">
        <v>9.86</v>
      </c>
      <c r="AO35" s="43">
        <v>9.77</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c r="N36" s="43">
        <v>19.329999999999998</v>
      </c>
      <c r="O36" s="43">
        <v>18.29</v>
      </c>
      <c r="P36" s="43">
        <v>17.38</v>
      </c>
      <c r="Q36" s="43">
        <v>16.59</v>
      </c>
      <c r="R36" s="43">
        <v>15.9</v>
      </c>
      <c r="S36" s="43">
        <v>15.29</v>
      </c>
      <c r="T36" s="43">
        <v>14.74</v>
      </c>
      <c r="U36" s="43">
        <v>14.25</v>
      </c>
      <c r="V36" s="43">
        <v>13.81</v>
      </c>
      <c r="W36" s="43">
        <v>13.42</v>
      </c>
      <c r="X36" s="43">
        <v>13.06</v>
      </c>
      <c r="Y36" s="43">
        <v>12.73</v>
      </c>
      <c r="Z36" s="43">
        <v>12.43</v>
      </c>
      <c r="AA36" s="43">
        <v>12.16</v>
      </c>
      <c r="AB36" s="43">
        <v>11.91</v>
      </c>
      <c r="AC36" s="43">
        <v>11.68</v>
      </c>
      <c r="AD36" s="43">
        <v>11.47</v>
      </c>
      <c r="AE36" s="43">
        <v>11.27</v>
      </c>
      <c r="AF36" s="43">
        <v>11.09</v>
      </c>
      <c r="AG36" s="43">
        <v>10.93</v>
      </c>
      <c r="AH36" s="43">
        <v>10.77</v>
      </c>
      <c r="AI36" s="43">
        <v>10.63</v>
      </c>
      <c r="AJ36" s="43">
        <v>10.49</v>
      </c>
      <c r="AK36" s="43">
        <v>10.37</v>
      </c>
      <c r="AL36" s="43">
        <v>10.26</v>
      </c>
      <c r="AM36" s="43">
        <v>10.15</v>
      </c>
      <c r="AN36" s="43">
        <v>10.050000000000001</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c r="N37" s="43">
        <v>19.68</v>
      </c>
      <c r="O37" s="43">
        <v>18.61</v>
      </c>
      <c r="P37" s="43">
        <v>17.690000000000001</v>
      </c>
      <c r="Q37" s="43">
        <v>16.89</v>
      </c>
      <c r="R37" s="43">
        <v>16.18</v>
      </c>
      <c r="S37" s="43">
        <v>15.56</v>
      </c>
      <c r="T37" s="43">
        <v>15.01</v>
      </c>
      <c r="U37" s="43">
        <v>14.51</v>
      </c>
      <c r="V37" s="43">
        <v>14.06</v>
      </c>
      <c r="W37" s="43">
        <v>13.66</v>
      </c>
      <c r="X37" s="43">
        <v>13.3</v>
      </c>
      <c r="Y37" s="43">
        <v>12.96</v>
      </c>
      <c r="Z37" s="43">
        <v>12.66</v>
      </c>
      <c r="AA37" s="43">
        <v>12.38</v>
      </c>
      <c r="AB37" s="43">
        <v>12.13</v>
      </c>
      <c r="AC37" s="43">
        <v>11.9</v>
      </c>
      <c r="AD37" s="43">
        <v>11.68</v>
      </c>
      <c r="AE37" s="43">
        <v>11.48</v>
      </c>
      <c r="AF37" s="43">
        <v>11.3</v>
      </c>
      <c r="AG37" s="43">
        <v>11.13</v>
      </c>
      <c r="AH37" s="43">
        <v>10.97</v>
      </c>
      <c r="AI37" s="43">
        <v>10.83</v>
      </c>
      <c r="AJ37" s="43">
        <v>10.7</v>
      </c>
      <c r="AK37" s="43">
        <v>10.57</v>
      </c>
      <c r="AL37" s="43">
        <v>10.46</v>
      </c>
      <c r="AM37" s="43">
        <v>10.35</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c r="N38" s="43">
        <v>20.03</v>
      </c>
      <c r="O38" s="43">
        <v>18.95</v>
      </c>
      <c r="P38" s="43">
        <v>18.010000000000002</v>
      </c>
      <c r="Q38" s="43">
        <v>17.190000000000001</v>
      </c>
      <c r="R38" s="43">
        <v>16.47</v>
      </c>
      <c r="S38" s="43">
        <v>15.84</v>
      </c>
      <c r="T38" s="43">
        <v>15.28</v>
      </c>
      <c r="U38" s="43">
        <v>14.77</v>
      </c>
      <c r="V38" s="43">
        <v>14.32</v>
      </c>
      <c r="W38" s="43">
        <v>13.91</v>
      </c>
      <c r="X38" s="43">
        <v>13.54</v>
      </c>
      <c r="Y38" s="43">
        <v>13.2</v>
      </c>
      <c r="Z38" s="43">
        <v>12.89</v>
      </c>
      <c r="AA38" s="43">
        <v>12.61</v>
      </c>
      <c r="AB38" s="43">
        <v>12.35</v>
      </c>
      <c r="AC38" s="43">
        <v>12.12</v>
      </c>
      <c r="AD38" s="43">
        <v>11.9</v>
      </c>
      <c r="AE38" s="43">
        <v>11.7</v>
      </c>
      <c r="AF38" s="43">
        <v>11.51</v>
      </c>
      <c r="AG38" s="43">
        <v>11.34</v>
      </c>
      <c r="AH38" s="43">
        <v>11.18</v>
      </c>
      <c r="AI38" s="43">
        <v>11.04</v>
      </c>
      <c r="AJ38" s="43">
        <v>10.9</v>
      </c>
      <c r="AK38" s="43">
        <v>10.78</v>
      </c>
      <c r="AL38" s="43">
        <v>10.66</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c r="N39" s="43">
        <v>20.39</v>
      </c>
      <c r="O39" s="43">
        <v>19.28</v>
      </c>
      <c r="P39" s="43">
        <v>18.329999999999998</v>
      </c>
      <c r="Q39" s="43">
        <v>17.5</v>
      </c>
      <c r="R39" s="43">
        <v>16.77</v>
      </c>
      <c r="S39" s="43">
        <v>16.13</v>
      </c>
      <c r="T39" s="43">
        <v>15.55</v>
      </c>
      <c r="U39" s="43">
        <v>15.04</v>
      </c>
      <c r="V39" s="43">
        <v>14.58</v>
      </c>
      <c r="W39" s="43">
        <v>14.16</v>
      </c>
      <c r="X39" s="43">
        <v>13.79</v>
      </c>
      <c r="Y39" s="43">
        <v>13.44</v>
      </c>
      <c r="Z39" s="43">
        <v>13.13</v>
      </c>
      <c r="AA39" s="43">
        <v>12.85</v>
      </c>
      <c r="AB39" s="43">
        <v>12.58</v>
      </c>
      <c r="AC39" s="43">
        <v>12.34</v>
      </c>
      <c r="AD39" s="43">
        <v>12.12</v>
      </c>
      <c r="AE39" s="43">
        <v>11.92</v>
      </c>
      <c r="AF39" s="43">
        <v>11.73</v>
      </c>
      <c r="AG39" s="43">
        <v>11.56</v>
      </c>
      <c r="AH39" s="43">
        <v>11.4</v>
      </c>
      <c r="AI39" s="43">
        <v>11.25</v>
      </c>
      <c r="AJ39" s="43">
        <v>11.12</v>
      </c>
      <c r="AK39" s="43">
        <v>10.99</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c r="N40" s="43">
        <v>20.75</v>
      </c>
      <c r="O40" s="43">
        <v>19.63</v>
      </c>
      <c r="P40" s="43">
        <v>18.66</v>
      </c>
      <c r="Q40" s="43">
        <v>17.809999999999999</v>
      </c>
      <c r="R40" s="43">
        <v>17.07</v>
      </c>
      <c r="S40" s="43">
        <v>16.420000000000002</v>
      </c>
      <c r="T40" s="43">
        <v>15.83</v>
      </c>
      <c r="U40" s="43">
        <v>15.31</v>
      </c>
      <c r="V40" s="43">
        <v>14.84</v>
      </c>
      <c r="W40" s="43">
        <v>14.42</v>
      </c>
      <c r="X40" s="43">
        <v>14.04</v>
      </c>
      <c r="Y40" s="43">
        <v>13.69</v>
      </c>
      <c r="Z40" s="43">
        <v>13.37</v>
      </c>
      <c r="AA40" s="43">
        <v>13.08</v>
      </c>
      <c r="AB40" s="43">
        <v>12.82</v>
      </c>
      <c r="AC40" s="43">
        <v>12.58</v>
      </c>
      <c r="AD40" s="43">
        <v>12.35</v>
      </c>
      <c r="AE40" s="43">
        <v>12.15</v>
      </c>
      <c r="AF40" s="43">
        <v>11.96</v>
      </c>
      <c r="AG40" s="43">
        <v>11.78</v>
      </c>
      <c r="AH40" s="43">
        <v>11.62</v>
      </c>
      <c r="AI40" s="43">
        <v>11.47</v>
      </c>
      <c r="AJ40" s="43">
        <v>11.34</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c r="N41" s="43">
        <v>21.12</v>
      </c>
      <c r="O41" s="43">
        <v>19.98</v>
      </c>
      <c r="P41" s="43">
        <v>18.989999999999998</v>
      </c>
      <c r="Q41" s="43">
        <v>18.13</v>
      </c>
      <c r="R41" s="43">
        <v>17.38</v>
      </c>
      <c r="S41" s="43">
        <v>16.71</v>
      </c>
      <c r="T41" s="43">
        <v>16.12</v>
      </c>
      <c r="U41" s="43">
        <v>15.59</v>
      </c>
      <c r="V41" s="43">
        <v>15.12</v>
      </c>
      <c r="W41" s="43">
        <v>14.69</v>
      </c>
      <c r="X41" s="43">
        <v>14.3</v>
      </c>
      <c r="Y41" s="43">
        <v>13.94</v>
      </c>
      <c r="Z41" s="43">
        <v>13.62</v>
      </c>
      <c r="AA41" s="43">
        <v>13.33</v>
      </c>
      <c r="AB41" s="43">
        <v>13.06</v>
      </c>
      <c r="AC41" s="43">
        <v>12.81</v>
      </c>
      <c r="AD41" s="43">
        <v>12.59</v>
      </c>
      <c r="AE41" s="43">
        <v>12.38</v>
      </c>
      <c r="AF41" s="43">
        <v>12.19</v>
      </c>
      <c r="AG41" s="43">
        <v>12.01</v>
      </c>
      <c r="AH41" s="43">
        <v>11.85</v>
      </c>
      <c r="AI41" s="43">
        <v>11.7</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c r="N42" s="43">
        <v>21.5</v>
      </c>
      <c r="O42" s="43">
        <v>20.34</v>
      </c>
      <c r="P42" s="43">
        <v>19.34</v>
      </c>
      <c r="Q42" s="43">
        <v>18.46</v>
      </c>
      <c r="R42" s="43">
        <v>17.7</v>
      </c>
      <c r="S42" s="43">
        <v>17.02</v>
      </c>
      <c r="T42" s="43">
        <v>16.420000000000002</v>
      </c>
      <c r="U42" s="43">
        <v>15.88</v>
      </c>
      <c r="V42" s="43">
        <v>15.39</v>
      </c>
      <c r="W42" s="43">
        <v>14.96</v>
      </c>
      <c r="X42" s="43">
        <v>14.56</v>
      </c>
      <c r="Y42" s="43">
        <v>14.21</v>
      </c>
      <c r="Z42" s="43">
        <v>13.88</v>
      </c>
      <c r="AA42" s="43">
        <v>13.58</v>
      </c>
      <c r="AB42" s="43">
        <v>13.31</v>
      </c>
      <c r="AC42" s="43">
        <v>13.06</v>
      </c>
      <c r="AD42" s="43">
        <v>12.83</v>
      </c>
      <c r="AE42" s="43">
        <v>12.62</v>
      </c>
      <c r="AF42" s="43">
        <v>12.43</v>
      </c>
      <c r="AG42" s="43">
        <v>12.25</v>
      </c>
      <c r="AH42" s="43">
        <v>12.09</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c r="N43" s="43">
        <v>21.89</v>
      </c>
      <c r="O43" s="43">
        <v>20.71</v>
      </c>
      <c r="P43" s="43">
        <v>19.690000000000001</v>
      </c>
      <c r="Q43" s="43">
        <v>18.8</v>
      </c>
      <c r="R43" s="43">
        <v>18.02</v>
      </c>
      <c r="S43" s="43">
        <v>17.329999999999998</v>
      </c>
      <c r="T43" s="43">
        <v>16.72</v>
      </c>
      <c r="U43" s="43">
        <v>16.170000000000002</v>
      </c>
      <c r="V43" s="43">
        <v>15.68</v>
      </c>
      <c r="W43" s="43">
        <v>15.24</v>
      </c>
      <c r="X43" s="43">
        <v>14.84</v>
      </c>
      <c r="Y43" s="43">
        <v>14.47</v>
      </c>
      <c r="Z43" s="43">
        <v>14.14</v>
      </c>
      <c r="AA43" s="43">
        <v>13.84</v>
      </c>
      <c r="AB43" s="43">
        <v>13.57</v>
      </c>
      <c r="AC43" s="43">
        <v>13.31</v>
      </c>
      <c r="AD43" s="43">
        <v>13.08</v>
      </c>
      <c r="AE43" s="43">
        <v>12.87</v>
      </c>
      <c r="AF43" s="43">
        <v>12.68</v>
      </c>
      <c r="AG43" s="43">
        <v>12.5</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c r="N44" s="43">
        <v>22.29</v>
      </c>
      <c r="O44" s="43">
        <v>21.08</v>
      </c>
      <c r="P44" s="43">
        <v>20.05</v>
      </c>
      <c r="Q44" s="43">
        <v>19.14</v>
      </c>
      <c r="R44" s="43">
        <v>18.350000000000001</v>
      </c>
      <c r="S44" s="43">
        <v>17.649999999999999</v>
      </c>
      <c r="T44" s="43">
        <v>17.03</v>
      </c>
      <c r="U44" s="43">
        <v>16.47</v>
      </c>
      <c r="V44" s="43">
        <v>15.97</v>
      </c>
      <c r="W44" s="43">
        <v>15.53</v>
      </c>
      <c r="X44" s="43">
        <v>15.12</v>
      </c>
      <c r="Y44" s="43">
        <v>14.75</v>
      </c>
      <c r="Z44" s="43">
        <v>14.42</v>
      </c>
      <c r="AA44" s="43">
        <v>14.11</v>
      </c>
      <c r="AB44" s="43">
        <v>13.83</v>
      </c>
      <c r="AC44" s="43">
        <v>13.58</v>
      </c>
      <c r="AD44" s="43">
        <v>13.34</v>
      </c>
      <c r="AE44" s="43">
        <v>13.13</v>
      </c>
      <c r="AF44" s="43">
        <v>12.93</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c r="N45" s="43">
        <v>22.69</v>
      </c>
      <c r="O45" s="43">
        <v>21.47</v>
      </c>
      <c r="P45" s="43">
        <v>20.41</v>
      </c>
      <c r="Q45" s="43">
        <v>19.5</v>
      </c>
      <c r="R45" s="43">
        <v>18.690000000000001</v>
      </c>
      <c r="S45" s="43">
        <v>17.98</v>
      </c>
      <c r="T45" s="43">
        <v>17.350000000000001</v>
      </c>
      <c r="U45" s="43">
        <v>16.78</v>
      </c>
      <c r="V45" s="43">
        <v>16.28</v>
      </c>
      <c r="W45" s="43">
        <v>15.82</v>
      </c>
      <c r="X45" s="43">
        <v>15.41</v>
      </c>
      <c r="Y45" s="43">
        <v>15.03</v>
      </c>
      <c r="Z45" s="43">
        <v>14.7</v>
      </c>
      <c r="AA45" s="43">
        <v>14.39</v>
      </c>
      <c r="AB45" s="43">
        <v>14.1</v>
      </c>
      <c r="AC45" s="43">
        <v>13.85</v>
      </c>
      <c r="AD45" s="43">
        <v>13.61</v>
      </c>
      <c r="AE45" s="43">
        <v>13.4</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c r="N46" s="43">
        <v>23.1</v>
      </c>
      <c r="O46" s="43">
        <v>21.86</v>
      </c>
      <c r="P46" s="43">
        <v>20.79</v>
      </c>
      <c r="Q46" s="43">
        <v>19.850000000000001</v>
      </c>
      <c r="R46" s="43">
        <v>19.03</v>
      </c>
      <c r="S46" s="43">
        <v>18.309999999999999</v>
      </c>
      <c r="T46" s="43">
        <v>17.670000000000002</v>
      </c>
      <c r="U46" s="43">
        <v>17.100000000000001</v>
      </c>
      <c r="V46" s="43">
        <v>16.579999999999998</v>
      </c>
      <c r="W46" s="43">
        <v>16.12</v>
      </c>
      <c r="X46" s="43">
        <v>15.7</v>
      </c>
      <c r="Y46" s="43">
        <v>15.33</v>
      </c>
      <c r="Z46" s="43">
        <v>14.98</v>
      </c>
      <c r="AA46" s="43">
        <v>14.67</v>
      </c>
      <c r="AB46" s="43">
        <v>14.39</v>
      </c>
      <c r="AC46" s="43">
        <v>14.13</v>
      </c>
      <c r="AD46" s="43">
        <v>13.89</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c r="N47" s="43">
        <v>23.52</v>
      </c>
      <c r="O47" s="43">
        <v>22.26</v>
      </c>
      <c r="P47" s="43">
        <v>21.17</v>
      </c>
      <c r="Q47" s="43">
        <v>20.22</v>
      </c>
      <c r="R47" s="43">
        <v>19.39</v>
      </c>
      <c r="S47" s="43">
        <v>18.649999999999999</v>
      </c>
      <c r="T47" s="43">
        <v>18</v>
      </c>
      <c r="U47" s="43">
        <v>17.420000000000002</v>
      </c>
      <c r="V47" s="43">
        <v>16.899999999999999</v>
      </c>
      <c r="W47" s="43">
        <v>16.43</v>
      </c>
      <c r="X47" s="43">
        <v>16.010000000000002</v>
      </c>
      <c r="Y47" s="43">
        <v>15.63</v>
      </c>
      <c r="Z47" s="43">
        <v>15.28</v>
      </c>
      <c r="AA47" s="43">
        <v>14.96</v>
      </c>
      <c r="AB47" s="43">
        <v>14.68</v>
      </c>
      <c r="AC47" s="43">
        <v>14.41</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c r="N48" s="43">
        <v>23.95</v>
      </c>
      <c r="O48" s="43">
        <v>22.66</v>
      </c>
      <c r="P48" s="43">
        <v>21.55</v>
      </c>
      <c r="Q48" s="43">
        <v>20.59</v>
      </c>
      <c r="R48" s="43">
        <v>19.75</v>
      </c>
      <c r="S48" s="43">
        <v>19</v>
      </c>
      <c r="T48" s="43">
        <v>18.34</v>
      </c>
      <c r="U48" s="43">
        <v>17.75</v>
      </c>
      <c r="V48" s="43">
        <v>17.22</v>
      </c>
      <c r="W48" s="43">
        <v>16.75</v>
      </c>
      <c r="X48" s="43">
        <v>16.32</v>
      </c>
      <c r="Y48" s="43">
        <v>15.93</v>
      </c>
      <c r="Z48" s="43">
        <v>15.58</v>
      </c>
      <c r="AA48" s="43">
        <v>15.26</v>
      </c>
      <c r="AB48" s="43">
        <v>14.98</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c r="N49" s="43">
        <v>24.38</v>
      </c>
      <c r="O49" s="43">
        <v>23.08</v>
      </c>
      <c r="P49" s="43">
        <v>21.95</v>
      </c>
      <c r="Q49" s="43">
        <v>20.97</v>
      </c>
      <c r="R49" s="43">
        <v>20.11</v>
      </c>
      <c r="S49" s="43">
        <v>19.36</v>
      </c>
      <c r="T49" s="43">
        <v>18.690000000000001</v>
      </c>
      <c r="U49" s="43">
        <v>18.09</v>
      </c>
      <c r="V49" s="43">
        <v>17.559999999999999</v>
      </c>
      <c r="W49" s="43">
        <v>17.07</v>
      </c>
      <c r="X49" s="43">
        <v>16.64</v>
      </c>
      <c r="Y49" s="43">
        <v>16.25</v>
      </c>
      <c r="Z49" s="43">
        <v>15.9</v>
      </c>
      <c r="AA49" s="43">
        <v>15.58</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c r="N50" s="43">
        <v>24.83</v>
      </c>
      <c r="O50" s="43">
        <v>23.5</v>
      </c>
      <c r="P50" s="43">
        <v>22.36</v>
      </c>
      <c r="Q50" s="43">
        <v>21.36</v>
      </c>
      <c r="R50" s="43">
        <v>20.49</v>
      </c>
      <c r="S50" s="43">
        <v>19.73</v>
      </c>
      <c r="T50" s="43">
        <v>19.05</v>
      </c>
      <c r="U50" s="43">
        <v>18.440000000000001</v>
      </c>
      <c r="V50" s="43">
        <v>17.899999999999999</v>
      </c>
      <c r="W50" s="43">
        <v>17.41</v>
      </c>
      <c r="X50" s="43">
        <v>16.98</v>
      </c>
      <c r="Y50" s="43">
        <v>16.579999999999998</v>
      </c>
      <c r="Z50" s="43">
        <v>16.23</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c r="N51" s="43">
        <v>25.29</v>
      </c>
      <c r="O51" s="43">
        <v>23.94</v>
      </c>
      <c r="P51" s="43">
        <v>22.78</v>
      </c>
      <c r="Q51" s="43">
        <v>21.77</v>
      </c>
      <c r="R51" s="43">
        <v>20.89</v>
      </c>
      <c r="S51" s="43">
        <v>20.11</v>
      </c>
      <c r="T51" s="43">
        <v>19.420000000000002</v>
      </c>
      <c r="U51" s="43">
        <v>18.809999999999999</v>
      </c>
      <c r="V51" s="43">
        <v>18.260000000000002</v>
      </c>
      <c r="W51" s="43">
        <v>17.77</v>
      </c>
      <c r="X51" s="43">
        <v>17.329999999999998</v>
      </c>
      <c r="Y51" s="43">
        <v>16.93</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c r="N52" s="43">
        <v>25.77</v>
      </c>
      <c r="O52" s="43">
        <v>24.4</v>
      </c>
      <c r="P52" s="43">
        <v>23.22</v>
      </c>
      <c r="Q52" s="43">
        <v>22.19</v>
      </c>
      <c r="R52" s="43">
        <v>21.3</v>
      </c>
      <c r="S52" s="43">
        <v>20.51</v>
      </c>
      <c r="T52" s="43">
        <v>19.809999999999999</v>
      </c>
      <c r="U52" s="43">
        <v>19.190000000000001</v>
      </c>
      <c r="V52" s="43">
        <v>18.63</v>
      </c>
      <c r="W52" s="43">
        <v>18.14</v>
      </c>
      <c r="X52" s="43">
        <v>17.690000000000001</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c r="N53" s="43">
        <v>26.26</v>
      </c>
      <c r="O53" s="43">
        <v>24.87</v>
      </c>
      <c r="P53" s="43">
        <v>23.67</v>
      </c>
      <c r="Q53" s="43">
        <v>22.63</v>
      </c>
      <c r="R53" s="43">
        <v>21.72</v>
      </c>
      <c r="S53" s="43">
        <v>20.92</v>
      </c>
      <c r="T53" s="43">
        <v>20.21</v>
      </c>
      <c r="U53" s="43">
        <v>19.59</v>
      </c>
      <c r="V53" s="43">
        <v>19.03</v>
      </c>
      <c r="W53" s="43">
        <v>18.52</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c r="N54" s="43">
        <v>26.77</v>
      </c>
      <c r="O54" s="43">
        <v>25.35</v>
      </c>
      <c r="P54" s="43">
        <v>24.14</v>
      </c>
      <c r="Q54" s="43">
        <v>23.08</v>
      </c>
      <c r="R54" s="43">
        <v>22.16</v>
      </c>
      <c r="S54" s="43">
        <v>21.35</v>
      </c>
      <c r="T54" s="43">
        <v>20.63</v>
      </c>
      <c r="U54" s="43">
        <v>20</v>
      </c>
      <c r="V54" s="43">
        <v>19.43</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c r="N55" s="43">
        <v>27.29</v>
      </c>
      <c r="O55" s="43">
        <v>25.85</v>
      </c>
      <c r="P55" s="43">
        <v>24.62</v>
      </c>
      <c r="Q55" s="43">
        <v>23.55</v>
      </c>
      <c r="R55" s="43">
        <v>22.62</v>
      </c>
      <c r="S55" s="43">
        <v>21.8</v>
      </c>
      <c r="T55" s="43">
        <v>21.07</v>
      </c>
      <c r="U55" s="43">
        <v>20.43</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c r="N56" s="43">
        <v>27.83</v>
      </c>
      <c r="O56" s="43">
        <v>26.37</v>
      </c>
      <c r="P56" s="43">
        <v>25.12</v>
      </c>
      <c r="Q56" s="43">
        <v>24.04</v>
      </c>
      <c r="R56" s="43">
        <v>23.09</v>
      </c>
      <c r="S56" s="43">
        <v>22.26</v>
      </c>
      <c r="T56" s="43">
        <v>21.53</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c r="N57" s="43">
        <v>28.39</v>
      </c>
      <c r="O57" s="43">
        <v>26.91</v>
      </c>
      <c r="P57" s="43">
        <v>25.64</v>
      </c>
      <c r="Q57" s="43">
        <v>24.55</v>
      </c>
      <c r="R57" s="43">
        <v>23.59</v>
      </c>
      <c r="S57" s="43">
        <v>22.75</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c r="N58" s="43">
        <v>28.98</v>
      </c>
      <c r="O58" s="43">
        <v>27.48</v>
      </c>
      <c r="P58" s="43">
        <v>26.19</v>
      </c>
      <c r="Q58" s="43">
        <v>25.08</v>
      </c>
      <c r="R58" s="43">
        <v>24.11</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c r="N59" s="43">
        <v>29.58</v>
      </c>
      <c r="O59" s="43">
        <v>28.06</v>
      </c>
      <c r="P59" s="43">
        <v>26.76</v>
      </c>
      <c r="Q59" s="43">
        <v>25.63</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c r="N60" s="43">
        <v>30.21</v>
      </c>
      <c r="O60" s="43">
        <v>28.67</v>
      </c>
      <c r="P60" s="43">
        <v>27.35</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c r="N61" s="43">
        <v>30.86</v>
      </c>
      <c r="O61" s="43">
        <v>29.3</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c r="N62" s="43">
        <v>31.54</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jt1NBD31My4lBl6/sjnKGxsnH/GmdT+NxLECmAV8mFfzzZ3ljX6K+9wacL5l2fwxg7Bf+7tMXDx0P6U4QjG85w==" saltValue="1k1sHjW6q8oR0djGP8h2YA==" spinCount="100000" sheet="1" objects="1" scenarios="1"/>
  <conditionalFormatting sqref="A6:A21">
    <cfRule type="expression" dxfId="171" priority="13" stopIfTrue="1">
      <formula>MOD(ROW(),2)=0</formula>
    </cfRule>
    <cfRule type="expression" dxfId="170" priority="14" stopIfTrue="1">
      <formula>MOD(ROW(),2)&lt;&gt;0</formula>
    </cfRule>
  </conditionalFormatting>
  <conditionalFormatting sqref="A26:A74">
    <cfRule type="expression" dxfId="169" priority="9" stopIfTrue="1">
      <formula>MOD(ROW(),2)=0</formula>
    </cfRule>
    <cfRule type="expression" dxfId="168" priority="10" stopIfTrue="1">
      <formula>MOD(ROW(),2)&lt;&gt;0</formula>
    </cfRule>
  </conditionalFormatting>
  <conditionalFormatting sqref="B6:AW21">
    <cfRule type="expression" dxfId="167" priority="15" stopIfTrue="1">
      <formula>MOD(ROW(),2)=0</formula>
    </cfRule>
    <cfRule type="expression" dxfId="166" priority="16" stopIfTrue="1">
      <formula>MOD(ROW(),2)&lt;&gt;0</formula>
    </cfRule>
  </conditionalFormatting>
  <conditionalFormatting sqref="B26:AW74">
    <cfRule type="expression" dxfId="165" priority="11" stopIfTrue="1">
      <formula>MOD(ROW(),2)=0</formula>
    </cfRule>
    <cfRule type="expression" dxfId="164" priority="12"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25CB5-DDB7-47F3-A18F-500DDE979FC0}">
  <sheetPr codeName="Sheet56"/>
  <dimension ref="A1:AW74"/>
  <sheetViews>
    <sheetView showGridLines="0" workbookViewId="0">
      <selection activeCell="A6" sqref="A6"/>
    </sheetView>
  </sheetViews>
  <sheetFormatPr defaultColWidth="8.5703125" defaultRowHeight="12.75" x14ac:dyDescent="0.2"/>
  <cols>
    <col min="1" max="1" width="31.5703125" style="41" customWidth="1"/>
    <col min="2" max="49" width="22.5703125" style="41" customWidth="1"/>
    <col min="50" max="16384" width="8.5703125" style="41"/>
  </cols>
  <sheetData>
    <row r="1" spans="1:49" s="1" customFormat="1" ht="20.25" x14ac:dyDescent="0.3">
      <c r="A1" s="2" t="s">
        <v>0</v>
      </c>
    </row>
    <row r="2" spans="1:49" s="1" customFormat="1" ht="15.75" x14ac:dyDescent="0.25">
      <c r="A2" s="30" t="s">
        <v>1</v>
      </c>
      <c r="B2" s="3" t="str">
        <f>wb_title</f>
        <v>LGPS_EW - Consolidated Factor Spreadsheet</v>
      </c>
    </row>
    <row r="3" spans="1:49" s="1" customFormat="1" ht="15.75" x14ac:dyDescent="0.25">
      <c r="A3" s="30" t="s">
        <v>2</v>
      </c>
      <c r="B3" s="3" t="str">
        <f>TABLE_FACTOR_TYPE_1 &amp; " - x-" &amp; TABLE_SERIES_NUMBER_1</f>
        <v>Added pension - x-708</v>
      </c>
    </row>
    <row r="4" spans="1:49" customFormat="1" x14ac:dyDescent="0.2"/>
    <row r="5" spans="1:49" customFormat="1" x14ac:dyDescent="0.2"/>
    <row r="6" spans="1:49"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49"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49" customFormat="1" x14ac:dyDescent="0.2">
      <c r="A8" s="44" t="s">
        <v>166</v>
      </c>
      <c r="B8" s="49" t="s">
        <v>333</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49"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row>
    <row r="10" spans="1:49" customFormat="1" x14ac:dyDescent="0.2">
      <c r="A10" s="44" t="s">
        <v>6</v>
      </c>
      <c r="B10" s="49" t="s">
        <v>341</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row>
    <row r="11" spans="1:49" customFormat="1" x14ac:dyDescent="0.2">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row>
    <row r="12" spans="1:49"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row>
    <row r="13" spans="1:49"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row>
    <row r="14" spans="1:49" customFormat="1" x14ac:dyDescent="0.2">
      <c r="A14" s="44" t="s">
        <v>171</v>
      </c>
      <c r="B14" s="49">
        <v>708</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row>
    <row r="15" spans="1:49" customFormat="1" x14ac:dyDescent="0.2">
      <c r="A15" s="44" t="s">
        <v>398</v>
      </c>
      <c r="B15" s="49" t="s">
        <v>342</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row>
    <row r="16" spans="1:49" customFormat="1" x14ac:dyDescent="0.2">
      <c r="A16" s="44" t="s">
        <v>173</v>
      </c>
      <c r="B16" s="49" t="s">
        <v>343</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row>
    <row r="17" spans="1:49"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row>
    <row r="18" spans="1:49"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row>
    <row r="19" spans="1:49"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row>
    <row r="20" spans="1:49"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row>
    <row r="21" spans="1:49"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row>
    <row r="22" spans="1:49" customFormat="1" x14ac:dyDescent="0.2"/>
    <row r="23" spans="1:49" customFormat="1" x14ac:dyDescent="0.2">
      <c r="A23" s="23" t="str">
        <f>HYPERLINK("#'Factor List'!A1", "Back to Factor List")</f>
        <v>Back to Factor List</v>
      </c>
      <c r="B23" s="23" t="str">
        <f>HYPERLINK("#'Assumptions'!A1", "Assumptions")</f>
        <v>Assumptions</v>
      </c>
    </row>
    <row r="26" spans="1:49" s="59" customFormat="1" ht="25.5" x14ac:dyDescent="0.2">
      <c r="A26" s="58" t="s">
        <v>401</v>
      </c>
      <c r="B26" s="58" t="s">
        <v>538</v>
      </c>
      <c r="C26" s="58" t="s">
        <v>539</v>
      </c>
      <c r="D26" s="58" t="s">
        <v>540</v>
      </c>
      <c r="E26" s="58" t="s">
        <v>541</v>
      </c>
      <c r="F26" s="58" t="s">
        <v>542</v>
      </c>
      <c r="G26" s="58" t="s">
        <v>543</v>
      </c>
      <c r="H26" s="58" t="s">
        <v>544</v>
      </c>
      <c r="I26" s="58" t="s">
        <v>545</v>
      </c>
      <c r="J26" s="58" t="s">
        <v>546</v>
      </c>
      <c r="K26" s="58" t="s">
        <v>547</v>
      </c>
      <c r="L26" s="58" t="s">
        <v>548</v>
      </c>
      <c r="M26" s="58" t="s">
        <v>549</v>
      </c>
      <c r="N26" s="58" t="s">
        <v>550</v>
      </c>
      <c r="O26" s="58" t="s">
        <v>551</v>
      </c>
      <c r="P26" s="58" t="s">
        <v>552</v>
      </c>
      <c r="Q26" s="58" t="s">
        <v>553</v>
      </c>
      <c r="R26" s="58" t="s">
        <v>554</v>
      </c>
      <c r="S26" s="58" t="s">
        <v>555</v>
      </c>
      <c r="T26" s="58" t="s">
        <v>556</v>
      </c>
      <c r="U26" s="58" t="s">
        <v>557</v>
      </c>
      <c r="V26" s="58" t="s">
        <v>558</v>
      </c>
      <c r="W26" s="58" t="s">
        <v>559</v>
      </c>
      <c r="X26" s="58" t="s">
        <v>560</v>
      </c>
      <c r="Y26" s="58" t="s">
        <v>561</v>
      </c>
      <c r="Z26" s="58" t="s">
        <v>562</v>
      </c>
      <c r="AA26" s="58" t="s">
        <v>563</v>
      </c>
      <c r="AB26" s="58" t="s">
        <v>564</v>
      </c>
      <c r="AC26" s="58" t="s">
        <v>565</v>
      </c>
      <c r="AD26" s="58" t="s">
        <v>566</v>
      </c>
      <c r="AE26" s="58" t="s">
        <v>567</v>
      </c>
      <c r="AF26" s="58" t="s">
        <v>568</v>
      </c>
      <c r="AG26" s="58" t="s">
        <v>569</v>
      </c>
      <c r="AH26" s="58" t="s">
        <v>570</v>
      </c>
      <c r="AI26" s="58" t="s">
        <v>571</v>
      </c>
      <c r="AJ26" s="58" t="s">
        <v>572</v>
      </c>
      <c r="AK26" s="58" t="s">
        <v>573</v>
      </c>
      <c r="AL26" s="58" t="s">
        <v>574</v>
      </c>
      <c r="AM26" s="58" t="s">
        <v>575</v>
      </c>
      <c r="AN26" s="58" t="s">
        <v>576</v>
      </c>
      <c r="AO26" s="58" t="s">
        <v>577</v>
      </c>
      <c r="AP26" s="58" t="s">
        <v>578</v>
      </c>
      <c r="AQ26" s="58" t="s">
        <v>579</v>
      </c>
      <c r="AR26" s="58" t="s">
        <v>580</v>
      </c>
      <c r="AS26" s="58" t="s">
        <v>581</v>
      </c>
      <c r="AT26" s="58" t="s">
        <v>582</v>
      </c>
      <c r="AU26" s="58" t="s">
        <v>583</v>
      </c>
      <c r="AV26" s="58" t="s">
        <v>584</v>
      </c>
      <c r="AW26" s="58" t="s">
        <v>585</v>
      </c>
    </row>
    <row r="27" spans="1:49" x14ac:dyDescent="0.2">
      <c r="A27" s="42">
        <v>16</v>
      </c>
      <c r="B27" s="43"/>
      <c r="C27" s="43"/>
      <c r="D27" s="43"/>
      <c r="E27" s="43"/>
      <c r="F27" s="43"/>
      <c r="G27" s="43"/>
      <c r="H27" s="43"/>
      <c r="I27" s="43"/>
      <c r="J27" s="43"/>
      <c r="K27" s="43"/>
      <c r="L27" s="43"/>
      <c r="M27" s="43"/>
      <c r="N27" s="43">
        <v>16.649999999999999</v>
      </c>
      <c r="O27" s="43">
        <v>15.75</v>
      </c>
      <c r="P27" s="43">
        <v>14.96</v>
      </c>
      <c r="Q27" s="43">
        <v>14.28</v>
      </c>
      <c r="R27" s="43">
        <v>13.68</v>
      </c>
      <c r="S27" s="43">
        <v>13.15</v>
      </c>
      <c r="T27" s="43">
        <v>12.68</v>
      </c>
      <c r="U27" s="43">
        <v>12.25</v>
      </c>
      <c r="V27" s="43">
        <v>11.87</v>
      </c>
      <c r="W27" s="43">
        <v>11.53</v>
      </c>
      <c r="X27" s="43">
        <v>11.22</v>
      </c>
      <c r="Y27" s="43">
        <v>10.93</v>
      </c>
      <c r="Z27" s="43">
        <v>10.67</v>
      </c>
      <c r="AA27" s="43">
        <v>10.43</v>
      </c>
      <c r="AB27" s="43">
        <v>10.220000000000001</v>
      </c>
      <c r="AC27" s="43">
        <v>10.01</v>
      </c>
      <c r="AD27" s="43">
        <v>9.83</v>
      </c>
      <c r="AE27" s="43">
        <v>9.65</v>
      </c>
      <c r="AF27" s="43">
        <v>9.49</v>
      </c>
      <c r="AG27" s="43">
        <v>9.35</v>
      </c>
      <c r="AH27" s="43">
        <v>9.2100000000000009</v>
      </c>
      <c r="AI27" s="43">
        <v>9.08</v>
      </c>
      <c r="AJ27" s="43">
        <v>8.9600000000000009</v>
      </c>
      <c r="AK27" s="43">
        <v>8.85</v>
      </c>
      <c r="AL27" s="43">
        <v>8.74</v>
      </c>
      <c r="AM27" s="43">
        <v>8.64</v>
      </c>
      <c r="AN27" s="43">
        <v>8.5500000000000007</v>
      </c>
      <c r="AO27" s="43">
        <v>8.4600000000000009</v>
      </c>
      <c r="AP27" s="43">
        <v>8.3800000000000008</v>
      </c>
      <c r="AQ27" s="43">
        <v>8.31</v>
      </c>
      <c r="AR27" s="43">
        <v>8.24</v>
      </c>
      <c r="AS27" s="43">
        <v>8.17</v>
      </c>
      <c r="AT27" s="43">
        <v>8.11</v>
      </c>
      <c r="AU27" s="43">
        <v>8.0500000000000007</v>
      </c>
      <c r="AV27" s="43">
        <v>7.99</v>
      </c>
      <c r="AW27" s="43">
        <v>7.94</v>
      </c>
    </row>
    <row r="28" spans="1:49" x14ac:dyDescent="0.2">
      <c r="A28" s="42">
        <v>17</v>
      </c>
      <c r="B28" s="43"/>
      <c r="C28" s="43"/>
      <c r="D28" s="43"/>
      <c r="E28" s="43"/>
      <c r="F28" s="43"/>
      <c r="G28" s="43"/>
      <c r="H28" s="43"/>
      <c r="I28" s="43"/>
      <c r="J28" s="43"/>
      <c r="K28" s="43"/>
      <c r="L28" s="43"/>
      <c r="M28" s="43"/>
      <c r="N28" s="43">
        <v>16.95</v>
      </c>
      <c r="O28" s="43">
        <v>16.03</v>
      </c>
      <c r="P28" s="43">
        <v>15.23</v>
      </c>
      <c r="Q28" s="43">
        <v>14.54</v>
      </c>
      <c r="R28" s="43">
        <v>13.93</v>
      </c>
      <c r="S28" s="43">
        <v>13.39</v>
      </c>
      <c r="T28" s="43">
        <v>12.91</v>
      </c>
      <c r="U28" s="43">
        <v>12.48</v>
      </c>
      <c r="V28" s="43">
        <v>12.09</v>
      </c>
      <c r="W28" s="43">
        <v>11.74</v>
      </c>
      <c r="X28" s="43">
        <v>11.42</v>
      </c>
      <c r="Y28" s="43">
        <v>11.13</v>
      </c>
      <c r="Z28" s="43">
        <v>10.87</v>
      </c>
      <c r="AA28" s="43">
        <v>10.62</v>
      </c>
      <c r="AB28" s="43">
        <v>10.4</v>
      </c>
      <c r="AC28" s="43">
        <v>10.199999999999999</v>
      </c>
      <c r="AD28" s="43">
        <v>10.01</v>
      </c>
      <c r="AE28" s="43">
        <v>9.83</v>
      </c>
      <c r="AF28" s="43">
        <v>9.67</v>
      </c>
      <c r="AG28" s="43">
        <v>9.52</v>
      </c>
      <c r="AH28" s="43">
        <v>9.3800000000000008</v>
      </c>
      <c r="AI28" s="43">
        <v>9.25</v>
      </c>
      <c r="AJ28" s="43">
        <v>9.1199999999999992</v>
      </c>
      <c r="AK28" s="43">
        <v>9.01</v>
      </c>
      <c r="AL28" s="43">
        <v>8.9</v>
      </c>
      <c r="AM28" s="43">
        <v>8.8000000000000007</v>
      </c>
      <c r="AN28" s="43">
        <v>8.7100000000000009</v>
      </c>
      <c r="AO28" s="43">
        <v>8.6199999999999992</v>
      </c>
      <c r="AP28" s="43">
        <v>8.5399999999999991</v>
      </c>
      <c r="AQ28" s="43">
        <v>8.4600000000000009</v>
      </c>
      <c r="AR28" s="43">
        <v>8.39</v>
      </c>
      <c r="AS28" s="43">
        <v>8.32</v>
      </c>
      <c r="AT28" s="43">
        <v>8.26</v>
      </c>
      <c r="AU28" s="43">
        <v>8.1999999999999993</v>
      </c>
      <c r="AV28" s="43">
        <v>8.14</v>
      </c>
      <c r="AW28" s="43"/>
    </row>
    <row r="29" spans="1:49" x14ac:dyDescent="0.2">
      <c r="A29" s="42">
        <v>18</v>
      </c>
      <c r="B29" s="43"/>
      <c r="C29" s="43"/>
      <c r="D29" s="43"/>
      <c r="E29" s="43"/>
      <c r="F29" s="43"/>
      <c r="G29" s="43"/>
      <c r="H29" s="43"/>
      <c r="I29" s="43"/>
      <c r="J29" s="43"/>
      <c r="K29" s="43"/>
      <c r="L29" s="43"/>
      <c r="M29" s="43"/>
      <c r="N29" s="43">
        <v>17.260000000000002</v>
      </c>
      <c r="O29" s="43">
        <v>16.32</v>
      </c>
      <c r="P29" s="43">
        <v>15.51</v>
      </c>
      <c r="Q29" s="43">
        <v>14.8</v>
      </c>
      <c r="R29" s="43">
        <v>14.18</v>
      </c>
      <c r="S29" s="43">
        <v>13.63</v>
      </c>
      <c r="T29" s="43">
        <v>13.14</v>
      </c>
      <c r="U29" s="43">
        <v>12.7</v>
      </c>
      <c r="V29" s="43">
        <v>12.31</v>
      </c>
      <c r="W29" s="43">
        <v>11.95</v>
      </c>
      <c r="X29" s="43">
        <v>11.63</v>
      </c>
      <c r="Y29" s="43">
        <v>11.33</v>
      </c>
      <c r="Z29" s="43">
        <v>11.06</v>
      </c>
      <c r="AA29" s="43">
        <v>10.82</v>
      </c>
      <c r="AB29" s="43">
        <v>10.59</v>
      </c>
      <c r="AC29" s="43">
        <v>10.38</v>
      </c>
      <c r="AD29" s="43">
        <v>10.19</v>
      </c>
      <c r="AE29" s="43">
        <v>10.01</v>
      </c>
      <c r="AF29" s="43">
        <v>9.85</v>
      </c>
      <c r="AG29" s="43">
        <v>9.69</v>
      </c>
      <c r="AH29" s="43">
        <v>9.5500000000000007</v>
      </c>
      <c r="AI29" s="43">
        <v>9.42</v>
      </c>
      <c r="AJ29" s="43">
        <v>9.2899999999999991</v>
      </c>
      <c r="AK29" s="43">
        <v>9.17</v>
      </c>
      <c r="AL29" s="43">
        <v>9.07</v>
      </c>
      <c r="AM29" s="43">
        <v>8.9700000000000006</v>
      </c>
      <c r="AN29" s="43">
        <v>8.8699999999999992</v>
      </c>
      <c r="AO29" s="43">
        <v>8.7799999999999994</v>
      </c>
      <c r="AP29" s="43">
        <v>8.6999999999999993</v>
      </c>
      <c r="AQ29" s="43">
        <v>8.6199999999999992</v>
      </c>
      <c r="AR29" s="43">
        <v>8.5500000000000007</v>
      </c>
      <c r="AS29" s="43">
        <v>8.48</v>
      </c>
      <c r="AT29" s="43">
        <v>8.42</v>
      </c>
      <c r="AU29" s="43">
        <v>8.36</v>
      </c>
      <c r="AV29" s="43"/>
      <c r="AW29" s="43"/>
    </row>
    <row r="30" spans="1:49" x14ac:dyDescent="0.2">
      <c r="A30" s="42">
        <v>19</v>
      </c>
      <c r="B30" s="43"/>
      <c r="C30" s="43"/>
      <c r="D30" s="43"/>
      <c r="E30" s="43"/>
      <c r="F30" s="43"/>
      <c r="G30" s="43"/>
      <c r="H30" s="43"/>
      <c r="I30" s="43"/>
      <c r="J30" s="43"/>
      <c r="K30" s="43"/>
      <c r="L30" s="43"/>
      <c r="M30" s="43"/>
      <c r="N30" s="43">
        <v>17.57</v>
      </c>
      <c r="O30" s="43">
        <v>16.62</v>
      </c>
      <c r="P30" s="43">
        <v>15.79</v>
      </c>
      <c r="Q30" s="43">
        <v>15.07</v>
      </c>
      <c r="R30" s="43">
        <v>14.44</v>
      </c>
      <c r="S30" s="43">
        <v>13.88</v>
      </c>
      <c r="T30" s="43">
        <v>13.38</v>
      </c>
      <c r="U30" s="43">
        <v>12.93</v>
      </c>
      <c r="V30" s="43">
        <v>12.53</v>
      </c>
      <c r="W30" s="43">
        <v>12.17</v>
      </c>
      <c r="X30" s="43">
        <v>11.84</v>
      </c>
      <c r="Y30" s="43">
        <v>11.54</v>
      </c>
      <c r="Z30" s="43">
        <v>11.27</v>
      </c>
      <c r="AA30" s="43">
        <v>11.02</v>
      </c>
      <c r="AB30" s="43">
        <v>10.78</v>
      </c>
      <c r="AC30" s="43">
        <v>10.57</v>
      </c>
      <c r="AD30" s="43">
        <v>10.38</v>
      </c>
      <c r="AE30" s="43">
        <v>10.19</v>
      </c>
      <c r="AF30" s="43">
        <v>10.029999999999999</v>
      </c>
      <c r="AG30" s="43">
        <v>9.8699999999999992</v>
      </c>
      <c r="AH30" s="43">
        <v>9.7200000000000006</v>
      </c>
      <c r="AI30" s="43">
        <v>9.59</v>
      </c>
      <c r="AJ30" s="43">
        <v>9.4600000000000009</v>
      </c>
      <c r="AK30" s="43">
        <v>9.34</v>
      </c>
      <c r="AL30" s="43">
        <v>9.23</v>
      </c>
      <c r="AM30" s="43">
        <v>9.1300000000000008</v>
      </c>
      <c r="AN30" s="43">
        <v>9.0399999999999991</v>
      </c>
      <c r="AO30" s="43">
        <v>8.9499999999999993</v>
      </c>
      <c r="AP30" s="43">
        <v>8.86</v>
      </c>
      <c r="AQ30" s="43">
        <v>8.7799999999999994</v>
      </c>
      <c r="AR30" s="43">
        <v>8.7100000000000009</v>
      </c>
      <c r="AS30" s="43">
        <v>8.64</v>
      </c>
      <c r="AT30" s="43">
        <v>8.58</v>
      </c>
      <c r="AU30" s="43"/>
      <c r="AV30" s="43"/>
      <c r="AW30" s="43"/>
    </row>
    <row r="31" spans="1:49" x14ac:dyDescent="0.2">
      <c r="A31" s="42">
        <v>20</v>
      </c>
      <c r="B31" s="43"/>
      <c r="C31" s="43"/>
      <c r="D31" s="43"/>
      <c r="E31" s="43"/>
      <c r="F31" s="43"/>
      <c r="G31" s="43"/>
      <c r="H31" s="43"/>
      <c r="I31" s="43"/>
      <c r="J31" s="43"/>
      <c r="K31" s="43"/>
      <c r="L31" s="43"/>
      <c r="M31" s="43"/>
      <c r="N31" s="43">
        <v>17.89</v>
      </c>
      <c r="O31" s="43">
        <v>16.920000000000002</v>
      </c>
      <c r="P31" s="43">
        <v>16.07</v>
      </c>
      <c r="Q31" s="43">
        <v>15.34</v>
      </c>
      <c r="R31" s="43">
        <v>14.7</v>
      </c>
      <c r="S31" s="43">
        <v>14.13</v>
      </c>
      <c r="T31" s="43">
        <v>13.62</v>
      </c>
      <c r="U31" s="43">
        <v>13.17</v>
      </c>
      <c r="V31" s="43">
        <v>12.76</v>
      </c>
      <c r="W31" s="43">
        <v>12.39</v>
      </c>
      <c r="X31" s="43">
        <v>12.05</v>
      </c>
      <c r="Y31" s="43">
        <v>11.75</v>
      </c>
      <c r="Z31" s="43">
        <v>11.47</v>
      </c>
      <c r="AA31" s="43">
        <v>11.22</v>
      </c>
      <c r="AB31" s="43">
        <v>10.98</v>
      </c>
      <c r="AC31" s="43">
        <v>10.76</v>
      </c>
      <c r="AD31" s="43">
        <v>10.57</v>
      </c>
      <c r="AE31" s="43">
        <v>10.38</v>
      </c>
      <c r="AF31" s="43">
        <v>10.210000000000001</v>
      </c>
      <c r="AG31" s="43">
        <v>10.050000000000001</v>
      </c>
      <c r="AH31" s="43">
        <v>9.9</v>
      </c>
      <c r="AI31" s="43">
        <v>9.77</v>
      </c>
      <c r="AJ31" s="43">
        <v>9.64</v>
      </c>
      <c r="AK31" s="43">
        <v>9.52</v>
      </c>
      <c r="AL31" s="43">
        <v>9.41</v>
      </c>
      <c r="AM31" s="43">
        <v>9.3000000000000007</v>
      </c>
      <c r="AN31" s="43">
        <v>9.1999999999999993</v>
      </c>
      <c r="AO31" s="43">
        <v>9.11</v>
      </c>
      <c r="AP31" s="43">
        <v>9.0299999999999994</v>
      </c>
      <c r="AQ31" s="43">
        <v>8.9499999999999993</v>
      </c>
      <c r="AR31" s="43">
        <v>8.8800000000000008</v>
      </c>
      <c r="AS31" s="43">
        <v>8.81</v>
      </c>
      <c r="AT31" s="43"/>
      <c r="AU31" s="43"/>
      <c r="AV31" s="43"/>
      <c r="AW31" s="43"/>
    </row>
    <row r="32" spans="1:49" x14ac:dyDescent="0.2">
      <c r="A32" s="42">
        <v>21</v>
      </c>
      <c r="B32" s="43"/>
      <c r="C32" s="43"/>
      <c r="D32" s="43"/>
      <c r="E32" s="43"/>
      <c r="F32" s="43"/>
      <c r="G32" s="43"/>
      <c r="H32" s="43"/>
      <c r="I32" s="43"/>
      <c r="J32" s="43"/>
      <c r="K32" s="43"/>
      <c r="L32" s="43"/>
      <c r="M32" s="43"/>
      <c r="N32" s="43">
        <v>18.21</v>
      </c>
      <c r="O32" s="43">
        <v>17.22</v>
      </c>
      <c r="P32" s="43">
        <v>16.36</v>
      </c>
      <c r="Q32" s="43">
        <v>15.62</v>
      </c>
      <c r="R32" s="43">
        <v>14.96</v>
      </c>
      <c r="S32" s="43">
        <v>14.38</v>
      </c>
      <c r="T32" s="43">
        <v>13.87</v>
      </c>
      <c r="U32" s="43">
        <v>13.41</v>
      </c>
      <c r="V32" s="43">
        <v>12.99</v>
      </c>
      <c r="W32" s="43">
        <v>12.61</v>
      </c>
      <c r="X32" s="43">
        <v>12.27</v>
      </c>
      <c r="Y32" s="43">
        <v>11.96</v>
      </c>
      <c r="Z32" s="43">
        <v>11.68</v>
      </c>
      <c r="AA32" s="43">
        <v>11.42</v>
      </c>
      <c r="AB32" s="43">
        <v>11.18</v>
      </c>
      <c r="AC32" s="43">
        <v>10.96</v>
      </c>
      <c r="AD32" s="43">
        <v>10.76</v>
      </c>
      <c r="AE32" s="43">
        <v>10.57</v>
      </c>
      <c r="AF32" s="43">
        <v>10.4</v>
      </c>
      <c r="AG32" s="43">
        <v>10.24</v>
      </c>
      <c r="AH32" s="43">
        <v>10.09</v>
      </c>
      <c r="AI32" s="43">
        <v>9.9499999999999993</v>
      </c>
      <c r="AJ32" s="43">
        <v>9.82</v>
      </c>
      <c r="AK32" s="43">
        <v>9.69</v>
      </c>
      <c r="AL32" s="43">
        <v>9.58</v>
      </c>
      <c r="AM32" s="43">
        <v>9.48</v>
      </c>
      <c r="AN32" s="43">
        <v>9.3800000000000008</v>
      </c>
      <c r="AO32" s="43">
        <v>9.2899999999999991</v>
      </c>
      <c r="AP32" s="43">
        <v>9.1999999999999993</v>
      </c>
      <c r="AQ32" s="43">
        <v>9.1199999999999992</v>
      </c>
      <c r="AR32" s="43">
        <v>9.0500000000000007</v>
      </c>
      <c r="AS32" s="43"/>
      <c r="AT32" s="43"/>
      <c r="AU32" s="43"/>
      <c r="AV32" s="43"/>
      <c r="AW32" s="43"/>
    </row>
    <row r="33" spans="1:49" x14ac:dyDescent="0.2">
      <c r="A33" s="42">
        <v>22</v>
      </c>
      <c r="B33" s="43"/>
      <c r="C33" s="43"/>
      <c r="D33" s="43"/>
      <c r="E33" s="43"/>
      <c r="F33" s="43"/>
      <c r="G33" s="43"/>
      <c r="H33" s="43"/>
      <c r="I33" s="43"/>
      <c r="J33" s="43"/>
      <c r="K33" s="43"/>
      <c r="L33" s="43"/>
      <c r="M33" s="43"/>
      <c r="N33" s="43">
        <v>18.54</v>
      </c>
      <c r="O33" s="43">
        <v>17.53</v>
      </c>
      <c r="P33" s="43">
        <v>16.66</v>
      </c>
      <c r="Q33" s="43">
        <v>15.9</v>
      </c>
      <c r="R33" s="43">
        <v>15.23</v>
      </c>
      <c r="S33" s="43">
        <v>14.64</v>
      </c>
      <c r="T33" s="43">
        <v>14.12</v>
      </c>
      <c r="U33" s="43">
        <v>13.65</v>
      </c>
      <c r="V33" s="43">
        <v>13.23</v>
      </c>
      <c r="W33" s="43">
        <v>12.84</v>
      </c>
      <c r="X33" s="43">
        <v>12.5</v>
      </c>
      <c r="Y33" s="43">
        <v>12.18</v>
      </c>
      <c r="Z33" s="43">
        <v>11.89</v>
      </c>
      <c r="AA33" s="43">
        <v>11.63</v>
      </c>
      <c r="AB33" s="43">
        <v>11.39</v>
      </c>
      <c r="AC33" s="43">
        <v>11.16</v>
      </c>
      <c r="AD33" s="43">
        <v>10.96</v>
      </c>
      <c r="AE33" s="43">
        <v>10.76</v>
      </c>
      <c r="AF33" s="43">
        <v>10.59</v>
      </c>
      <c r="AG33" s="43">
        <v>10.42</v>
      </c>
      <c r="AH33" s="43">
        <v>10.27</v>
      </c>
      <c r="AI33" s="43">
        <v>10.130000000000001</v>
      </c>
      <c r="AJ33" s="43">
        <v>10</v>
      </c>
      <c r="AK33" s="43">
        <v>9.8800000000000008</v>
      </c>
      <c r="AL33" s="43">
        <v>9.76</v>
      </c>
      <c r="AM33" s="43">
        <v>9.65</v>
      </c>
      <c r="AN33" s="43">
        <v>9.5500000000000007</v>
      </c>
      <c r="AO33" s="43">
        <v>9.4600000000000009</v>
      </c>
      <c r="AP33" s="43">
        <v>9.3800000000000008</v>
      </c>
      <c r="AQ33" s="43">
        <v>9.2899999999999991</v>
      </c>
      <c r="AR33" s="43"/>
      <c r="AS33" s="43"/>
      <c r="AT33" s="43"/>
      <c r="AU33" s="43"/>
      <c r="AV33" s="43"/>
      <c r="AW33" s="43"/>
    </row>
    <row r="34" spans="1:49" x14ac:dyDescent="0.2">
      <c r="A34" s="42">
        <v>23</v>
      </c>
      <c r="B34" s="43"/>
      <c r="C34" s="43"/>
      <c r="D34" s="43"/>
      <c r="E34" s="43"/>
      <c r="F34" s="43"/>
      <c r="G34" s="43"/>
      <c r="H34" s="43"/>
      <c r="I34" s="43"/>
      <c r="J34" s="43"/>
      <c r="K34" s="43"/>
      <c r="L34" s="43"/>
      <c r="M34" s="43"/>
      <c r="N34" s="43">
        <v>18.87</v>
      </c>
      <c r="O34" s="43">
        <v>17.850000000000001</v>
      </c>
      <c r="P34" s="43">
        <v>16.96</v>
      </c>
      <c r="Q34" s="43">
        <v>16.190000000000001</v>
      </c>
      <c r="R34" s="43">
        <v>15.51</v>
      </c>
      <c r="S34" s="43">
        <v>14.91</v>
      </c>
      <c r="T34" s="43">
        <v>14.37</v>
      </c>
      <c r="U34" s="43">
        <v>13.9</v>
      </c>
      <c r="V34" s="43">
        <v>13.47</v>
      </c>
      <c r="W34" s="43">
        <v>13.08</v>
      </c>
      <c r="X34" s="43">
        <v>12.72</v>
      </c>
      <c r="Y34" s="43">
        <v>12.4</v>
      </c>
      <c r="Z34" s="43">
        <v>12.11</v>
      </c>
      <c r="AA34" s="43">
        <v>11.84</v>
      </c>
      <c r="AB34" s="43">
        <v>11.59</v>
      </c>
      <c r="AC34" s="43">
        <v>11.37</v>
      </c>
      <c r="AD34" s="43">
        <v>11.16</v>
      </c>
      <c r="AE34" s="43">
        <v>10.96</v>
      </c>
      <c r="AF34" s="43">
        <v>10.78</v>
      </c>
      <c r="AG34" s="43">
        <v>10.62</v>
      </c>
      <c r="AH34" s="43">
        <v>10.46</v>
      </c>
      <c r="AI34" s="43">
        <v>10.32</v>
      </c>
      <c r="AJ34" s="43">
        <v>10.19</v>
      </c>
      <c r="AK34" s="43">
        <v>10.06</v>
      </c>
      <c r="AL34" s="43">
        <v>9.94</v>
      </c>
      <c r="AM34" s="43">
        <v>9.84</v>
      </c>
      <c r="AN34" s="43">
        <v>9.74</v>
      </c>
      <c r="AO34" s="43">
        <v>9.64</v>
      </c>
      <c r="AP34" s="43">
        <v>9.56</v>
      </c>
      <c r="AQ34" s="43"/>
      <c r="AR34" s="43"/>
      <c r="AS34" s="43"/>
      <c r="AT34" s="43"/>
      <c r="AU34" s="43"/>
      <c r="AV34" s="43"/>
      <c r="AW34" s="43"/>
    </row>
    <row r="35" spans="1:49" x14ac:dyDescent="0.2">
      <c r="A35" s="42">
        <v>24</v>
      </c>
      <c r="B35" s="43"/>
      <c r="C35" s="43"/>
      <c r="D35" s="43"/>
      <c r="E35" s="43"/>
      <c r="F35" s="43"/>
      <c r="G35" s="43"/>
      <c r="H35" s="43"/>
      <c r="I35" s="43"/>
      <c r="J35" s="43"/>
      <c r="K35" s="43"/>
      <c r="L35" s="43"/>
      <c r="M35" s="43"/>
      <c r="N35" s="43">
        <v>19.21</v>
      </c>
      <c r="O35" s="43">
        <v>18.170000000000002</v>
      </c>
      <c r="P35" s="43">
        <v>17.27</v>
      </c>
      <c r="Q35" s="43">
        <v>16.48</v>
      </c>
      <c r="R35" s="43">
        <v>15.79</v>
      </c>
      <c r="S35" s="43">
        <v>15.18</v>
      </c>
      <c r="T35" s="43">
        <v>14.63</v>
      </c>
      <c r="U35" s="43">
        <v>14.15</v>
      </c>
      <c r="V35" s="43">
        <v>13.71</v>
      </c>
      <c r="W35" s="43">
        <v>13.31</v>
      </c>
      <c r="X35" s="43">
        <v>12.95</v>
      </c>
      <c r="Y35" s="43">
        <v>12.63</v>
      </c>
      <c r="Z35" s="43">
        <v>12.33</v>
      </c>
      <c r="AA35" s="43">
        <v>12.06</v>
      </c>
      <c r="AB35" s="43">
        <v>11.81</v>
      </c>
      <c r="AC35" s="43">
        <v>11.57</v>
      </c>
      <c r="AD35" s="43">
        <v>11.36</v>
      </c>
      <c r="AE35" s="43">
        <v>11.16</v>
      </c>
      <c r="AF35" s="43">
        <v>10.98</v>
      </c>
      <c r="AG35" s="43">
        <v>10.81</v>
      </c>
      <c r="AH35" s="43">
        <v>10.66</v>
      </c>
      <c r="AI35" s="43">
        <v>10.51</v>
      </c>
      <c r="AJ35" s="43">
        <v>10.38</v>
      </c>
      <c r="AK35" s="43">
        <v>10.25</v>
      </c>
      <c r="AL35" s="43">
        <v>10.130000000000001</v>
      </c>
      <c r="AM35" s="43">
        <v>10.02</v>
      </c>
      <c r="AN35" s="43">
        <v>9.92</v>
      </c>
      <c r="AO35" s="43">
        <v>9.83</v>
      </c>
      <c r="AP35" s="43"/>
      <c r="AQ35" s="43"/>
      <c r="AR35" s="43"/>
      <c r="AS35" s="43"/>
      <c r="AT35" s="43"/>
      <c r="AU35" s="43"/>
      <c r="AV35" s="43"/>
      <c r="AW35" s="43"/>
    </row>
    <row r="36" spans="1:49" x14ac:dyDescent="0.2">
      <c r="A36" s="42">
        <v>25</v>
      </c>
      <c r="B36" s="43"/>
      <c r="C36" s="43"/>
      <c r="D36" s="43"/>
      <c r="E36" s="43"/>
      <c r="F36" s="43"/>
      <c r="G36" s="43"/>
      <c r="H36" s="43"/>
      <c r="I36" s="43"/>
      <c r="J36" s="43"/>
      <c r="K36" s="43"/>
      <c r="L36" s="43"/>
      <c r="M36" s="43"/>
      <c r="N36" s="43">
        <v>19.559999999999999</v>
      </c>
      <c r="O36" s="43">
        <v>18.5</v>
      </c>
      <c r="P36" s="43">
        <v>17.579999999999998</v>
      </c>
      <c r="Q36" s="43">
        <v>16.78</v>
      </c>
      <c r="R36" s="43">
        <v>16.07</v>
      </c>
      <c r="S36" s="43">
        <v>15.45</v>
      </c>
      <c r="T36" s="43">
        <v>14.9</v>
      </c>
      <c r="U36" s="43">
        <v>14.4</v>
      </c>
      <c r="V36" s="43">
        <v>13.96</v>
      </c>
      <c r="W36" s="43">
        <v>13.56</v>
      </c>
      <c r="X36" s="43">
        <v>13.19</v>
      </c>
      <c r="Y36" s="43">
        <v>12.86</v>
      </c>
      <c r="Z36" s="43">
        <v>12.56</v>
      </c>
      <c r="AA36" s="43">
        <v>12.28</v>
      </c>
      <c r="AB36" s="43">
        <v>12.02</v>
      </c>
      <c r="AC36" s="43">
        <v>11.79</v>
      </c>
      <c r="AD36" s="43">
        <v>11.57</v>
      </c>
      <c r="AE36" s="43">
        <v>11.37</v>
      </c>
      <c r="AF36" s="43">
        <v>11.19</v>
      </c>
      <c r="AG36" s="43">
        <v>11.02</v>
      </c>
      <c r="AH36" s="43">
        <v>10.86</v>
      </c>
      <c r="AI36" s="43">
        <v>10.71</v>
      </c>
      <c r="AJ36" s="43">
        <v>10.57</v>
      </c>
      <c r="AK36" s="43">
        <v>10.44</v>
      </c>
      <c r="AL36" s="43">
        <v>10.33</v>
      </c>
      <c r="AM36" s="43">
        <v>10.220000000000001</v>
      </c>
      <c r="AN36" s="43">
        <v>10.11</v>
      </c>
      <c r="AO36" s="43"/>
      <c r="AP36" s="43"/>
      <c r="AQ36" s="43"/>
      <c r="AR36" s="43"/>
      <c r="AS36" s="43"/>
      <c r="AT36" s="43"/>
      <c r="AU36" s="43"/>
      <c r="AV36" s="43"/>
      <c r="AW36" s="43"/>
    </row>
    <row r="37" spans="1:49" x14ac:dyDescent="0.2">
      <c r="A37" s="42">
        <v>26</v>
      </c>
      <c r="B37" s="43"/>
      <c r="C37" s="43"/>
      <c r="D37" s="43"/>
      <c r="E37" s="43"/>
      <c r="F37" s="43"/>
      <c r="G37" s="43"/>
      <c r="H37" s="43"/>
      <c r="I37" s="43"/>
      <c r="J37" s="43"/>
      <c r="K37" s="43"/>
      <c r="L37" s="43"/>
      <c r="M37" s="43"/>
      <c r="N37" s="43">
        <v>19.91</v>
      </c>
      <c r="O37" s="43">
        <v>18.829999999999998</v>
      </c>
      <c r="P37" s="43">
        <v>17.89</v>
      </c>
      <c r="Q37" s="43">
        <v>17.079999999999998</v>
      </c>
      <c r="R37" s="43">
        <v>16.36</v>
      </c>
      <c r="S37" s="43">
        <v>15.73</v>
      </c>
      <c r="T37" s="43">
        <v>15.17</v>
      </c>
      <c r="U37" s="43">
        <v>14.67</v>
      </c>
      <c r="V37" s="43">
        <v>14.21</v>
      </c>
      <c r="W37" s="43">
        <v>13.8</v>
      </c>
      <c r="X37" s="43">
        <v>13.43</v>
      </c>
      <c r="Y37" s="43">
        <v>13.09</v>
      </c>
      <c r="Z37" s="43">
        <v>12.79</v>
      </c>
      <c r="AA37" s="43">
        <v>12.5</v>
      </c>
      <c r="AB37" s="43">
        <v>12.24</v>
      </c>
      <c r="AC37" s="43">
        <v>12.01</v>
      </c>
      <c r="AD37" s="43">
        <v>11.79</v>
      </c>
      <c r="AE37" s="43">
        <v>11.58</v>
      </c>
      <c r="AF37" s="43">
        <v>11.4</v>
      </c>
      <c r="AG37" s="43">
        <v>11.22</v>
      </c>
      <c r="AH37" s="43">
        <v>11.06</v>
      </c>
      <c r="AI37" s="43">
        <v>10.91</v>
      </c>
      <c r="AJ37" s="43">
        <v>10.77</v>
      </c>
      <c r="AK37" s="43">
        <v>10.64</v>
      </c>
      <c r="AL37" s="43">
        <v>10.53</v>
      </c>
      <c r="AM37" s="43">
        <v>10.41</v>
      </c>
      <c r="AN37" s="43"/>
      <c r="AO37" s="43"/>
      <c r="AP37" s="43"/>
      <c r="AQ37" s="43"/>
      <c r="AR37" s="43"/>
      <c r="AS37" s="43"/>
      <c r="AT37" s="43"/>
      <c r="AU37" s="43"/>
      <c r="AV37" s="43"/>
      <c r="AW37" s="43"/>
    </row>
    <row r="38" spans="1:49" x14ac:dyDescent="0.2">
      <c r="A38" s="42">
        <v>27</v>
      </c>
      <c r="B38" s="43"/>
      <c r="C38" s="43"/>
      <c r="D38" s="43"/>
      <c r="E38" s="43"/>
      <c r="F38" s="43"/>
      <c r="G38" s="43"/>
      <c r="H38" s="43"/>
      <c r="I38" s="43"/>
      <c r="J38" s="43"/>
      <c r="K38" s="43"/>
      <c r="L38" s="43"/>
      <c r="M38" s="43"/>
      <c r="N38" s="43">
        <v>20.27</v>
      </c>
      <c r="O38" s="43">
        <v>19.170000000000002</v>
      </c>
      <c r="P38" s="43">
        <v>18.22</v>
      </c>
      <c r="Q38" s="43">
        <v>17.39</v>
      </c>
      <c r="R38" s="43">
        <v>16.66</v>
      </c>
      <c r="S38" s="43">
        <v>16.02</v>
      </c>
      <c r="T38" s="43">
        <v>15.44</v>
      </c>
      <c r="U38" s="43">
        <v>14.93</v>
      </c>
      <c r="V38" s="43">
        <v>14.47</v>
      </c>
      <c r="W38" s="43">
        <v>14.05</v>
      </c>
      <c r="X38" s="43">
        <v>13.68</v>
      </c>
      <c r="Y38" s="43">
        <v>13.33</v>
      </c>
      <c r="Z38" s="43">
        <v>13.02</v>
      </c>
      <c r="AA38" s="43">
        <v>12.73</v>
      </c>
      <c r="AB38" s="43">
        <v>12.47</v>
      </c>
      <c r="AC38" s="43">
        <v>12.23</v>
      </c>
      <c r="AD38" s="43">
        <v>12.01</v>
      </c>
      <c r="AE38" s="43">
        <v>11.8</v>
      </c>
      <c r="AF38" s="43">
        <v>11.61</v>
      </c>
      <c r="AG38" s="43">
        <v>11.43</v>
      </c>
      <c r="AH38" s="43">
        <v>11.27</v>
      </c>
      <c r="AI38" s="43">
        <v>11.12</v>
      </c>
      <c r="AJ38" s="43">
        <v>10.98</v>
      </c>
      <c r="AK38" s="43">
        <v>10.85</v>
      </c>
      <c r="AL38" s="43">
        <v>10.73</v>
      </c>
      <c r="AM38" s="43"/>
      <c r="AN38" s="43"/>
      <c r="AO38" s="43"/>
      <c r="AP38" s="43"/>
      <c r="AQ38" s="43"/>
      <c r="AR38" s="43"/>
      <c r="AS38" s="43"/>
      <c r="AT38" s="43"/>
      <c r="AU38" s="43"/>
      <c r="AV38" s="43"/>
      <c r="AW38" s="43"/>
    </row>
    <row r="39" spans="1:49" x14ac:dyDescent="0.2">
      <c r="A39" s="42">
        <v>28</v>
      </c>
      <c r="B39" s="43"/>
      <c r="C39" s="43"/>
      <c r="D39" s="43"/>
      <c r="E39" s="43"/>
      <c r="F39" s="43"/>
      <c r="G39" s="43"/>
      <c r="H39" s="43"/>
      <c r="I39" s="43"/>
      <c r="J39" s="43"/>
      <c r="K39" s="43"/>
      <c r="L39" s="43"/>
      <c r="M39" s="43"/>
      <c r="N39" s="43">
        <v>20.63</v>
      </c>
      <c r="O39" s="43">
        <v>19.510000000000002</v>
      </c>
      <c r="P39" s="43">
        <v>18.55</v>
      </c>
      <c r="Q39" s="43">
        <v>17.7</v>
      </c>
      <c r="R39" s="43">
        <v>16.96</v>
      </c>
      <c r="S39" s="43">
        <v>16.309999999999999</v>
      </c>
      <c r="T39" s="43">
        <v>15.72</v>
      </c>
      <c r="U39" s="43">
        <v>15.2</v>
      </c>
      <c r="V39" s="43">
        <v>14.73</v>
      </c>
      <c r="W39" s="43">
        <v>14.31</v>
      </c>
      <c r="X39" s="43">
        <v>13.93</v>
      </c>
      <c r="Y39" s="43">
        <v>13.58</v>
      </c>
      <c r="Z39" s="43">
        <v>13.26</v>
      </c>
      <c r="AA39" s="43">
        <v>12.97</v>
      </c>
      <c r="AB39" s="43">
        <v>12.7</v>
      </c>
      <c r="AC39" s="43">
        <v>12.46</v>
      </c>
      <c r="AD39" s="43">
        <v>12.23</v>
      </c>
      <c r="AE39" s="43">
        <v>12.02</v>
      </c>
      <c r="AF39" s="43">
        <v>11.83</v>
      </c>
      <c r="AG39" s="43">
        <v>11.65</v>
      </c>
      <c r="AH39" s="43">
        <v>11.49</v>
      </c>
      <c r="AI39" s="43">
        <v>11.33</v>
      </c>
      <c r="AJ39" s="43">
        <v>11.19</v>
      </c>
      <c r="AK39" s="43">
        <v>11.06</v>
      </c>
      <c r="AL39" s="43"/>
      <c r="AM39" s="43"/>
      <c r="AN39" s="43"/>
      <c r="AO39" s="43"/>
      <c r="AP39" s="43"/>
      <c r="AQ39" s="43"/>
      <c r="AR39" s="43"/>
      <c r="AS39" s="43"/>
      <c r="AT39" s="43"/>
      <c r="AU39" s="43"/>
      <c r="AV39" s="43"/>
      <c r="AW39" s="43"/>
    </row>
    <row r="40" spans="1:49" x14ac:dyDescent="0.2">
      <c r="A40" s="42">
        <v>29</v>
      </c>
      <c r="B40" s="43"/>
      <c r="C40" s="43"/>
      <c r="D40" s="43"/>
      <c r="E40" s="43"/>
      <c r="F40" s="43"/>
      <c r="G40" s="43"/>
      <c r="H40" s="43"/>
      <c r="I40" s="43"/>
      <c r="J40" s="43"/>
      <c r="K40" s="43"/>
      <c r="L40" s="43"/>
      <c r="M40" s="43"/>
      <c r="N40" s="43">
        <v>21.01</v>
      </c>
      <c r="O40" s="43">
        <v>19.87</v>
      </c>
      <c r="P40" s="43">
        <v>18.88</v>
      </c>
      <c r="Q40" s="43">
        <v>18.02</v>
      </c>
      <c r="R40" s="43">
        <v>17.27</v>
      </c>
      <c r="S40" s="43">
        <v>16.600000000000001</v>
      </c>
      <c r="T40" s="43">
        <v>16.010000000000002</v>
      </c>
      <c r="U40" s="43">
        <v>15.48</v>
      </c>
      <c r="V40" s="43">
        <v>15</v>
      </c>
      <c r="W40" s="43">
        <v>14.57</v>
      </c>
      <c r="X40" s="43">
        <v>14.18</v>
      </c>
      <c r="Y40" s="43">
        <v>13.83</v>
      </c>
      <c r="Z40" s="43">
        <v>13.5</v>
      </c>
      <c r="AA40" s="43">
        <v>13.21</v>
      </c>
      <c r="AB40" s="43">
        <v>12.94</v>
      </c>
      <c r="AC40" s="43">
        <v>12.69</v>
      </c>
      <c r="AD40" s="43">
        <v>12.46</v>
      </c>
      <c r="AE40" s="43">
        <v>12.25</v>
      </c>
      <c r="AF40" s="43">
        <v>12.05</v>
      </c>
      <c r="AG40" s="43">
        <v>11.87</v>
      </c>
      <c r="AH40" s="43">
        <v>11.71</v>
      </c>
      <c r="AI40" s="43">
        <v>11.55</v>
      </c>
      <c r="AJ40" s="43">
        <v>11.41</v>
      </c>
      <c r="AK40" s="43"/>
      <c r="AL40" s="43"/>
      <c r="AM40" s="43"/>
      <c r="AN40" s="43"/>
      <c r="AO40" s="43"/>
      <c r="AP40" s="43"/>
      <c r="AQ40" s="43"/>
      <c r="AR40" s="43"/>
      <c r="AS40" s="43"/>
      <c r="AT40" s="43"/>
      <c r="AU40" s="43"/>
      <c r="AV40" s="43"/>
      <c r="AW40" s="43"/>
    </row>
    <row r="41" spans="1:49" x14ac:dyDescent="0.2">
      <c r="A41" s="42">
        <v>30</v>
      </c>
      <c r="B41" s="43"/>
      <c r="C41" s="43"/>
      <c r="D41" s="43"/>
      <c r="E41" s="43"/>
      <c r="F41" s="43"/>
      <c r="G41" s="43"/>
      <c r="H41" s="43"/>
      <c r="I41" s="43"/>
      <c r="J41" s="43"/>
      <c r="K41" s="43"/>
      <c r="L41" s="43"/>
      <c r="M41" s="43"/>
      <c r="N41" s="43">
        <v>21.39</v>
      </c>
      <c r="O41" s="43">
        <v>20.22</v>
      </c>
      <c r="P41" s="43">
        <v>19.22</v>
      </c>
      <c r="Q41" s="43">
        <v>18.350000000000001</v>
      </c>
      <c r="R41" s="43">
        <v>17.579999999999998</v>
      </c>
      <c r="S41" s="43">
        <v>16.91</v>
      </c>
      <c r="T41" s="43">
        <v>16.3</v>
      </c>
      <c r="U41" s="43">
        <v>15.76</v>
      </c>
      <c r="V41" s="43">
        <v>15.28</v>
      </c>
      <c r="W41" s="43">
        <v>14.84</v>
      </c>
      <c r="X41" s="43">
        <v>14.44</v>
      </c>
      <c r="Y41" s="43">
        <v>14.08</v>
      </c>
      <c r="Z41" s="43">
        <v>13.76</v>
      </c>
      <c r="AA41" s="43">
        <v>13.46</v>
      </c>
      <c r="AB41" s="43">
        <v>13.18</v>
      </c>
      <c r="AC41" s="43">
        <v>12.93</v>
      </c>
      <c r="AD41" s="43">
        <v>12.69</v>
      </c>
      <c r="AE41" s="43">
        <v>12.48</v>
      </c>
      <c r="AF41" s="43">
        <v>12.28</v>
      </c>
      <c r="AG41" s="43">
        <v>12.1</v>
      </c>
      <c r="AH41" s="43">
        <v>11.93</v>
      </c>
      <c r="AI41" s="43">
        <v>11.78</v>
      </c>
      <c r="AJ41" s="43"/>
      <c r="AK41" s="43"/>
      <c r="AL41" s="43"/>
      <c r="AM41" s="43"/>
      <c r="AN41" s="43"/>
      <c r="AO41" s="43"/>
      <c r="AP41" s="43"/>
      <c r="AQ41" s="43"/>
      <c r="AR41" s="43"/>
      <c r="AS41" s="43"/>
      <c r="AT41" s="43"/>
      <c r="AU41" s="43"/>
      <c r="AV41" s="43"/>
      <c r="AW41" s="43"/>
    </row>
    <row r="42" spans="1:49" x14ac:dyDescent="0.2">
      <c r="A42" s="42">
        <v>31</v>
      </c>
      <c r="B42" s="43"/>
      <c r="C42" s="43"/>
      <c r="D42" s="43"/>
      <c r="E42" s="43"/>
      <c r="F42" s="43"/>
      <c r="G42" s="43"/>
      <c r="H42" s="43"/>
      <c r="I42" s="43"/>
      <c r="J42" s="43"/>
      <c r="K42" s="43"/>
      <c r="L42" s="43"/>
      <c r="M42" s="43"/>
      <c r="N42" s="43">
        <v>21.77</v>
      </c>
      <c r="O42" s="43">
        <v>20.59</v>
      </c>
      <c r="P42" s="43">
        <v>19.57</v>
      </c>
      <c r="Q42" s="43">
        <v>18.68</v>
      </c>
      <c r="R42" s="43">
        <v>17.899999999999999</v>
      </c>
      <c r="S42" s="43">
        <v>17.21</v>
      </c>
      <c r="T42" s="43">
        <v>16.600000000000001</v>
      </c>
      <c r="U42" s="43">
        <v>16.05</v>
      </c>
      <c r="V42" s="43">
        <v>15.56</v>
      </c>
      <c r="W42" s="43">
        <v>15.12</v>
      </c>
      <c r="X42" s="43">
        <v>14.71</v>
      </c>
      <c r="Y42" s="43">
        <v>14.35</v>
      </c>
      <c r="Z42" s="43">
        <v>14.01</v>
      </c>
      <c r="AA42" s="43">
        <v>13.71</v>
      </c>
      <c r="AB42" s="43">
        <v>13.43</v>
      </c>
      <c r="AC42" s="43">
        <v>13.17</v>
      </c>
      <c r="AD42" s="43">
        <v>12.94</v>
      </c>
      <c r="AE42" s="43">
        <v>12.72</v>
      </c>
      <c r="AF42" s="43">
        <v>12.52</v>
      </c>
      <c r="AG42" s="43">
        <v>12.34</v>
      </c>
      <c r="AH42" s="43">
        <v>12.17</v>
      </c>
      <c r="AI42" s="43"/>
      <c r="AJ42" s="43"/>
      <c r="AK42" s="43"/>
      <c r="AL42" s="43"/>
      <c r="AM42" s="43"/>
      <c r="AN42" s="43"/>
      <c r="AO42" s="43"/>
      <c r="AP42" s="43"/>
      <c r="AQ42" s="43"/>
      <c r="AR42" s="43"/>
      <c r="AS42" s="43"/>
      <c r="AT42" s="43"/>
      <c r="AU42" s="43"/>
      <c r="AV42" s="43"/>
      <c r="AW42" s="43"/>
    </row>
    <row r="43" spans="1:49" x14ac:dyDescent="0.2">
      <c r="A43" s="42">
        <v>32</v>
      </c>
      <c r="B43" s="43"/>
      <c r="C43" s="43"/>
      <c r="D43" s="43"/>
      <c r="E43" s="43"/>
      <c r="F43" s="43"/>
      <c r="G43" s="43"/>
      <c r="H43" s="43"/>
      <c r="I43" s="43"/>
      <c r="J43" s="43"/>
      <c r="K43" s="43"/>
      <c r="L43" s="43"/>
      <c r="M43" s="43"/>
      <c r="N43" s="43">
        <v>22.17</v>
      </c>
      <c r="O43" s="43">
        <v>20.97</v>
      </c>
      <c r="P43" s="43">
        <v>19.93</v>
      </c>
      <c r="Q43" s="43">
        <v>19.03</v>
      </c>
      <c r="R43" s="43">
        <v>18.23</v>
      </c>
      <c r="S43" s="43">
        <v>17.53</v>
      </c>
      <c r="T43" s="43">
        <v>16.91</v>
      </c>
      <c r="U43" s="43">
        <v>16.350000000000001</v>
      </c>
      <c r="V43" s="43">
        <v>15.85</v>
      </c>
      <c r="W43" s="43">
        <v>15.4</v>
      </c>
      <c r="X43" s="43">
        <v>14.99</v>
      </c>
      <c r="Y43" s="43">
        <v>14.62</v>
      </c>
      <c r="Z43" s="43">
        <v>14.28</v>
      </c>
      <c r="AA43" s="43">
        <v>13.97</v>
      </c>
      <c r="AB43" s="43">
        <v>13.69</v>
      </c>
      <c r="AC43" s="43">
        <v>13.43</v>
      </c>
      <c r="AD43" s="43">
        <v>13.19</v>
      </c>
      <c r="AE43" s="43">
        <v>12.97</v>
      </c>
      <c r="AF43" s="43">
        <v>12.77</v>
      </c>
      <c r="AG43" s="43">
        <v>12.58</v>
      </c>
      <c r="AH43" s="43"/>
      <c r="AI43" s="43"/>
      <c r="AJ43" s="43"/>
      <c r="AK43" s="43"/>
      <c r="AL43" s="43"/>
      <c r="AM43" s="43"/>
      <c r="AN43" s="43"/>
      <c r="AO43" s="43"/>
      <c r="AP43" s="43"/>
      <c r="AQ43" s="43"/>
      <c r="AR43" s="43"/>
      <c r="AS43" s="43"/>
      <c r="AT43" s="43"/>
      <c r="AU43" s="43"/>
      <c r="AV43" s="43"/>
      <c r="AW43" s="43"/>
    </row>
    <row r="44" spans="1:49" x14ac:dyDescent="0.2">
      <c r="A44" s="42">
        <v>33</v>
      </c>
      <c r="B44" s="43"/>
      <c r="C44" s="43"/>
      <c r="D44" s="43"/>
      <c r="E44" s="43"/>
      <c r="F44" s="43"/>
      <c r="G44" s="43"/>
      <c r="H44" s="43"/>
      <c r="I44" s="43"/>
      <c r="J44" s="43"/>
      <c r="K44" s="43"/>
      <c r="L44" s="43"/>
      <c r="M44" s="43"/>
      <c r="N44" s="43">
        <v>22.57</v>
      </c>
      <c r="O44" s="43">
        <v>21.35</v>
      </c>
      <c r="P44" s="43">
        <v>20.29</v>
      </c>
      <c r="Q44" s="43">
        <v>19.38</v>
      </c>
      <c r="R44" s="43">
        <v>18.57</v>
      </c>
      <c r="S44" s="43">
        <v>17.86</v>
      </c>
      <c r="T44" s="43">
        <v>17.22</v>
      </c>
      <c r="U44" s="43">
        <v>16.66</v>
      </c>
      <c r="V44" s="43">
        <v>16.149999999999999</v>
      </c>
      <c r="W44" s="43">
        <v>15.69</v>
      </c>
      <c r="X44" s="43">
        <v>15.27</v>
      </c>
      <c r="Y44" s="43">
        <v>14.89</v>
      </c>
      <c r="Z44" s="43">
        <v>14.55</v>
      </c>
      <c r="AA44" s="43">
        <v>14.24</v>
      </c>
      <c r="AB44" s="43">
        <v>13.95</v>
      </c>
      <c r="AC44" s="43">
        <v>13.69</v>
      </c>
      <c r="AD44" s="43">
        <v>13.45</v>
      </c>
      <c r="AE44" s="43">
        <v>13.23</v>
      </c>
      <c r="AF44" s="43">
        <v>13.02</v>
      </c>
      <c r="AG44" s="43"/>
      <c r="AH44" s="43"/>
      <c r="AI44" s="43"/>
      <c r="AJ44" s="43"/>
      <c r="AK44" s="43"/>
      <c r="AL44" s="43"/>
      <c r="AM44" s="43"/>
      <c r="AN44" s="43"/>
      <c r="AO44" s="43"/>
      <c r="AP44" s="43"/>
      <c r="AQ44" s="43"/>
      <c r="AR44" s="43"/>
      <c r="AS44" s="43"/>
      <c r="AT44" s="43"/>
      <c r="AU44" s="43"/>
      <c r="AV44" s="43"/>
      <c r="AW44" s="43"/>
    </row>
    <row r="45" spans="1:49" x14ac:dyDescent="0.2">
      <c r="A45" s="42">
        <v>34</v>
      </c>
      <c r="B45" s="43"/>
      <c r="C45" s="43"/>
      <c r="D45" s="43"/>
      <c r="E45" s="43"/>
      <c r="F45" s="43"/>
      <c r="G45" s="43"/>
      <c r="H45" s="43"/>
      <c r="I45" s="43"/>
      <c r="J45" s="43"/>
      <c r="K45" s="43"/>
      <c r="L45" s="43"/>
      <c r="M45" s="43"/>
      <c r="N45" s="43">
        <v>22.99</v>
      </c>
      <c r="O45" s="43">
        <v>21.74</v>
      </c>
      <c r="P45" s="43">
        <v>20.67</v>
      </c>
      <c r="Q45" s="43">
        <v>19.73</v>
      </c>
      <c r="R45" s="43">
        <v>18.91</v>
      </c>
      <c r="S45" s="43">
        <v>18.190000000000001</v>
      </c>
      <c r="T45" s="43">
        <v>17.54</v>
      </c>
      <c r="U45" s="43">
        <v>16.97</v>
      </c>
      <c r="V45" s="43">
        <v>16.45</v>
      </c>
      <c r="W45" s="43">
        <v>15.98</v>
      </c>
      <c r="X45" s="43">
        <v>15.56</v>
      </c>
      <c r="Y45" s="43">
        <v>15.18</v>
      </c>
      <c r="Z45" s="43">
        <v>14.83</v>
      </c>
      <c r="AA45" s="43">
        <v>14.51</v>
      </c>
      <c r="AB45" s="43">
        <v>14.22</v>
      </c>
      <c r="AC45" s="43">
        <v>13.96</v>
      </c>
      <c r="AD45" s="43">
        <v>13.71</v>
      </c>
      <c r="AE45" s="43">
        <v>13.49</v>
      </c>
      <c r="AF45" s="43"/>
      <c r="AG45" s="43"/>
      <c r="AH45" s="43"/>
      <c r="AI45" s="43"/>
      <c r="AJ45" s="43"/>
      <c r="AK45" s="43"/>
      <c r="AL45" s="43"/>
      <c r="AM45" s="43"/>
      <c r="AN45" s="43"/>
      <c r="AO45" s="43"/>
      <c r="AP45" s="43"/>
      <c r="AQ45" s="43"/>
      <c r="AR45" s="43"/>
      <c r="AS45" s="43"/>
      <c r="AT45" s="43"/>
      <c r="AU45" s="43"/>
      <c r="AV45" s="43"/>
      <c r="AW45" s="43"/>
    </row>
    <row r="46" spans="1:49" x14ac:dyDescent="0.2">
      <c r="A46" s="42">
        <v>35</v>
      </c>
      <c r="B46" s="43"/>
      <c r="C46" s="43"/>
      <c r="D46" s="43"/>
      <c r="E46" s="43"/>
      <c r="F46" s="43"/>
      <c r="G46" s="43"/>
      <c r="H46" s="43"/>
      <c r="I46" s="43"/>
      <c r="J46" s="43"/>
      <c r="K46" s="43"/>
      <c r="L46" s="43"/>
      <c r="M46" s="43"/>
      <c r="N46" s="43">
        <v>23.4</v>
      </c>
      <c r="O46" s="43">
        <v>22.14</v>
      </c>
      <c r="P46" s="43">
        <v>21.05</v>
      </c>
      <c r="Q46" s="43">
        <v>20.100000000000001</v>
      </c>
      <c r="R46" s="43">
        <v>19.260000000000002</v>
      </c>
      <c r="S46" s="43">
        <v>18.52</v>
      </c>
      <c r="T46" s="43">
        <v>17.87</v>
      </c>
      <c r="U46" s="43">
        <v>17.28</v>
      </c>
      <c r="V46" s="43">
        <v>16.760000000000002</v>
      </c>
      <c r="W46" s="43">
        <v>16.29</v>
      </c>
      <c r="X46" s="43">
        <v>15.86</v>
      </c>
      <c r="Y46" s="43">
        <v>15.47</v>
      </c>
      <c r="Z46" s="43">
        <v>15.12</v>
      </c>
      <c r="AA46" s="43">
        <v>14.79</v>
      </c>
      <c r="AB46" s="43">
        <v>14.5</v>
      </c>
      <c r="AC46" s="43">
        <v>14.23</v>
      </c>
      <c r="AD46" s="43">
        <v>13.99</v>
      </c>
      <c r="AE46" s="43"/>
      <c r="AF46" s="43"/>
      <c r="AG46" s="43"/>
      <c r="AH46" s="43"/>
      <c r="AI46" s="43"/>
      <c r="AJ46" s="43"/>
      <c r="AK46" s="43"/>
      <c r="AL46" s="43"/>
      <c r="AM46" s="43"/>
      <c r="AN46" s="43"/>
      <c r="AO46" s="43"/>
      <c r="AP46" s="43"/>
      <c r="AQ46" s="43"/>
      <c r="AR46" s="43"/>
      <c r="AS46" s="43"/>
      <c r="AT46" s="43"/>
      <c r="AU46" s="43"/>
      <c r="AV46" s="43"/>
      <c r="AW46" s="43"/>
    </row>
    <row r="47" spans="1:49" x14ac:dyDescent="0.2">
      <c r="A47" s="42">
        <v>36</v>
      </c>
      <c r="B47" s="43"/>
      <c r="C47" s="43"/>
      <c r="D47" s="43"/>
      <c r="E47" s="43"/>
      <c r="F47" s="43"/>
      <c r="G47" s="43"/>
      <c r="H47" s="43"/>
      <c r="I47" s="43"/>
      <c r="J47" s="43"/>
      <c r="K47" s="43"/>
      <c r="L47" s="43"/>
      <c r="M47" s="43"/>
      <c r="N47" s="43">
        <v>23.83</v>
      </c>
      <c r="O47" s="43">
        <v>22.54</v>
      </c>
      <c r="P47" s="43">
        <v>21.43</v>
      </c>
      <c r="Q47" s="43">
        <v>20.47</v>
      </c>
      <c r="R47" s="43">
        <v>19.62</v>
      </c>
      <c r="S47" s="43">
        <v>18.87</v>
      </c>
      <c r="T47" s="43">
        <v>18.2</v>
      </c>
      <c r="U47" s="43">
        <v>17.61</v>
      </c>
      <c r="V47" s="43">
        <v>17.079999999999998</v>
      </c>
      <c r="W47" s="43">
        <v>16.600000000000001</v>
      </c>
      <c r="X47" s="43">
        <v>16.16</v>
      </c>
      <c r="Y47" s="43">
        <v>15.77</v>
      </c>
      <c r="Z47" s="43">
        <v>15.41</v>
      </c>
      <c r="AA47" s="43">
        <v>15.09</v>
      </c>
      <c r="AB47" s="43">
        <v>14.79</v>
      </c>
      <c r="AC47" s="43">
        <v>14.52</v>
      </c>
      <c r="AD47" s="43"/>
      <c r="AE47" s="43"/>
      <c r="AF47" s="43"/>
      <c r="AG47" s="43"/>
      <c r="AH47" s="43"/>
      <c r="AI47" s="43"/>
      <c r="AJ47" s="43"/>
      <c r="AK47" s="43"/>
      <c r="AL47" s="43"/>
      <c r="AM47" s="43"/>
      <c r="AN47" s="43"/>
      <c r="AO47" s="43"/>
      <c r="AP47" s="43"/>
      <c r="AQ47" s="43"/>
      <c r="AR47" s="43"/>
      <c r="AS47" s="43"/>
      <c r="AT47" s="43"/>
      <c r="AU47" s="43"/>
      <c r="AV47" s="43"/>
      <c r="AW47" s="43"/>
    </row>
    <row r="48" spans="1:49" x14ac:dyDescent="0.2">
      <c r="A48" s="42">
        <v>37</v>
      </c>
      <c r="B48" s="43"/>
      <c r="C48" s="43"/>
      <c r="D48" s="43"/>
      <c r="E48" s="43"/>
      <c r="F48" s="43"/>
      <c r="G48" s="43"/>
      <c r="H48" s="43"/>
      <c r="I48" s="43"/>
      <c r="J48" s="43"/>
      <c r="K48" s="43"/>
      <c r="L48" s="43"/>
      <c r="M48" s="43"/>
      <c r="N48" s="43">
        <v>24.26</v>
      </c>
      <c r="O48" s="43">
        <v>22.95</v>
      </c>
      <c r="P48" s="43">
        <v>21.83</v>
      </c>
      <c r="Q48" s="43">
        <v>20.84</v>
      </c>
      <c r="R48" s="43">
        <v>19.98</v>
      </c>
      <c r="S48" s="43">
        <v>19.22</v>
      </c>
      <c r="T48" s="43">
        <v>18.54</v>
      </c>
      <c r="U48" s="43">
        <v>17.940000000000001</v>
      </c>
      <c r="V48" s="43">
        <v>17.399999999999999</v>
      </c>
      <c r="W48" s="43">
        <v>16.91</v>
      </c>
      <c r="X48" s="43">
        <v>16.47</v>
      </c>
      <c r="Y48" s="43">
        <v>16.07</v>
      </c>
      <c r="Z48" s="43">
        <v>15.71</v>
      </c>
      <c r="AA48" s="43">
        <v>15.38</v>
      </c>
      <c r="AB48" s="43">
        <v>15.08</v>
      </c>
      <c r="AC48" s="43"/>
      <c r="AD48" s="43"/>
      <c r="AE48" s="43"/>
      <c r="AF48" s="43"/>
      <c r="AG48" s="43"/>
      <c r="AH48" s="43"/>
      <c r="AI48" s="43"/>
      <c r="AJ48" s="43"/>
      <c r="AK48" s="43"/>
      <c r="AL48" s="43"/>
      <c r="AM48" s="43"/>
      <c r="AN48" s="43"/>
      <c r="AO48" s="43"/>
      <c r="AP48" s="43"/>
      <c r="AQ48" s="43"/>
      <c r="AR48" s="43"/>
      <c r="AS48" s="43"/>
      <c r="AT48" s="43"/>
      <c r="AU48" s="43"/>
      <c r="AV48" s="43"/>
      <c r="AW48" s="43"/>
    </row>
    <row r="49" spans="1:49" x14ac:dyDescent="0.2">
      <c r="A49" s="42">
        <v>38</v>
      </c>
      <c r="B49" s="43"/>
      <c r="C49" s="43"/>
      <c r="D49" s="43"/>
      <c r="E49" s="43"/>
      <c r="F49" s="43"/>
      <c r="G49" s="43"/>
      <c r="H49" s="43"/>
      <c r="I49" s="43"/>
      <c r="J49" s="43"/>
      <c r="K49" s="43"/>
      <c r="L49" s="43"/>
      <c r="M49" s="43"/>
      <c r="N49" s="43">
        <v>24.71</v>
      </c>
      <c r="O49" s="43">
        <v>23.37</v>
      </c>
      <c r="P49" s="43">
        <v>22.23</v>
      </c>
      <c r="Q49" s="43">
        <v>21.23</v>
      </c>
      <c r="R49" s="43">
        <v>20.350000000000001</v>
      </c>
      <c r="S49" s="43">
        <v>19.579999999999998</v>
      </c>
      <c r="T49" s="43">
        <v>18.89</v>
      </c>
      <c r="U49" s="43">
        <v>18.28</v>
      </c>
      <c r="V49" s="43">
        <v>17.73</v>
      </c>
      <c r="W49" s="43">
        <v>17.239999999999998</v>
      </c>
      <c r="X49" s="43">
        <v>16.79</v>
      </c>
      <c r="Y49" s="43">
        <v>16.39</v>
      </c>
      <c r="Z49" s="43">
        <v>16.02</v>
      </c>
      <c r="AA49" s="43">
        <v>15.69</v>
      </c>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x14ac:dyDescent="0.2">
      <c r="A50" s="42">
        <v>39</v>
      </c>
      <c r="B50" s="43"/>
      <c r="C50" s="43"/>
      <c r="D50" s="43"/>
      <c r="E50" s="43"/>
      <c r="F50" s="43"/>
      <c r="G50" s="43"/>
      <c r="H50" s="43"/>
      <c r="I50" s="43"/>
      <c r="J50" s="43"/>
      <c r="K50" s="43"/>
      <c r="L50" s="43"/>
      <c r="M50" s="43"/>
      <c r="N50" s="43">
        <v>25.16</v>
      </c>
      <c r="O50" s="43">
        <v>23.81</v>
      </c>
      <c r="P50" s="43">
        <v>22.64</v>
      </c>
      <c r="Q50" s="43">
        <v>21.62</v>
      </c>
      <c r="R50" s="43">
        <v>20.73</v>
      </c>
      <c r="S50" s="43">
        <v>19.95</v>
      </c>
      <c r="T50" s="43">
        <v>19.25</v>
      </c>
      <c r="U50" s="43">
        <v>18.63</v>
      </c>
      <c r="V50" s="43">
        <v>18.079999999999998</v>
      </c>
      <c r="W50" s="43">
        <v>17.579999999999998</v>
      </c>
      <c r="X50" s="43">
        <v>17.12</v>
      </c>
      <c r="Y50" s="43">
        <v>16.72</v>
      </c>
      <c r="Z50" s="43">
        <v>16.350000000000001</v>
      </c>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x14ac:dyDescent="0.2">
      <c r="A51" s="42">
        <v>40</v>
      </c>
      <c r="B51" s="43"/>
      <c r="C51" s="43"/>
      <c r="D51" s="43"/>
      <c r="E51" s="43"/>
      <c r="F51" s="43"/>
      <c r="G51" s="43"/>
      <c r="H51" s="43"/>
      <c r="I51" s="43"/>
      <c r="J51" s="43"/>
      <c r="K51" s="43"/>
      <c r="L51" s="43"/>
      <c r="M51" s="43"/>
      <c r="N51" s="43">
        <v>25.63</v>
      </c>
      <c r="O51" s="43">
        <v>24.25</v>
      </c>
      <c r="P51" s="43">
        <v>23.07</v>
      </c>
      <c r="Q51" s="43">
        <v>22.03</v>
      </c>
      <c r="R51" s="43">
        <v>21.13</v>
      </c>
      <c r="S51" s="43">
        <v>20.329999999999998</v>
      </c>
      <c r="T51" s="43">
        <v>19.63</v>
      </c>
      <c r="U51" s="43">
        <v>19</v>
      </c>
      <c r="V51" s="43">
        <v>18.43</v>
      </c>
      <c r="W51" s="43">
        <v>17.93</v>
      </c>
      <c r="X51" s="43">
        <v>17.47</v>
      </c>
      <c r="Y51" s="43">
        <v>17.059999999999999</v>
      </c>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x14ac:dyDescent="0.2">
      <c r="A52" s="42">
        <v>41</v>
      </c>
      <c r="B52" s="43"/>
      <c r="C52" s="43"/>
      <c r="D52" s="43"/>
      <c r="E52" s="43"/>
      <c r="F52" s="43"/>
      <c r="G52" s="43"/>
      <c r="H52" s="43"/>
      <c r="I52" s="43"/>
      <c r="J52" s="43"/>
      <c r="K52" s="43"/>
      <c r="L52" s="43"/>
      <c r="M52" s="43"/>
      <c r="N52" s="43">
        <v>26.11</v>
      </c>
      <c r="O52" s="43">
        <v>24.71</v>
      </c>
      <c r="P52" s="43">
        <v>23.51</v>
      </c>
      <c r="Q52" s="43">
        <v>22.46</v>
      </c>
      <c r="R52" s="43">
        <v>21.54</v>
      </c>
      <c r="S52" s="43">
        <v>20.73</v>
      </c>
      <c r="T52" s="43">
        <v>20.010000000000002</v>
      </c>
      <c r="U52" s="43">
        <v>19.38</v>
      </c>
      <c r="V52" s="43">
        <v>18.8</v>
      </c>
      <c r="W52" s="43">
        <v>18.29</v>
      </c>
      <c r="X52" s="43">
        <v>17.829999999999998</v>
      </c>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x14ac:dyDescent="0.2">
      <c r="A53" s="42">
        <v>42</v>
      </c>
      <c r="B53" s="43"/>
      <c r="C53" s="43"/>
      <c r="D53" s="43"/>
      <c r="E53" s="43"/>
      <c r="F53" s="43"/>
      <c r="G53" s="43"/>
      <c r="H53" s="43"/>
      <c r="I53" s="43"/>
      <c r="J53" s="43"/>
      <c r="K53" s="43"/>
      <c r="L53" s="43"/>
      <c r="M53" s="43"/>
      <c r="N53" s="43">
        <v>26.61</v>
      </c>
      <c r="O53" s="43">
        <v>25.19</v>
      </c>
      <c r="P53" s="43">
        <v>23.96</v>
      </c>
      <c r="Q53" s="43">
        <v>22.9</v>
      </c>
      <c r="R53" s="43">
        <v>21.96</v>
      </c>
      <c r="S53" s="43">
        <v>21.14</v>
      </c>
      <c r="T53" s="43">
        <v>20.420000000000002</v>
      </c>
      <c r="U53" s="43">
        <v>19.77</v>
      </c>
      <c r="V53" s="43">
        <v>19.190000000000001</v>
      </c>
      <c r="W53" s="43">
        <v>18.670000000000002</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x14ac:dyDescent="0.2">
      <c r="A54" s="42">
        <v>43</v>
      </c>
      <c r="B54" s="43"/>
      <c r="C54" s="43"/>
      <c r="D54" s="43"/>
      <c r="E54" s="43"/>
      <c r="F54" s="43"/>
      <c r="G54" s="43"/>
      <c r="H54" s="43"/>
      <c r="I54" s="43"/>
      <c r="J54" s="43"/>
      <c r="K54" s="43"/>
      <c r="L54" s="43"/>
      <c r="M54" s="43"/>
      <c r="N54" s="43">
        <v>27.12</v>
      </c>
      <c r="O54" s="43">
        <v>25.67</v>
      </c>
      <c r="P54" s="43">
        <v>24.43</v>
      </c>
      <c r="Q54" s="43">
        <v>23.35</v>
      </c>
      <c r="R54" s="43">
        <v>22.4</v>
      </c>
      <c r="S54" s="43">
        <v>21.57</v>
      </c>
      <c r="T54" s="43">
        <v>20.83</v>
      </c>
      <c r="U54" s="43">
        <v>20.18</v>
      </c>
      <c r="V54" s="43">
        <v>19.59</v>
      </c>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x14ac:dyDescent="0.2">
      <c r="A55" s="42">
        <v>44</v>
      </c>
      <c r="B55" s="43"/>
      <c r="C55" s="43"/>
      <c r="D55" s="43"/>
      <c r="E55" s="43"/>
      <c r="F55" s="43"/>
      <c r="G55" s="43"/>
      <c r="H55" s="43"/>
      <c r="I55" s="43"/>
      <c r="J55" s="43"/>
      <c r="K55" s="43"/>
      <c r="L55" s="43"/>
      <c r="M55" s="43"/>
      <c r="N55" s="43">
        <v>27.65</v>
      </c>
      <c r="O55" s="43">
        <v>26.18</v>
      </c>
      <c r="P55" s="43">
        <v>24.91</v>
      </c>
      <c r="Q55" s="43">
        <v>23.82</v>
      </c>
      <c r="R55" s="43">
        <v>22.86</v>
      </c>
      <c r="S55" s="43">
        <v>22.01</v>
      </c>
      <c r="T55" s="43">
        <v>21.27</v>
      </c>
      <c r="U55" s="43">
        <v>20.6</v>
      </c>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x14ac:dyDescent="0.2">
      <c r="A56" s="42">
        <v>45</v>
      </c>
      <c r="B56" s="43"/>
      <c r="C56" s="43"/>
      <c r="D56" s="43"/>
      <c r="E56" s="43"/>
      <c r="F56" s="43"/>
      <c r="G56" s="43"/>
      <c r="H56" s="43"/>
      <c r="I56" s="43"/>
      <c r="J56" s="43"/>
      <c r="K56" s="43"/>
      <c r="L56" s="43"/>
      <c r="M56" s="43"/>
      <c r="N56" s="43">
        <v>28.19</v>
      </c>
      <c r="O56" s="43">
        <v>26.7</v>
      </c>
      <c r="P56" s="43">
        <v>25.41</v>
      </c>
      <c r="Q56" s="43">
        <v>24.3</v>
      </c>
      <c r="R56" s="43">
        <v>23.33</v>
      </c>
      <c r="S56" s="43">
        <v>22.47</v>
      </c>
      <c r="T56" s="43">
        <v>21.72</v>
      </c>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x14ac:dyDescent="0.2">
      <c r="A57" s="42">
        <v>46</v>
      </c>
      <c r="B57" s="43"/>
      <c r="C57" s="43"/>
      <c r="D57" s="43"/>
      <c r="E57" s="43"/>
      <c r="F57" s="43"/>
      <c r="G57" s="43"/>
      <c r="H57" s="43"/>
      <c r="I57" s="43"/>
      <c r="J57" s="43"/>
      <c r="K57" s="43"/>
      <c r="L57" s="43"/>
      <c r="M57" s="43"/>
      <c r="N57" s="43">
        <v>28.75</v>
      </c>
      <c r="O57" s="43">
        <v>27.24</v>
      </c>
      <c r="P57" s="43">
        <v>25.94</v>
      </c>
      <c r="Q57" s="43">
        <v>24.81</v>
      </c>
      <c r="R57" s="43">
        <v>23.82</v>
      </c>
      <c r="S57" s="43">
        <v>22.95</v>
      </c>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x14ac:dyDescent="0.2">
      <c r="A58" s="42">
        <v>47</v>
      </c>
      <c r="B58" s="43"/>
      <c r="C58" s="43"/>
      <c r="D58" s="43"/>
      <c r="E58" s="43"/>
      <c r="F58" s="43"/>
      <c r="G58" s="43"/>
      <c r="H58" s="43"/>
      <c r="I58" s="43"/>
      <c r="J58" s="43"/>
      <c r="K58" s="43"/>
      <c r="L58" s="43"/>
      <c r="M58" s="43"/>
      <c r="N58" s="43">
        <v>29.34</v>
      </c>
      <c r="O58" s="43">
        <v>27.8</v>
      </c>
      <c r="P58" s="43">
        <v>26.48</v>
      </c>
      <c r="Q58" s="43">
        <v>25.33</v>
      </c>
      <c r="R58" s="43">
        <v>24.33</v>
      </c>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row>
    <row r="59" spans="1:49" x14ac:dyDescent="0.2">
      <c r="A59" s="42">
        <v>48</v>
      </c>
      <c r="B59" s="43"/>
      <c r="C59" s="43"/>
      <c r="D59" s="43"/>
      <c r="E59" s="43"/>
      <c r="F59" s="43"/>
      <c r="G59" s="43"/>
      <c r="H59" s="43"/>
      <c r="I59" s="43"/>
      <c r="J59" s="43"/>
      <c r="K59" s="43"/>
      <c r="L59" s="43"/>
      <c r="M59" s="43"/>
      <c r="N59" s="43">
        <v>29.94</v>
      </c>
      <c r="O59" s="43">
        <v>28.38</v>
      </c>
      <c r="P59" s="43">
        <v>27.04</v>
      </c>
      <c r="Q59" s="43">
        <v>25.88</v>
      </c>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row>
    <row r="60" spans="1:49" x14ac:dyDescent="0.2">
      <c r="A60" s="42">
        <v>49</v>
      </c>
      <c r="B60" s="43"/>
      <c r="C60" s="43"/>
      <c r="D60" s="43"/>
      <c r="E60" s="43"/>
      <c r="F60" s="43"/>
      <c r="G60" s="43"/>
      <c r="H60" s="43"/>
      <c r="I60" s="43"/>
      <c r="J60" s="43"/>
      <c r="K60" s="43"/>
      <c r="L60" s="43"/>
      <c r="M60" s="43"/>
      <c r="N60" s="43">
        <v>30.57</v>
      </c>
      <c r="O60" s="43">
        <v>28.98</v>
      </c>
      <c r="P60" s="43">
        <v>27.62</v>
      </c>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row>
    <row r="61" spans="1:49" x14ac:dyDescent="0.2">
      <c r="A61" s="42">
        <v>50</v>
      </c>
      <c r="B61" s="43"/>
      <c r="C61" s="43"/>
      <c r="D61" s="43"/>
      <c r="E61" s="43"/>
      <c r="F61" s="43"/>
      <c r="G61" s="43"/>
      <c r="H61" s="43"/>
      <c r="I61" s="43"/>
      <c r="J61" s="43"/>
      <c r="K61" s="43"/>
      <c r="L61" s="43"/>
      <c r="M61" s="43"/>
      <c r="N61" s="43">
        <v>31.21</v>
      </c>
      <c r="O61" s="43">
        <v>29.61</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row>
    <row r="62" spans="1:49" x14ac:dyDescent="0.2">
      <c r="A62" s="42">
        <v>51</v>
      </c>
      <c r="B62" s="43"/>
      <c r="C62" s="43"/>
      <c r="D62" s="43"/>
      <c r="E62" s="43"/>
      <c r="F62" s="43"/>
      <c r="G62" s="43"/>
      <c r="H62" s="43"/>
      <c r="I62" s="43"/>
      <c r="J62" s="43"/>
      <c r="K62" s="43"/>
      <c r="L62" s="43"/>
      <c r="M62" s="43"/>
      <c r="N62" s="43">
        <v>31.88</v>
      </c>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row>
    <row r="63" spans="1:49" x14ac:dyDescent="0.2">
      <c r="A63" s="42">
        <v>52</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row>
    <row r="64" spans="1:49" x14ac:dyDescent="0.2">
      <c r="A64" s="42">
        <v>53</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row>
    <row r="65" spans="1:49" x14ac:dyDescent="0.2">
      <c r="A65" s="42">
        <v>54</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row>
    <row r="66" spans="1:49" x14ac:dyDescent="0.2">
      <c r="A66" s="42">
        <v>55</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row>
    <row r="67" spans="1:49" x14ac:dyDescent="0.2">
      <c r="A67" s="42">
        <v>56</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row>
    <row r="68" spans="1:49" x14ac:dyDescent="0.2">
      <c r="A68" s="42">
        <v>57</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row>
    <row r="69" spans="1:49" x14ac:dyDescent="0.2">
      <c r="A69" s="42">
        <v>58</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row>
    <row r="70" spans="1:49" x14ac:dyDescent="0.2">
      <c r="A70" s="42">
        <v>59</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row>
    <row r="71" spans="1:49" x14ac:dyDescent="0.2">
      <c r="A71" s="42">
        <v>60</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row>
    <row r="72" spans="1:49" x14ac:dyDescent="0.2">
      <c r="A72" s="42">
        <v>61</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row>
    <row r="73" spans="1:49" x14ac:dyDescent="0.2">
      <c r="A73" s="42">
        <v>62</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row>
    <row r="74" spans="1:49" x14ac:dyDescent="0.2">
      <c r="A74" s="42">
        <v>63</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row>
  </sheetData>
  <sheetProtection algorithmName="SHA-512" hashValue="YSpL8HAsx2tGT+hCbErBPuyItC/Vm7uXTvVgVf8W6HiURTARxaAQah7Q0/O2mtIdMg8IL/fXZ63278d+EjPpmg==" saltValue="oWYY092FZIuTevnYEC3g2g==" spinCount="100000" sheet="1" objects="1" scenarios="1"/>
  <conditionalFormatting sqref="A6:A21">
    <cfRule type="expression" dxfId="163" priority="13" stopIfTrue="1">
      <formula>MOD(ROW(),2)=0</formula>
    </cfRule>
    <cfRule type="expression" dxfId="162" priority="14" stopIfTrue="1">
      <formula>MOD(ROW(),2)&lt;&gt;0</formula>
    </cfRule>
  </conditionalFormatting>
  <conditionalFormatting sqref="A26:A74">
    <cfRule type="expression" dxfId="161" priority="9" stopIfTrue="1">
      <formula>MOD(ROW(),2)=0</formula>
    </cfRule>
    <cfRule type="expression" dxfId="160" priority="10" stopIfTrue="1">
      <formula>MOD(ROW(),2)&lt;&gt;0</formula>
    </cfRule>
  </conditionalFormatting>
  <conditionalFormatting sqref="B6:AW21">
    <cfRule type="expression" dxfId="159" priority="15" stopIfTrue="1">
      <formula>MOD(ROW(),2)=0</formula>
    </cfRule>
    <cfRule type="expression" dxfId="158" priority="16" stopIfTrue="1">
      <formula>MOD(ROW(),2)&lt;&gt;0</formula>
    </cfRule>
  </conditionalFormatting>
  <conditionalFormatting sqref="B26:AW74">
    <cfRule type="expression" dxfId="157" priority="11" stopIfTrue="1">
      <formula>MOD(ROW(),2)=0</formula>
    </cfRule>
    <cfRule type="expression" dxfId="156" priority="12"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6B472-B75E-4257-BAAA-9DC09CCC7B7C}">
  <sheetPr codeName="Sheet57"/>
  <dimension ref="A1:E85"/>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Added pension - x-711</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262</v>
      </c>
      <c r="C8" s="49"/>
      <c r="D8" s="49"/>
      <c r="E8" s="49"/>
    </row>
    <row r="9" spans="1:5" customFormat="1" x14ac:dyDescent="0.2">
      <c r="A9" s="44" t="s">
        <v>167</v>
      </c>
      <c r="B9" s="49" t="s">
        <v>322</v>
      </c>
      <c r="C9" s="49"/>
      <c r="D9" s="49"/>
      <c r="E9" s="49"/>
    </row>
    <row r="10" spans="1:5" customFormat="1" x14ac:dyDescent="0.2">
      <c r="A10" s="44" t="s">
        <v>6</v>
      </c>
      <c r="B10" s="49" t="s">
        <v>344</v>
      </c>
      <c r="C10" s="49"/>
      <c r="D10" s="49"/>
      <c r="E10" s="49"/>
    </row>
    <row r="11" spans="1:5" customFormat="1" x14ac:dyDescent="0.2">
      <c r="A11" s="44" t="s">
        <v>168</v>
      </c>
      <c r="B11" s="49" t="s">
        <v>182</v>
      </c>
      <c r="C11" s="49"/>
      <c r="D11" s="49"/>
      <c r="E11" s="49"/>
    </row>
    <row r="12" spans="1:5" customFormat="1" x14ac:dyDescent="0.2">
      <c r="A12" s="44" t="s">
        <v>169</v>
      </c>
      <c r="B12" s="49" t="s">
        <v>345</v>
      </c>
      <c r="C12" s="49"/>
      <c r="D12" s="49"/>
      <c r="E12" s="49"/>
    </row>
    <row r="13" spans="1:5" customFormat="1" x14ac:dyDescent="0.2">
      <c r="A13" s="44" t="s">
        <v>397</v>
      </c>
      <c r="B13" s="49">
        <v>0</v>
      </c>
      <c r="C13" s="49"/>
      <c r="D13" s="49"/>
      <c r="E13" s="49"/>
    </row>
    <row r="14" spans="1:5" customFormat="1" x14ac:dyDescent="0.2">
      <c r="A14" s="44" t="s">
        <v>171</v>
      </c>
      <c r="B14" s="49">
        <v>711</v>
      </c>
      <c r="C14" s="49"/>
      <c r="D14" s="49"/>
      <c r="E14" s="49"/>
    </row>
    <row r="15" spans="1:5" customFormat="1" x14ac:dyDescent="0.2">
      <c r="A15" s="44" t="s">
        <v>398</v>
      </c>
      <c r="B15" s="49" t="s">
        <v>346</v>
      </c>
      <c r="C15" s="49"/>
      <c r="D15" s="49"/>
      <c r="E15" s="49"/>
    </row>
    <row r="16" spans="1:5" customFormat="1" x14ac:dyDescent="0.2">
      <c r="A16" s="44" t="s">
        <v>173</v>
      </c>
      <c r="B16" s="49" t="s">
        <v>271</v>
      </c>
      <c r="C16" s="49"/>
      <c r="D16" s="49"/>
      <c r="E16" s="49"/>
    </row>
    <row r="17" spans="1:5" customFormat="1" x14ac:dyDescent="0.2">
      <c r="A17" s="45" t="s">
        <v>399</v>
      </c>
      <c r="B17" s="49"/>
      <c r="C17" s="49"/>
      <c r="D17" s="49"/>
      <c r="E17" s="49"/>
    </row>
    <row r="18" spans="1:5" customFormat="1" x14ac:dyDescent="0.2">
      <c r="A18" s="44" t="s">
        <v>175</v>
      </c>
      <c r="B18" s="51">
        <v>46216</v>
      </c>
      <c r="C18" s="51"/>
      <c r="D18" s="51"/>
      <c r="E18" s="51"/>
    </row>
    <row r="19" spans="1:5" customFormat="1" x14ac:dyDescent="0.2">
      <c r="A19" s="44" t="s">
        <v>176</v>
      </c>
      <c r="B19" s="51"/>
      <c r="C19" s="51"/>
      <c r="D19" s="51"/>
      <c r="E19" s="51"/>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51" x14ac:dyDescent="0.2">
      <c r="A26" s="58" t="s">
        <v>401</v>
      </c>
      <c r="B26" s="58" t="s">
        <v>586</v>
      </c>
      <c r="C26" s="58" t="s">
        <v>587</v>
      </c>
      <c r="D26" s="58" t="s">
        <v>588</v>
      </c>
      <c r="E26" s="58" t="s">
        <v>589</v>
      </c>
    </row>
    <row r="27" spans="1:5" x14ac:dyDescent="0.2">
      <c r="A27" s="42">
        <v>16</v>
      </c>
      <c r="B27" s="61">
        <v>740</v>
      </c>
      <c r="C27" s="61">
        <v>707</v>
      </c>
      <c r="D27" s="61">
        <v>675</v>
      </c>
      <c r="E27" s="61">
        <v>645</v>
      </c>
    </row>
    <row r="28" spans="1:5" x14ac:dyDescent="0.2">
      <c r="A28" s="42">
        <v>17</v>
      </c>
      <c r="B28" s="61">
        <v>753</v>
      </c>
      <c r="C28" s="61">
        <v>719</v>
      </c>
      <c r="D28" s="61">
        <v>687</v>
      </c>
      <c r="E28" s="61">
        <v>656</v>
      </c>
    </row>
    <row r="29" spans="1:5" x14ac:dyDescent="0.2">
      <c r="A29" s="42">
        <v>18</v>
      </c>
      <c r="B29" s="61">
        <v>767</v>
      </c>
      <c r="C29" s="61">
        <v>732</v>
      </c>
      <c r="D29" s="61">
        <v>699</v>
      </c>
      <c r="E29" s="61">
        <v>668</v>
      </c>
    </row>
    <row r="30" spans="1:5" x14ac:dyDescent="0.2">
      <c r="A30" s="42">
        <v>19</v>
      </c>
      <c r="B30" s="61">
        <v>780</v>
      </c>
      <c r="C30" s="61">
        <v>746</v>
      </c>
      <c r="D30" s="61">
        <v>712</v>
      </c>
      <c r="E30" s="61">
        <v>680</v>
      </c>
    </row>
    <row r="31" spans="1:5" x14ac:dyDescent="0.2">
      <c r="A31" s="42">
        <v>20</v>
      </c>
      <c r="B31" s="61">
        <v>794</v>
      </c>
      <c r="C31" s="61">
        <v>759</v>
      </c>
      <c r="D31" s="61">
        <v>725</v>
      </c>
      <c r="E31" s="61">
        <v>692</v>
      </c>
    </row>
    <row r="32" spans="1:5" x14ac:dyDescent="0.2">
      <c r="A32" s="42">
        <v>21</v>
      </c>
      <c r="B32" s="61">
        <v>809</v>
      </c>
      <c r="C32" s="61">
        <v>772</v>
      </c>
      <c r="D32" s="61">
        <v>738</v>
      </c>
      <c r="E32" s="61">
        <v>704</v>
      </c>
    </row>
    <row r="33" spans="1:5" x14ac:dyDescent="0.2">
      <c r="A33" s="42">
        <v>22</v>
      </c>
      <c r="B33" s="61">
        <v>823</v>
      </c>
      <c r="C33" s="61">
        <v>786</v>
      </c>
      <c r="D33" s="61">
        <v>751</v>
      </c>
      <c r="E33" s="61">
        <v>717</v>
      </c>
    </row>
    <row r="34" spans="1:5" x14ac:dyDescent="0.2">
      <c r="A34" s="42">
        <v>23</v>
      </c>
      <c r="B34" s="61">
        <v>838</v>
      </c>
      <c r="C34" s="61">
        <v>800</v>
      </c>
      <c r="D34" s="61">
        <v>764</v>
      </c>
      <c r="E34" s="61">
        <v>729</v>
      </c>
    </row>
    <row r="35" spans="1:5" x14ac:dyDescent="0.2">
      <c r="A35" s="42">
        <v>24</v>
      </c>
      <c r="B35" s="61">
        <v>853</v>
      </c>
      <c r="C35" s="61">
        <v>815</v>
      </c>
      <c r="D35" s="61">
        <v>778</v>
      </c>
      <c r="E35" s="61">
        <v>742</v>
      </c>
    </row>
    <row r="36" spans="1:5" x14ac:dyDescent="0.2">
      <c r="A36" s="42">
        <v>25</v>
      </c>
      <c r="B36" s="61">
        <v>868</v>
      </c>
      <c r="C36" s="61">
        <v>829</v>
      </c>
      <c r="D36" s="61">
        <v>792</v>
      </c>
      <c r="E36" s="61">
        <v>756</v>
      </c>
    </row>
    <row r="37" spans="1:5" x14ac:dyDescent="0.2">
      <c r="A37" s="42">
        <v>26</v>
      </c>
      <c r="B37" s="61">
        <v>884</v>
      </c>
      <c r="C37" s="61">
        <v>844</v>
      </c>
      <c r="D37" s="61">
        <v>806</v>
      </c>
      <c r="E37" s="61">
        <v>769</v>
      </c>
    </row>
    <row r="38" spans="1:5" x14ac:dyDescent="0.2">
      <c r="A38" s="42">
        <v>27</v>
      </c>
      <c r="B38" s="61">
        <v>900</v>
      </c>
      <c r="C38" s="61">
        <v>859</v>
      </c>
      <c r="D38" s="61">
        <v>820</v>
      </c>
      <c r="E38" s="61">
        <v>783</v>
      </c>
    </row>
    <row r="39" spans="1:5" x14ac:dyDescent="0.2">
      <c r="A39" s="42">
        <v>28</v>
      </c>
      <c r="B39" s="61">
        <v>916</v>
      </c>
      <c r="C39" s="61">
        <v>874</v>
      </c>
      <c r="D39" s="61">
        <v>835</v>
      </c>
      <c r="E39" s="61">
        <v>796</v>
      </c>
    </row>
    <row r="40" spans="1:5" x14ac:dyDescent="0.2">
      <c r="A40" s="42">
        <v>29</v>
      </c>
      <c r="B40" s="61">
        <v>932</v>
      </c>
      <c r="C40" s="61">
        <v>890</v>
      </c>
      <c r="D40" s="61">
        <v>849</v>
      </c>
      <c r="E40" s="61">
        <v>810</v>
      </c>
    </row>
    <row r="41" spans="1:5" x14ac:dyDescent="0.2">
      <c r="A41" s="42">
        <v>30</v>
      </c>
      <c r="B41" s="61">
        <v>949</v>
      </c>
      <c r="C41" s="61">
        <v>906</v>
      </c>
      <c r="D41" s="61">
        <v>864</v>
      </c>
      <c r="E41" s="61">
        <v>825</v>
      </c>
    </row>
    <row r="42" spans="1:5" x14ac:dyDescent="0.2">
      <c r="A42" s="42">
        <v>31</v>
      </c>
      <c r="B42" s="61">
        <v>966</v>
      </c>
      <c r="C42" s="61">
        <v>922</v>
      </c>
      <c r="D42" s="61">
        <v>880</v>
      </c>
      <c r="E42" s="61">
        <v>839</v>
      </c>
    </row>
    <row r="43" spans="1:5" x14ac:dyDescent="0.2">
      <c r="A43" s="42">
        <v>32</v>
      </c>
      <c r="B43" s="61">
        <v>983</v>
      </c>
      <c r="C43" s="61">
        <v>938</v>
      </c>
      <c r="D43" s="61">
        <v>895</v>
      </c>
      <c r="E43" s="61">
        <v>854</v>
      </c>
    </row>
    <row r="44" spans="1:5" x14ac:dyDescent="0.2">
      <c r="A44" s="42">
        <v>33</v>
      </c>
      <c r="B44" s="61">
        <v>1000</v>
      </c>
      <c r="C44" s="61">
        <v>955</v>
      </c>
      <c r="D44" s="61">
        <v>911</v>
      </c>
      <c r="E44" s="61">
        <v>869</v>
      </c>
    </row>
    <row r="45" spans="1:5" x14ac:dyDescent="0.2">
      <c r="A45" s="42">
        <v>34</v>
      </c>
      <c r="B45" s="61">
        <v>1018</v>
      </c>
      <c r="C45" s="61">
        <v>972</v>
      </c>
      <c r="D45" s="61">
        <v>927</v>
      </c>
      <c r="E45" s="61">
        <v>884</v>
      </c>
    </row>
    <row r="46" spans="1:5" x14ac:dyDescent="0.2">
      <c r="A46" s="42">
        <v>35</v>
      </c>
      <c r="B46" s="61">
        <v>1036</v>
      </c>
      <c r="C46" s="61">
        <v>989</v>
      </c>
      <c r="D46" s="61">
        <v>944</v>
      </c>
      <c r="E46" s="61">
        <v>900</v>
      </c>
    </row>
    <row r="47" spans="1:5" x14ac:dyDescent="0.2">
      <c r="A47" s="42">
        <v>36</v>
      </c>
      <c r="B47" s="61">
        <v>1055</v>
      </c>
      <c r="C47" s="61">
        <v>1007</v>
      </c>
      <c r="D47" s="61">
        <v>960</v>
      </c>
      <c r="E47" s="61">
        <v>916</v>
      </c>
    </row>
    <row r="48" spans="1:5" x14ac:dyDescent="0.2">
      <c r="A48" s="42">
        <v>37</v>
      </c>
      <c r="B48" s="61">
        <v>1073</v>
      </c>
      <c r="C48" s="61">
        <v>1024</v>
      </c>
      <c r="D48" s="61">
        <v>977</v>
      </c>
      <c r="E48" s="61">
        <v>932</v>
      </c>
    </row>
    <row r="49" spans="1:5" x14ac:dyDescent="0.2">
      <c r="A49" s="42">
        <v>38</v>
      </c>
      <c r="B49" s="61">
        <v>1093</v>
      </c>
      <c r="C49" s="61">
        <v>1042</v>
      </c>
      <c r="D49" s="61">
        <v>994</v>
      </c>
      <c r="E49" s="61">
        <v>948</v>
      </c>
    </row>
    <row r="50" spans="1:5" x14ac:dyDescent="0.2">
      <c r="A50" s="42">
        <v>39</v>
      </c>
      <c r="B50" s="61">
        <v>1112</v>
      </c>
      <c r="C50" s="61">
        <v>1061</v>
      </c>
      <c r="D50" s="61">
        <v>1012</v>
      </c>
      <c r="E50" s="61">
        <v>965</v>
      </c>
    </row>
    <row r="51" spans="1:5" x14ac:dyDescent="0.2">
      <c r="A51" s="42">
        <v>40</v>
      </c>
      <c r="B51" s="61">
        <v>1132</v>
      </c>
      <c r="C51" s="61">
        <v>1080</v>
      </c>
      <c r="D51" s="61">
        <v>1029</v>
      </c>
      <c r="E51" s="61">
        <v>981</v>
      </c>
    </row>
    <row r="52" spans="1:5" x14ac:dyDescent="0.2">
      <c r="A52" s="42">
        <v>41</v>
      </c>
      <c r="B52" s="61">
        <v>1152</v>
      </c>
      <c r="C52" s="61">
        <v>1099</v>
      </c>
      <c r="D52" s="61">
        <v>1047</v>
      </c>
      <c r="E52" s="61">
        <v>999</v>
      </c>
    </row>
    <row r="53" spans="1:5" x14ac:dyDescent="0.2">
      <c r="A53" s="42">
        <v>42</v>
      </c>
      <c r="B53" s="61">
        <v>1172</v>
      </c>
      <c r="C53" s="61">
        <v>1118</v>
      </c>
      <c r="D53" s="61">
        <v>1066</v>
      </c>
      <c r="E53" s="61">
        <v>1016</v>
      </c>
    </row>
    <row r="54" spans="1:5" x14ac:dyDescent="0.2">
      <c r="A54" s="42">
        <v>43</v>
      </c>
      <c r="B54" s="61">
        <v>1193</v>
      </c>
      <c r="C54" s="61">
        <v>1138</v>
      </c>
      <c r="D54" s="61">
        <v>1084</v>
      </c>
      <c r="E54" s="61">
        <v>1034</v>
      </c>
    </row>
    <row r="55" spans="1:5" x14ac:dyDescent="0.2">
      <c r="A55" s="42">
        <v>44</v>
      </c>
      <c r="B55" s="61">
        <v>1214</v>
      </c>
      <c r="C55" s="61">
        <v>1158</v>
      </c>
      <c r="D55" s="61">
        <v>1103</v>
      </c>
      <c r="E55" s="61">
        <v>1051</v>
      </c>
    </row>
    <row r="56" spans="1:5" x14ac:dyDescent="0.2">
      <c r="A56" s="42">
        <v>45</v>
      </c>
      <c r="B56" s="61">
        <v>1235</v>
      </c>
      <c r="C56" s="61">
        <v>1178</v>
      </c>
      <c r="D56" s="61">
        <v>1123</v>
      </c>
      <c r="E56" s="61">
        <v>1070</v>
      </c>
    </row>
    <row r="57" spans="1:5" x14ac:dyDescent="0.2">
      <c r="A57" s="42">
        <v>46</v>
      </c>
      <c r="B57" s="61">
        <v>1257</v>
      </c>
      <c r="C57" s="61">
        <v>1199</v>
      </c>
      <c r="D57" s="61">
        <v>1142</v>
      </c>
      <c r="E57" s="61">
        <v>1088</v>
      </c>
    </row>
    <row r="58" spans="1:5" x14ac:dyDescent="0.2">
      <c r="A58" s="42">
        <v>47</v>
      </c>
      <c r="B58" s="61">
        <v>1279</v>
      </c>
      <c r="C58" s="61">
        <v>1220</v>
      </c>
      <c r="D58" s="61">
        <v>1162</v>
      </c>
      <c r="E58" s="61">
        <v>1107</v>
      </c>
    </row>
    <row r="59" spans="1:5" x14ac:dyDescent="0.2">
      <c r="A59" s="42">
        <v>48</v>
      </c>
      <c r="B59" s="61">
        <v>1302</v>
      </c>
      <c r="C59" s="61">
        <v>1241</v>
      </c>
      <c r="D59" s="61">
        <v>1182</v>
      </c>
      <c r="E59" s="61">
        <v>1126</v>
      </c>
    </row>
    <row r="60" spans="1:5" x14ac:dyDescent="0.2">
      <c r="A60" s="42">
        <v>49</v>
      </c>
      <c r="B60" s="61">
        <v>1325</v>
      </c>
      <c r="C60" s="61">
        <v>1263</v>
      </c>
      <c r="D60" s="61">
        <v>1203</v>
      </c>
      <c r="E60" s="61">
        <v>1145</v>
      </c>
    </row>
    <row r="61" spans="1:5" x14ac:dyDescent="0.2">
      <c r="A61" s="42">
        <v>50</v>
      </c>
      <c r="B61" s="61">
        <v>1349</v>
      </c>
      <c r="C61" s="61">
        <v>1285</v>
      </c>
      <c r="D61" s="61">
        <v>1223</v>
      </c>
      <c r="E61" s="61">
        <v>1165</v>
      </c>
    </row>
    <row r="62" spans="1:5" x14ac:dyDescent="0.2">
      <c r="A62" s="42">
        <v>51</v>
      </c>
      <c r="B62" s="61">
        <v>1373</v>
      </c>
      <c r="C62" s="61">
        <v>1307</v>
      </c>
      <c r="D62" s="61">
        <v>1245</v>
      </c>
      <c r="E62" s="61">
        <v>1185</v>
      </c>
    </row>
    <row r="63" spans="1:5" x14ac:dyDescent="0.2">
      <c r="A63" s="42">
        <v>52</v>
      </c>
      <c r="B63" s="61">
        <v>1397</v>
      </c>
      <c r="C63" s="61">
        <v>1330</v>
      </c>
      <c r="D63" s="61">
        <v>1266</v>
      </c>
      <c r="E63" s="61">
        <v>1205</v>
      </c>
    </row>
    <row r="64" spans="1:5" x14ac:dyDescent="0.2">
      <c r="A64" s="42">
        <v>53</v>
      </c>
      <c r="B64" s="61">
        <v>1422</v>
      </c>
      <c r="C64" s="61">
        <v>1354</v>
      </c>
      <c r="D64" s="61">
        <v>1288</v>
      </c>
      <c r="E64" s="61">
        <v>1226</v>
      </c>
    </row>
    <row r="65" spans="1:5" x14ac:dyDescent="0.2">
      <c r="A65" s="42">
        <v>54</v>
      </c>
      <c r="B65" s="61">
        <v>1448</v>
      </c>
      <c r="C65" s="61">
        <v>1378</v>
      </c>
      <c r="D65" s="61">
        <v>1311</v>
      </c>
      <c r="E65" s="61">
        <v>1247</v>
      </c>
    </row>
    <row r="66" spans="1:5" x14ac:dyDescent="0.2">
      <c r="A66" s="42">
        <v>55</v>
      </c>
      <c r="B66" s="61">
        <v>1474</v>
      </c>
      <c r="C66" s="61">
        <v>1403</v>
      </c>
      <c r="D66" s="61">
        <v>1334</v>
      </c>
      <c r="E66" s="61">
        <v>1269</v>
      </c>
    </row>
    <row r="67" spans="1:5" x14ac:dyDescent="0.2">
      <c r="A67" s="42">
        <v>56</v>
      </c>
      <c r="B67" s="61">
        <v>1502</v>
      </c>
      <c r="C67" s="61">
        <v>1428</v>
      </c>
      <c r="D67" s="61">
        <v>1358</v>
      </c>
      <c r="E67" s="61">
        <v>1291</v>
      </c>
    </row>
    <row r="68" spans="1:5" x14ac:dyDescent="0.2">
      <c r="A68" s="42">
        <v>57</v>
      </c>
      <c r="B68" s="61">
        <v>1530</v>
      </c>
      <c r="C68" s="61">
        <v>1455</v>
      </c>
      <c r="D68" s="61">
        <v>1382</v>
      </c>
      <c r="E68" s="61">
        <v>1314</v>
      </c>
    </row>
    <row r="69" spans="1:5" x14ac:dyDescent="0.2">
      <c r="A69" s="42">
        <v>58</v>
      </c>
      <c r="B69" s="61">
        <v>1559</v>
      </c>
      <c r="C69" s="61">
        <v>1482</v>
      </c>
      <c r="D69" s="61">
        <v>1408</v>
      </c>
      <c r="E69" s="61">
        <v>1337</v>
      </c>
    </row>
    <row r="70" spans="1:5" x14ac:dyDescent="0.2">
      <c r="A70" s="42">
        <v>59</v>
      </c>
      <c r="B70" s="61">
        <v>1589</v>
      </c>
      <c r="C70" s="61">
        <v>1510</v>
      </c>
      <c r="D70" s="61">
        <v>1434</v>
      </c>
      <c r="E70" s="61">
        <v>1361</v>
      </c>
    </row>
    <row r="71" spans="1:5" x14ac:dyDescent="0.2">
      <c r="A71" s="42">
        <v>60</v>
      </c>
      <c r="B71" s="61">
        <v>1621</v>
      </c>
      <c r="C71" s="61">
        <v>1539</v>
      </c>
      <c r="D71" s="61">
        <v>1461</v>
      </c>
      <c r="E71" s="61">
        <v>1386</v>
      </c>
    </row>
    <row r="72" spans="1:5" x14ac:dyDescent="0.2">
      <c r="A72" s="42">
        <v>61</v>
      </c>
      <c r="B72" s="61">
        <v>1654</v>
      </c>
      <c r="C72" s="61">
        <v>1570</v>
      </c>
      <c r="D72" s="61">
        <v>1489</v>
      </c>
      <c r="E72" s="61">
        <v>1412</v>
      </c>
    </row>
    <row r="73" spans="1:5" x14ac:dyDescent="0.2">
      <c r="A73" s="42">
        <v>62</v>
      </c>
      <c r="B73" s="61">
        <v>1689</v>
      </c>
      <c r="C73" s="61">
        <v>1602</v>
      </c>
      <c r="D73" s="61">
        <v>1519</v>
      </c>
      <c r="E73" s="61">
        <v>1439</v>
      </c>
    </row>
    <row r="74" spans="1:5" x14ac:dyDescent="0.2">
      <c r="A74" s="42">
        <v>63</v>
      </c>
      <c r="B74" s="61">
        <v>1726</v>
      </c>
      <c r="C74" s="61">
        <v>1636</v>
      </c>
      <c r="D74" s="61">
        <v>1550</v>
      </c>
      <c r="E74" s="61">
        <v>1468</v>
      </c>
    </row>
    <row r="75" spans="1:5" x14ac:dyDescent="0.2">
      <c r="A75" s="42">
        <v>64</v>
      </c>
      <c r="B75" s="61">
        <v>1766</v>
      </c>
      <c r="C75" s="61">
        <v>1673</v>
      </c>
      <c r="D75" s="61">
        <v>1584</v>
      </c>
      <c r="E75" s="61">
        <v>1499</v>
      </c>
    </row>
    <row r="76" spans="1:5" x14ac:dyDescent="0.2">
      <c r="A76" s="42">
        <v>65</v>
      </c>
      <c r="B76" s="61">
        <v>1759</v>
      </c>
      <c r="C76" s="61">
        <v>1713</v>
      </c>
      <c r="D76" s="61">
        <v>1620</v>
      </c>
      <c r="E76" s="61">
        <v>1532</v>
      </c>
    </row>
    <row r="77" spans="1:5" x14ac:dyDescent="0.2">
      <c r="A77" s="42">
        <v>66</v>
      </c>
      <c r="B77" s="61">
        <v>1762</v>
      </c>
      <c r="C77" s="61">
        <v>1744</v>
      </c>
      <c r="D77" s="61">
        <v>1659</v>
      </c>
      <c r="E77" s="61">
        <v>1567</v>
      </c>
    </row>
    <row r="78" spans="1:5" x14ac:dyDescent="0.2">
      <c r="A78" s="42">
        <v>67</v>
      </c>
      <c r="B78" s="61">
        <v>1766</v>
      </c>
      <c r="C78" s="61">
        <v>1740</v>
      </c>
      <c r="D78" s="61">
        <v>1684</v>
      </c>
      <c r="E78" s="61">
        <v>1606</v>
      </c>
    </row>
    <row r="79" spans="1:5" x14ac:dyDescent="0.2">
      <c r="A79" s="42">
        <v>68</v>
      </c>
      <c r="B79" s="61">
        <v>1770</v>
      </c>
      <c r="C79" s="61">
        <v>1737</v>
      </c>
      <c r="D79" s="61">
        <v>1678</v>
      </c>
      <c r="E79" s="61">
        <v>1625</v>
      </c>
    </row>
    <row r="80" spans="1:5" x14ac:dyDescent="0.2">
      <c r="A80" s="42">
        <v>69</v>
      </c>
      <c r="B80" s="61">
        <v>1775</v>
      </c>
      <c r="C80" s="61">
        <v>1735</v>
      </c>
      <c r="D80" s="61">
        <v>1672</v>
      </c>
      <c r="E80" s="61">
        <v>1617</v>
      </c>
    </row>
    <row r="81" spans="1:5" x14ac:dyDescent="0.2">
      <c r="A81" s="42">
        <v>70</v>
      </c>
      <c r="B81" s="61">
        <v>1782</v>
      </c>
      <c r="C81" s="61">
        <v>1734</v>
      </c>
      <c r="D81" s="61">
        <v>1668</v>
      </c>
      <c r="E81" s="61">
        <v>1609</v>
      </c>
    </row>
    <row r="82" spans="1:5" x14ac:dyDescent="0.2">
      <c r="A82" s="42">
        <v>71</v>
      </c>
      <c r="B82" s="61">
        <v>1791</v>
      </c>
      <c r="C82" s="61">
        <v>1735</v>
      </c>
      <c r="D82" s="61">
        <v>1663</v>
      </c>
      <c r="E82" s="61">
        <v>1601</v>
      </c>
    </row>
    <row r="83" spans="1:5" x14ac:dyDescent="0.2">
      <c r="A83" s="42">
        <v>72</v>
      </c>
      <c r="B83" s="61">
        <v>1800</v>
      </c>
      <c r="C83" s="61">
        <v>1737</v>
      </c>
      <c r="D83" s="61">
        <v>1661</v>
      </c>
      <c r="E83" s="61">
        <v>1594</v>
      </c>
    </row>
    <row r="84" spans="1:5" x14ac:dyDescent="0.2">
      <c r="A84" s="42">
        <v>73</v>
      </c>
      <c r="B84" s="61">
        <v>1808</v>
      </c>
      <c r="C84" s="61">
        <v>1739</v>
      </c>
      <c r="D84" s="61">
        <v>1658</v>
      </c>
      <c r="E84" s="61">
        <v>1587</v>
      </c>
    </row>
    <row r="85" spans="1:5" x14ac:dyDescent="0.2">
      <c r="A85" s="42">
        <v>74</v>
      </c>
      <c r="B85" s="61">
        <v>1814</v>
      </c>
      <c r="C85" s="61">
        <v>1739</v>
      </c>
      <c r="D85" s="61">
        <v>1655</v>
      </c>
      <c r="E85" s="61">
        <v>1579</v>
      </c>
    </row>
  </sheetData>
  <sheetProtection algorithmName="SHA-512" hashValue="GqfDdxO2H/TU4OxCHUDsGkuUM+v0ySjMDmbROC1RNwgUQMXYu+67u/N2TXZOoz4TLfTf9XKOZl+Q2aJX8mvEzw==" saltValue="XjbmVHeTZs25FZte+Ut6Nw==" spinCount="100000" sheet="1" objects="1" scenarios="1"/>
  <conditionalFormatting sqref="A6:A21">
    <cfRule type="expression" dxfId="155" priority="13" stopIfTrue="1">
      <formula>MOD(ROW(),2)=0</formula>
    </cfRule>
    <cfRule type="expression" dxfId="154" priority="14" stopIfTrue="1">
      <formula>MOD(ROW(),2)&lt;&gt;0</formula>
    </cfRule>
  </conditionalFormatting>
  <conditionalFormatting sqref="A26:A85">
    <cfRule type="expression" dxfId="153" priority="9" stopIfTrue="1">
      <formula>MOD(ROW(),2)=0</formula>
    </cfRule>
    <cfRule type="expression" dxfId="152" priority="10" stopIfTrue="1">
      <formula>MOD(ROW(),2)&lt;&gt;0</formula>
    </cfRule>
  </conditionalFormatting>
  <conditionalFormatting sqref="B6:E21">
    <cfRule type="expression" dxfId="151" priority="15" stopIfTrue="1">
      <formula>MOD(ROW(),2)=0</formula>
    </cfRule>
    <cfRule type="expression" dxfId="150" priority="16" stopIfTrue="1">
      <formula>MOD(ROW(),2)&lt;&gt;0</formula>
    </cfRule>
  </conditionalFormatting>
  <conditionalFormatting sqref="B26:E85">
    <cfRule type="expression" dxfId="149" priority="11" stopIfTrue="1">
      <formula>MOD(ROW(),2)=0</formula>
    </cfRule>
    <cfRule type="expression" dxfId="148" priority="12"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4AC8A-C884-4DF5-A38A-15D060FE109B}">
  <sheetPr codeName="Sheet58"/>
  <dimension ref="A1:E85"/>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Added pension - x-712</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262</v>
      </c>
      <c r="C8" s="49"/>
      <c r="D8" s="49"/>
      <c r="E8" s="49"/>
    </row>
    <row r="9" spans="1:5" customFormat="1" x14ac:dyDescent="0.2">
      <c r="A9" s="44" t="s">
        <v>167</v>
      </c>
      <c r="B9" s="49" t="s">
        <v>322</v>
      </c>
      <c r="C9" s="49"/>
      <c r="D9" s="49"/>
      <c r="E9" s="49"/>
    </row>
    <row r="10" spans="1:5" customFormat="1" x14ac:dyDescent="0.2">
      <c r="A10" s="44" t="s">
        <v>6</v>
      </c>
      <c r="B10" s="49" t="s">
        <v>347</v>
      </c>
      <c r="C10" s="49"/>
      <c r="D10" s="49"/>
      <c r="E10" s="49"/>
    </row>
    <row r="11" spans="1:5" customFormat="1" x14ac:dyDescent="0.2">
      <c r="A11" s="44" t="s">
        <v>168</v>
      </c>
      <c r="B11" s="49" t="s">
        <v>187</v>
      </c>
      <c r="C11" s="49"/>
      <c r="D11" s="49"/>
      <c r="E11" s="49"/>
    </row>
    <row r="12" spans="1:5" customFormat="1" x14ac:dyDescent="0.2">
      <c r="A12" s="44" t="s">
        <v>169</v>
      </c>
      <c r="B12" s="49" t="s">
        <v>345</v>
      </c>
      <c r="C12" s="49"/>
      <c r="D12" s="49"/>
      <c r="E12" s="49"/>
    </row>
    <row r="13" spans="1:5" customFormat="1" x14ac:dyDescent="0.2">
      <c r="A13" s="44" t="s">
        <v>397</v>
      </c>
      <c r="B13" s="49">
        <v>0</v>
      </c>
      <c r="C13" s="49"/>
      <c r="D13" s="49"/>
      <c r="E13" s="49"/>
    </row>
    <row r="14" spans="1:5" customFormat="1" x14ac:dyDescent="0.2">
      <c r="A14" s="44" t="s">
        <v>171</v>
      </c>
      <c r="B14" s="49">
        <v>712</v>
      </c>
      <c r="C14" s="49"/>
      <c r="D14" s="49"/>
      <c r="E14" s="49"/>
    </row>
    <row r="15" spans="1:5" customFormat="1" x14ac:dyDescent="0.2">
      <c r="A15" s="44" t="s">
        <v>398</v>
      </c>
      <c r="B15" s="49" t="s">
        <v>348</v>
      </c>
      <c r="C15" s="49"/>
      <c r="D15" s="49"/>
      <c r="E15" s="49"/>
    </row>
    <row r="16" spans="1:5" customFormat="1" x14ac:dyDescent="0.2">
      <c r="A16" s="44" t="s">
        <v>173</v>
      </c>
      <c r="B16" s="49" t="s">
        <v>274</v>
      </c>
      <c r="C16" s="49"/>
      <c r="D16" s="49"/>
      <c r="E16" s="49"/>
    </row>
    <row r="17" spans="1:5" customFormat="1" x14ac:dyDescent="0.2">
      <c r="A17" s="45" t="s">
        <v>399</v>
      </c>
      <c r="B17" s="49"/>
      <c r="C17" s="49"/>
      <c r="D17" s="49"/>
      <c r="E17" s="49"/>
    </row>
    <row r="18" spans="1:5" customFormat="1" x14ac:dyDescent="0.2">
      <c r="A18" s="44" t="s">
        <v>175</v>
      </c>
      <c r="B18" s="51">
        <v>46216</v>
      </c>
      <c r="C18" s="51"/>
      <c r="D18" s="51"/>
      <c r="E18" s="51"/>
    </row>
    <row r="19" spans="1:5" customFormat="1" x14ac:dyDescent="0.2">
      <c r="A19" s="44" t="s">
        <v>176</v>
      </c>
      <c r="B19" s="51"/>
      <c r="C19" s="51"/>
      <c r="D19" s="51"/>
      <c r="E19" s="51"/>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51" x14ac:dyDescent="0.2">
      <c r="A26" s="58" t="s">
        <v>401</v>
      </c>
      <c r="B26" s="58" t="s">
        <v>586</v>
      </c>
      <c r="C26" s="58" t="s">
        <v>587</v>
      </c>
      <c r="D26" s="58" t="s">
        <v>588</v>
      </c>
      <c r="E26" s="58" t="s">
        <v>589</v>
      </c>
    </row>
    <row r="27" spans="1:5" x14ac:dyDescent="0.2">
      <c r="A27" s="42">
        <v>16</v>
      </c>
      <c r="B27" s="61">
        <v>804</v>
      </c>
      <c r="C27" s="61">
        <v>770</v>
      </c>
      <c r="D27" s="61">
        <v>737</v>
      </c>
      <c r="E27" s="61">
        <v>705</v>
      </c>
    </row>
    <row r="28" spans="1:5" x14ac:dyDescent="0.2">
      <c r="A28" s="42">
        <v>17</v>
      </c>
      <c r="B28" s="61">
        <v>819</v>
      </c>
      <c r="C28" s="61">
        <v>784</v>
      </c>
      <c r="D28" s="61">
        <v>751</v>
      </c>
      <c r="E28" s="61">
        <v>718</v>
      </c>
    </row>
    <row r="29" spans="1:5" x14ac:dyDescent="0.2">
      <c r="A29" s="42">
        <v>18</v>
      </c>
      <c r="B29" s="61">
        <v>834</v>
      </c>
      <c r="C29" s="61">
        <v>799</v>
      </c>
      <c r="D29" s="61">
        <v>764</v>
      </c>
      <c r="E29" s="61">
        <v>731</v>
      </c>
    </row>
    <row r="30" spans="1:5" x14ac:dyDescent="0.2">
      <c r="A30" s="42">
        <v>19</v>
      </c>
      <c r="B30" s="61">
        <v>849</v>
      </c>
      <c r="C30" s="61">
        <v>813</v>
      </c>
      <c r="D30" s="61">
        <v>778</v>
      </c>
      <c r="E30" s="61">
        <v>744</v>
      </c>
    </row>
    <row r="31" spans="1:5" x14ac:dyDescent="0.2">
      <c r="A31" s="42">
        <v>20</v>
      </c>
      <c r="B31" s="61">
        <v>865</v>
      </c>
      <c r="C31" s="61">
        <v>828</v>
      </c>
      <c r="D31" s="61">
        <v>792</v>
      </c>
      <c r="E31" s="61">
        <v>758</v>
      </c>
    </row>
    <row r="32" spans="1:5" x14ac:dyDescent="0.2">
      <c r="A32" s="42">
        <v>21</v>
      </c>
      <c r="B32" s="61">
        <v>881</v>
      </c>
      <c r="C32" s="61">
        <v>843</v>
      </c>
      <c r="D32" s="61">
        <v>807</v>
      </c>
      <c r="E32" s="61">
        <v>772</v>
      </c>
    </row>
    <row r="33" spans="1:5" x14ac:dyDescent="0.2">
      <c r="A33" s="42">
        <v>22</v>
      </c>
      <c r="B33" s="61">
        <v>897</v>
      </c>
      <c r="C33" s="61">
        <v>858</v>
      </c>
      <c r="D33" s="61">
        <v>821</v>
      </c>
      <c r="E33" s="61">
        <v>786</v>
      </c>
    </row>
    <row r="34" spans="1:5" x14ac:dyDescent="0.2">
      <c r="A34" s="42">
        <v>23</v>
      </c>
      <c r="B34" s="61">
        <v>913</v>
      </c>
      <c r="C34" s="61">
        <v>874</v>
      </c>
      <c r="D34" s="61">
        <v>836</v>
      </c>
      <c r="E34" s="61">
        <v>800</v>
      </c>
    </row>
    <row r="35" spans="1:5" x14ac:dyDescent="0.2">
      <c r="A35" s="42">
        <v>24</v>
      </c>
      <c r="B35" s="61">
        <v>930</v>
      </c>
      <c r="C35" s="61">
        <v>890</v>
      </c>
      <c r="D35" s="61">
        <v>851</v>
      </c>
      <c r="E35" s="61">
        <v>814</v>
      </c>
    </row>
    <row r="36" spans="1:5" x14ac:dyDescent="0.2">
      <c r="A36" s="42">
        <v>25</v>
      </c>
      <c r="B36" s="61">
        <v>947</v>
      </c>
      <c r="C36" s="61">
        <v>906</v>
      </c>
      <c r="D36" s="61">
        <v>867</v>
      </c>
      <c r="E36" s="61">
        <v>829</v>
      </c>
    </row>
    <row r="37" spans="1:5" x14ac:dyDescent="0.2">
      <c r="A37" s="42">
        <v>26</v>
      </c>
      <c r="B37" s="61">
        <v>964</v>
      </c>
      <c r="C37" s="61">
        <v>922</v>
      </c>
      <c r="D37" s="61">
        <v>882</v>
      </c>
      <c r="E37" s="61">
        <v>844</v>
      </c>
    </row>
    <row r="38" spans="1:5" x14ac:dyDescent="0.2">
      <c r="A38" s="42">
        <v>27</v>
      </c>
      <c r="B38" s="61">
        <v>981</v>
      </c>
      <c r="C38" s="61">
        <v>939</v>
      </c>
      <c r="D38" s="61">
        <v>898</v>
      </c>
      <c r="E38" s="61">
        <v>859</v>
      </c>
    </row>
    <row r="39" spans="1:5" x14ac:dyDescent="0.2">
      <c r="A39" s="42">
        <v>28</v>
      </c>
      <c r="B39" s="61">
        <v>999</v>
      </c>
      <c r="C39" s="61">
        <v>956</v>
      </c>
      <c r="D39" s="61">
        <v>915</v>
      </c>
      <c r="E39" s="61">
        <v>875</v>
      </c>
    </row>
    <row r="40" spans="1:5" x14ac:dyDescent="0.2">
      <c r="A40" s="42">
        <v>29</v>
      </c>
      <c r="B40" s="61">
        <v>1017</v>
      </c>
      <c r="C40" s="61">
        <v>974</v>
      </c>
      <c r="D40" s="61">
        <v>931</v>
      </c>
      <c r="E40" s="61">
        <v>890</v>
      </c>
    </row>
    <row r="41" spans="1:5" x14ac:dyDescent="0.2">
      <c r="A41" s="42">
        <v>30</v>
      </c>
      <c r="B41" s="61">
        <v>1036</v>
      </c>
      <c r="C41" s="61">
        <v>991</v>
      </c>
      <c r="D41" s="61">
        <v>948</v>
      </c>
      <c r="E41" s="61">
        <v>906</v>
      </c>
    </row>
    <row r="42" spans="1:5" x14ac:dyDescent="0.2">
      <c r="A42" s="42">
        <v>31</v>
      </c>
      <c r="B42" s="61">
        <v>1055</v>
      </c>
      <c r="C42" s="61">
        <v>1009</v>
      </c>
      <c r="D42" s="61">
        <v>965</v>
      </c>
      <c r="E42" s="61">
        <v>923</v>
      </c>
    </row>
    <row r="43" spans="1:5" x14ac:dyDescent="0.2">
      <c r="A43" s="42">
        <v>32</v>
      </c>
      <c r="B43" s="61">
        <v>1074</v>
      </c>
      <c r="C43" s="61">
        <v>1027</v>
      </c>
      <c r="D43" s="61">
        <v>983</v>
      </c>
      <c r="E43" s="61">
        <v>939</v>
      </c>
    </row>
    <row r="44" spans="1:5" x14ac:dyDescent="0.2">
      <c r="A44" s="42">
        <v>33</v>
      </c>
      <c r="B44" s="61">
        <v>1093</v>
      </c>
      <c r="C44" s="61">
        <v>1046</v>
      </c>
      <c r="D44" s="61">
        <v>1000</v>
      </c>
      <c r="E44" s="61">
        <v>956</v>
      </c>
    </row>
    <row r="45" spans="1:5" x14ac:dyDescent="0.2">
      <c r="A45" s="42">
        <v>34</v>
      </c>
      <c r="B45" s="61">
        <v>1113</v>
      </c>
      <c r="C45" s="61">
        <v>1065</v>
      </c>
      <c r="D45" s="61">
        <v>1018</v>
      </c>
      <c r="E45" s="61">
        <v>973</v>
      </c>
    </row>
    <row r="46" spans="1:5" x14ac:dyDescent="0.2">
      <c r="A46" s="42">
        <v>35</v>
      </c>
      <c r="B46" s="61">
        <v>1133</v>
      </c>
      <c r="C46" s="61">
        <v>1084</v>
      </c>
      <c r="D46" s="61">
        <v>1037</v>
      </c>
      <c r="E46" s="61">
        <v>991</v>
      </c>
    </row>
    <row r="47" spans="1:5" x14ac:dyDescent="0.2">
      <c r="A47" s="42">
        <v>36</v>
      </c>
      <c r="B47" s="61">
        <v>1154</v>
      </c>
      <c r="C47" s="61">
        <v>1104</v>
      </c>
      <c r="D47" s="61">
        <v>1055</v>
      </c>
      <c r="E47" s="61">
        <v>1009</v>
      </c>
    </row>
    <row r="48" spans="1:5" x14ac:dyDescent="0.2">
      <c r="A48" s="42">
        <v>37</v>
      </c>
      <c r="B48" s="61">
        <v>1175</v>
      </c>
      <c r="C48" s="61">
        <v>1124</v>
      </c>
      <c r="D48" s="61">
        <v>1074</v>
      </c>
      <c r="E48" s="61">
        <v>1027</v>
      </c>
    </row>
    <row r="49" spans="1:5" x14ac:dyDescent="0.2">
      <c r="A49" s="42">
        <v>38</v>
      </c>
      <c r="B49" s="61">
        <v>1196</v>
      </c>
      <c r="C49" s="61">
        <v>1144</v>
      </c>
      <c r="D49" s="61">
        <v>1093</v>
      </c>
      <c r="E49" s="61">
        <v>1045</v>
      </c>
    </row>
    <row r="50" spans="1:5" x14ac:dyDescent="0.2">
      <c r="A50" s="42">
        <v>39</v>
      </c>
      <c r="B50" s="61">
        <v>1218</v>
      </c>
      <c r="C50" s="61">
        <v>1164</v>
      </c>
      <c r="D50" s="61">
        <v>1113</v>
      </c>
      <c r="E50" s="61">
        <v>1064</v>
      </c>
    </row>
    <row r="51" spans="1:5" x14ac:dyDescent="0.2">
      <c r="A51" s="42">
        <v>40</v>
      </c>
      <c r="B51" s="61">
        <v>1240</v>
      </c>
      <c r="C51" s="61">
        <v>1185</v>
      </c>
      <c r="D51" s="61">
        <v>1133</v>
      </c>
      <c r="E51" s="61">
        <v>1083</v>
      </c>
    </row>
    <row r="52" spans="1:5" x14ac:dyDescent="0.2">
      <c r="A52" s="42">
        <v>41</v>
      </c>
      <c r="B52" s="61">
        <v>1262</v>
      </c>
      <c r="C52" s="61">
        <v>1207</v>
      </c>
      <c r="D52" s="61">
        <v>1153</v>
      </c>
      <c r="E52" s="61">
        <v>1102</v>
      </c>
    </row>
    <row r="53" spans="1:5" x14ac:dyDescent="0.2">
      <c r="A53" s="42">
        <v>42</v>
      </c>
      <c r="B53" s="61">
        <v>1285</v>
      </c>
      <c r="C53" s="61">
        <v>1228</v>
      </c>
      <c r="D53" s="61">
        <v>1174</v>
      </c>
      <c r="E53" s="61">
        <v>1121</v>
      </c>
    </row>
    <row r="54" spans="1:5" x14ac:dyDescent="0.2">
      <c r="A54" s="42">
        <v>43</v>
      </c>
      <c r="B54" s="61">
        <v>1308</v>
      </c>
      <c r="C54" s="61">
        <v>1250</v>
      </c>
      <c r="D54" s="61">
        <v>1195</v>
      </c>
      <c r="E54" s="61">
        <v>1141</v>
      </c>
    </row>
    <row r="55" spans="1:5" x14ac:dyDescent="0.2">
      <c r="A55" s="42">
        <v>44</v>
      </c>
      <c r="B55" s="61">
        <v>1331</v>
      </c>
      <c r="C55" s="61">
        <v>1273</v>
      </c>
      <c r="D55" s="61">
        <v>1216</v>
      </c>
      <c r="E55" s="61">
        <v>1161</v>
      </c>
    </row>
    <row r="56" spans="1:5" x14ac:dyDescent="0.2">
      <c r="A56" s="42">
        <v>45</v>
      </c>
      <c r="B56" s="61">
        <v>1355</v>
      </c>
      <c r="C56" s="61">
        <v>1296</v>
      </c>
      <c r="D56" s="61">
        <v>1238</v>
      </c>
      <c r="E56" s="61">
        <v>1182</v>
      </c>
    </row>
    <row r="57" spans="1:5" x14ac:dyDescent="0.2">
      <c r="A57" s="42">
        <v>46</v>
      </c>
      <c r="B57" s="61">
        <v>1380</v>
      </c>
      <c r="C57" s="61">
        <v>1319</v>
      </c>
      <c r="D57" s="61">
        <v>1260</v>
      </c>
      <c r="E57" s="61">
        <v>1203</v>
      </c>
    </row>
    <row r="58" spans="1:5" x14ac:dyDescent="0.2">
      <c r="A58" s="42">
        <v>47</v>
      </c>
      <c r="B58" s="61">
        <v>1405</v>
      </c>
      <c r="C58" s="61">
        <v>1342</v>
      </c>
      <c r="D58" s="61">
        <v>1282</v>
      </c>
      <c r="E58" s="61">
        <v>1224</v>
      </c>
    </row>
    <row r="59" spans="1:5" x14ac:dyDescent="0.2">
      <c r="A59" s="42">
        <v>48</v>
      </c>
      <c r="B59" s="61">
        <v>1430</v>
      </c>
      <c r="C59" s="61">
        <v>1366</v>
      </c>
      <c r="D59" s="61">
        <v>1305</v>
      </c>
      <c r="E59" s="61">
        <v>1246</v>
      </c>
    </row>
    <row r="60" spans="1:5" x14ac:dyDescent="0.2">
      <c r="A60" s="42">
        <v>49</v>
      </c>
      <c r="B60" s="61">
        <v>1455</v>
      </c>
      <c r="C60" s="61">
        <v>1391</v>
      </c>
      <c r="D60" s="61">
        <v>1328</v>
      </c>
      <c r="E60" s="61">
        <v>1267</v>
      </c>
    </row>
    <row r="61" spans="1:5" x14ac:dyDescent="0.2">
      <c r="A61" s="42">
        <v>50</v>
      </c>
      <c r="B61" s="61">
        <v>1482</v>
      </c>
      <c r="C61" s="61">
        <v>1415</v>
      </c>
      <c r="D61" s="61">
        <v>1351</v>
      </c>
      <c r="E61" s="61">
        <v>1290</v>
      </c>
    </row>
    <row r="62" spans="1:5" x14ac:dyDescent="0.2">
      <c r="A62" s="42">
        <v>51</v>
      </c>
      <c r="B62" s="61">
        <v>1508</v>
      </c>
      <c r="C62" s="61">
        <v>1441</v>
      </c>
      <c r="D62" s="61">
        <v>1375</v>
      </c>
      <c r="E62" s="61">
        <v>1312</v>
      </c>
    </row>
    <row r="63" spans="1:5" x14ac:dyDescent="0.2">
      <c r="A63" s="42">
        <v>52</v>
      </c>
      <c r="B63" s="61">
        <v>1536</v>
      </c>
      <c r="C63" s="61">
        <v>1466</v>
      </c>
      <c r="D63" s="61">
        <v>1399</v>
      </c>
      <c r="E63" s="61">
        <v>1335</v>
      </c>
    </row>
    <row r="64" spans="1:5" x14ac:dyDescent="0.2">
      <c r="A64" s="42">
        <v>53</v>
      </c>
      <c r="B64" s="61">
        <v>1563</v>
      </c>
      <c r="C64" s="61">
        <v>1492</v>
      </c>
      <c r="D64" s="61">
        <v>1424</v>
      </c>
      <c r="E64" s="61">
        <v>1359</v>
      </c>
    </row>
    <row r="65" spans="1:5" x14ac:dyDescent="0.2">
      <c r="A65" s="42">
        <v>54</v>
      </c>
      <c r="B65" s="61">
        <v>1592</v>
      </c>
      <c r="C65" s="61">
        <v>1519</v>
      </c>
      <c r="D65" s="61">
        <v>1449</v>
      </c>
      <c r="E65" s="61">
        <v>1382</v>
      </c>
    </row>
    <row r="66" spans="1:5" x14ac:dyDescent="0.2">
      <c r="A66" s="42">
        <v>55</v>
      </c>
      <c r="B66" s="61">
        <v>1621</v>
      </c>
      <c r="C66" s="61">
        <v>1547</v>
      </c>
      <c r="D66" s="61">
        <v>1475</v>
      </c>
      <c r="E66" s="61">
        <v>1407</v>
      </c>
    </row>
    <row r="67" spans="1:5" x14ac:dyDescent="0.2">
      <c r="A67" s="42">
        <v>56</v>
      </c>
      <c r="B67" s="61">
        <v>1650</v>
      </c>
      <c r="C67" s="61">
        <v>1574</v>
      </c>
      <c r="D67" s="61">
        <v>1501</v>
      </c>
      <c r="E67" s="61">
        <v>1431</v>
      </c>
    </row>
    <row r="68" spans="1:5" x14ac:dyDescent="0.2">
      <c r="A68" s="42">
        <v>57</v>
      </c>
      <c r="B68" s="61">
        <v>1681</v>
      </c>
      <c r="C68" s="61">
        <v>1603</v>
      </c>
      <c r="D68" s="61">
        <v>1528</v>
      </c>
      <c r="E68" s="61">
        <v>1456</v>
      </c>
    </row>
    <row r="69" spans="1:5" x14ac:dyDescent="0.2">
      <c r="A69" s="42">
        <v>58</v>
      </c>
      <c r="B69" s="61">
        <v>1712</v>
      </c>
      <c r="C69" s="61">
        <v>1632</v>
      </c>
      <c r="D69" s="61">
        <v>1556</v>
      </c>
      <c r="E69" s="61">
        <v>1482</v>
      </c>
    </row>
    <row r="70" spans="1:5" x14ac:dyDescent="0.2">
      <c r="A70" s="42">
        <v>59</v>
      </c>
      <c r="B70" s="61">
        <v>1744</v>
      </c>
      <c r="C70" s="61">
        <v>1662</v>
      </c>
      <c r="D70" s="61">
        <v>1584</v>
      </c>
      <c r="E70" s="61">
        <v>1508</v>
      </c>
    </row>
    <row r="71" spans="1:5" x14ac:dyDescent="0.2">
      <c r="A71" s="42">
        <v>60</v>
      </c>
      <c r="B71" s="61">
        <v>1777</v>
      </c>
      <c r="C71" s="61">
        <v>1694</v>
      </c>
      <c r="D71" s="61">
        <v>1613</v>
      </c>
      <c r="E71" s="61">
        <v>1535</v>
      </c>
    </row>
    <row r="72" spans="1:5" x14ac:dyDescent="0.2">
      <c r="A72" s="42">
        <v>61</v>
      </c>
      <c r="B72" s="61">
        <v>1812</v>
      </c>
      <c r="C72" s="61">
        <v>1726</v>
      </c>
      <c r="D72" s="61">
        <v>1643</v>
      </c>
      <c r="E72" s="61">
        <v>1563</v>
      </c>
    </row>
    <row r="73" spans="1:5" x14ac:dyDescent="0.2">
      <c r="A73" s="42">
        <v>62</v>
      </c>
      <c r="B73" s="61">
        <v>1848</v>
      </c>
      <c r="C73" s="61">
        <v>1759</v>
      </c>
      <c r="D73" s="61">
        <v>1674</v>
      </c>
      <c r="E73" s="61">
        <v>1592</v>
      </c>
    </row>
    <row r="74" spans="1:5" x14ac:dyDescent="0.2">
      <c r="A74" s="42">
        <v>63</v>
      </c>
      <c r="B74" s="61">
        <v>1886</v>
      </c>
      <c r="C74" s="61">
        <v>1794</v>
      </c>
      <c r="D74" s="61">
        <v>1706</v>
      </c>
      <c r="E74" s="61">
        <v>1622</v>
      </c>
    </row>
    <row r="75" spans="1:5" x14ac:dyDescent="0.2">
      <c r="A75" s="42">
        <v>64</v>
      </c>
      <c r="B75" s="61">
        <v>1926</v>
      </c>
      <c r="C75" s="61">
        <v>1832</v>
      </c>
      <c r="D75" s="61">
        <v>1741</v>
      </c>
      <c r="E75" s="61">
        <v>1653</v>
      </c>
    </row>
    <row r="76" spans="1:5" x14ac:dyDescent="0.2">
      <c r="A76" s="42">
        <v>65</v>
      </c>
      <c r="B76" s="61">
        <v>1920</v>
      </c>
      <c r="C76" s="61">
        <v>1871</v>
      </c>
      <c r="D76" s="61">
        <v>1777</v>
      </c>
      <c r="E76" s="61">
        <v>1686</v>
      </c>
    </row>
    <row r="77" spans="1:5" x14ac:dyDescent="0.2">
      <c r="A77" s="42">
        <v>66</v>
      </c>
      <c r="B77" s="61">
        <v>1930</v>
      </c>
      <c r="C77" s="61">
        <v>1893</v>
      </c>
      <c r="D77" s="61">
        <v>1815</v>
      </c>
      <c r="E77" s="61">
        <v>1722</v>
      </c>
    </row>
    <row r="78" spans="1:5" x14ac:dyDescent="0.2">
      <c r="A78" s="42">
        <v>67</v>
      </c>
      <c r="B78" s="61">
        <v>1942</v>
      </c>
      <c r="C78" s="61">
        <v>1896</v>
      </c>
      <c r="D78" s="61">
        <v>1831</v>
      </c>
      <c r="E78" s="61">
        <v>1760</v>
      </c>
    </row>
    <row r="79" spans="1:5" x14ac:dyDescent="0.2">
      <c r="A79" s="42">
        <v>68</v>
      </c>
      <c r="B79" s="61">
        <v>1955</v>
      </c>
      <c r="C79" s="61">
        <v>1901</v>
      </c>
      <c r="D79" s="61">
        <v>1831</v>
      </c>
      <c r="E79" s="61">
        <v>1769</v>
      </c>
    </row>
    <row r="80" spans="1:5" x14ac:dyDescent="0.2">
      <c r="A80" s="42">
        <v>69</v>
      </c>
      <c r="B80" s="61">
        <v>1969</v>
      </c>
      <c r="C80" s="61">
        <v>1907</v>
      </c>
      <c r="D80" s="61">
        <v>1834</v>
      </c>
      <c r="E80" s="61">
        <v>1767</v>
      </c>
    </row>
    <row r="81" spans="1:5" x14ac:dyDescent="0.2">
      <c r="A81" s="42">
        <v>70</v>
      </c>
      <c r="B81" s="61">
        <v>1987</v>
      </c>
      <c r="C81" s="61">
        <v>1914</v>
      </c>
      <c r="D81" s="61">
        <v>1837</v>
      </c>
      <c r="E81" s="61">
        <v>1767</v>
      </c>
    </row>
    <row r="82" spans="1:5" x14ac:dyDescent="0.2">
      <c r="A82" s="42">
        <v>71</v>
      </c>
      <c r="B82" s="61">
        <v>2007</v>
      </c>
      <c r="C82" s="61">
        <v>1924</v>
      </c>
      <c r="D82" s="61">
        <v>1840</v>
      </c>
      <c r="E82" s="61">
        <v>1767</v>
      </c>
    </row>
    <row r="83" spans="1:5" x14ac:dyDescent="0.2">
      <c r="A83" s="42">
        <v>72</v>
      </c>
      <c r="B83" s="61">
        <v>2028</v>
      </c>
      <c r="C83" s="61">
        <v>1935</v>
      </c>
      <c r="D83" s="61">
        <v>1846</v>
      </c>
      <c r="E83" s="61">
        <v>1767</v>
      </c>
    </row>
    <row r="84" spans="1:5" x14ac:dyDescent="0.2">
      <c r="A84" s="42">
        <v>73</v>
      </c>
      <c r="B84" s="61">
        <v>2047</v>
      </c>
      <c r="C84" s="61">
        <v>1947</v>
      </c>
      <c r="D84" s="61">
        <v>1853</v>
      </c>
      <c r="E84" s="61">
        <v>1768</v>
      </c>
    </row>
    <row r="85" spans="1:5" x14ac:dyDescent="0.2">
      <c r="A85" s="42">
        <v>74</v>
      </c>
      <c r="B85" s="61">
        <v>2064</v>
      </c>
      <c r="C85" s="61">
        <v>1955</v>
      </c>
      <c r="D85" s="61">
        <v>1857</v>
      </c>
      <c r="E85" s="61">
        <v>1769</v>
      </c>
    </row>
  </sheetData>
  <sheetProtection algorithmName="SHA-512" hashValue="HqSPL6uOeqvI1KuqcQP91XzKBlPpYLOU9+pCfgt4masIOneR0ZeR8DH5VvkpAVtY0mEK2ZfzZA7Dg/nKh3nYFw==" saltValue="c864+IMumHIUsEkgNtgbPQ==" spinCount="100000" sheet="1" objects="1" scenarios="1"/>
  <conditionalFormatting sqref="A6:A21">
    <cfRule type="expression" dxfId="147" priority="13" stopIfTrue="1">
      <formula>MOD(ROW(),2)=0</formula>
    </cfRule>
    <cfRule type="expression" dxfId="146" priority="14" stopIfTrue="1">
      <formula>MOD(ROW(),2)&lt;&gt;0</formula>
    </cfRule>
  </conditionalFormatting>
  <conditionalFormatting sqref="A26:A85">
    <cfRule type="expression" dxfId="145" priority="9" stopIfTrue="1">
      <formula>MOD(ROW(),2)=0</formula>
    </cfRule>
    <cfRule type="expression" dxfId="144" priority="10" stopIfTrue="1">
      <formula>MOD(ROW(),2)&lt;&gt;0</formula>
    </cfRule>
  </conditionalFormatting>
  <conditionalFormatting sqref="B6:E21">
    <cfRule type="expression" dxfId="143" priority="15" stopIfTrue="1">
      <formula>MOD(ROW(),2)=0</formula>
    </cfRule>
    <cfRule type="expression" dxfId="142" priority="16" stopIfTrue="1">
      <formula>MOD(ROW(),2)&lt;&gt;0</formula>
    </cfRule>
  </conditionalFormatting>
  <conditionalFormatting sqref="B26:E85">
    <cfRule type="expression" dxfId="141" priority="11" stopIfTrue="1">
      <formula>MOD(ROW(),2)=0</formula>
    </cfRule>
    <cfRule type="expression" dxfId="140" priority="12"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C9F9F-86D1-4438-A890-1B69C552AA2C}">
  <sheetPr codeName="Sheet59"/>
  <dimension ref="A1:AX75"/>
  <sheetViews>
    <sheetView showGridLines="0" workbookViewId="0">
      <selection activeCell="A6" sqref="A6"/>
    </sheetView>
  </sheetViews>
  <sheetFormatPr defaultColWidth="8.5703125" defaultRowHeight="12.75" x14ac:dyDescent="0.2"/>
  <cols>
    <col min="1" max="1" width="31.5703125" style="41" customWidth="1"/>
    <col min="2" max="50" width="22.5703125" style="41" customWidth="1"/>
    <col min="51" max="16384" width="8.5703125" style="41"/>
  </cols>
  <sheetData>
    <row r="1" spans="1:50" s="1" customFormat="1" ht="20.25" x14ac:dyDescent="0.3">
      <c r="A1" s="2" t="s">
        <v>0</v>
      </c>
    </row>
    <row r="2" spans="1:50" s="1" customFormat="1" ht="15.75" x14ac:dyDescent="0.25">
      <c r="A2" s="30" t="s">
        <v>1</v>
      </c>
      <c r="B2" s="3" t="str">
        <f>wb_title</f>
        <v>LGPS_EW - Consolidated Factor Spreadsheet</v>
      </c>
    </row>
    <row r="3" spans="1:50" s="1" customFormat="1" ht="15.75" x14ac:dyDescent="0.25">
      <c r="A3" s="30" t="s">
        <v>2</v>
      </c>
      <c r="B3" s="3" t="str">
        <f>TABLE_FACTOR_TYPE_1 &amp; " - x-" &amp; TABLE_SERIES_NUMBER_1</f>
        <v>Added pension - x-713</v>
      </c>
    </row>
    <row r="4" spans="1:50" customFormat="1" x14ac:dyDescent="0.2"/>
    <row r="5" spans="1:50" customFormat="1" x14ac:dyDescent="0.2"/>
    <row r="6" spans="1:50"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row>
    <row r="7" spans="1:50"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row>
    <row r="8" spans="1:50" customFormat="1" x14ac:dyDescent="0.2">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row>
    <row r="9" spans="1:50"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row>
    <row r="10" spans="1:50" customFormat="1" x14ac:dyDescent="0.2">
      <c r="A10" s="44" t="s">
        <v>6</v>
      </c>
      <c r="B10" s="49" t="s">
        <v>349</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row>
    <row r="11" spans="1:50" customFormat="1" x14ac:dyDescent="0.2">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row>
    <row r="12" spans="1:50"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row>
    <row r="13" spans="1:50"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row>
    <row r="14" spans="1:50" customFormat="1" x14ac:dyDescent="0.2">
      <c r="A14" s="44" t="s">
        <v>171</v>
      </c>
      <c r="B14" s="49">
        <v>713</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row>
    <row r="15" spans="1:50" customFormat="1" x14ac:dyDescent="0.2">
      <c r="A15" s="44" t="s">
        <v>398</v>
      </c>
      <c r="B15" s="49" t="s">
        <v>350</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row>
    <row r="16" spans="1:50" customFormat="1" x14ac:dyDescent="0.2">
      <c r="A16" s="44" t="s">
        <v>173</v>
      </c>
      <c r="B16" s="49" t="s">
        <v>301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row>
    <row r="17" spans="1:50"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row>
    <row r="18" spans="1:50"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row>
    <row r="19" spans="1:50"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row>
    <row r="20" spans="1:50"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row>
    <row r="21" spans="1:50"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row>
    <row r="22" spans="1:50" customFormat="1" x14ac:dyDescent="0.2"/>
    <row r="23" spans="1:50" customFormat="1" x14ac:dyDescent="0.2">
      <c r="A23" s="23" t="str">
        <f>HYPERLINK("#'Factor List'!A1", "Back to Factor List")</f>
        <v>Back to Factor List</v>
      </c>
      <c r="B23" s="23" t="str">
        <f>HYPERLINK("#'Assumptions'!A1", "Assumptions")</f>
        <v>Assumptions</v>
      </c>
    </row>
    <row r="26" spans="1:50" s="59" customFormat="1" ht="25.5" x14ac:dyDescent="0.2">
      <c r="A26" s="58" t="s">
        <v>401</v>
      </c>
      <c r="B26" s="58" t="s">
        <v>590</v>
      </c>
      <c r="C26" s="58" t="s">
        <v>591</v>
      </c>
      <c r="D26" s="58" t="s">
        <v>592</v>
      </c>
      <c r="E26" s="58" t="s">
        <v>593</v>
      </c>
      <c r="F26" s="58" t="s">
        <v>594</v>
      </c>
      <c r="G26" s="58" t="s">
        <v>595</v>
      </c>
      <c r="H26" s="58" t="s">
        <v>596</v>
      </c>
      <c r="I26" s="58" t="s">
        <v>597</v>
      </c>
      <c r="J26" s="58" t="s">
        <v>598</v>
      </c>
      <c r="K26" s="58" t="s">
        <v>599</v>
      </c>
      <c r="L26" s="58" t="s">
        <v>600</v>
      </c>
      <c r="M26" s="58" t="s">
        <v>601</v>
      </c>
      <c r="N26" s="58" t="s">
        <v>602</v>
      </c>
      <c r="O26" s="58" t="s">
        <v>603</v>
      </c>
      <c r="P26" s="58" t="s">
        <v>604</v>
      </c>
      <c r="Q26" s="58" t="s">
        <v>605</v>
      </c>
      <c r="R26" s="58" t="s">
        <v>606</v>
      </c>
      <c r="S26" s="58" t="s">
        <v>607</v>
      </c>
      <c r="T26" s="58" t="s">
        <v>608</v>
      </c>
      <c r="U26" s="58" t="s">
        <v>609</v>
      </c>
      <c r="V26" s="58" t="s">
        <v>610</v>
      </c>
      <c r="W26" s="58" t="s">
        <v>611</v>
      </c>
      <c r="X26" s="58" t="s">
        <v>612</v>
      </c>
      <c r="Y26" s="58" t="s">
        <v>613</v>
      </c>
      <c r="Z26" s="58" t="s">
        <v>614</v>
      </c>
      <c r="AA26" s="58" t="s">
        <v>615</v>
      </c>
      <c r="AB26" s="58" t="s">
        <v>616</v>
      </c>
      <c r="AC26" s="58" t="s">
        <v>617</v>
      </c>
      <c r="AD26" s="58" t="s">
        <v>618</v>
      </c>
      <c r="AE26" s="58" t="s">
        <v>619</v>
      </c>
      <c r="AF26" s="58" t="s">
        <v>620</v>
      </c>
      <c r="AG26" s="58" t="s">
        <v>621</v>
      </c>
      <c r="AH26" s="58" t="s">
        <v>622</v>
      </c>
      <c r="AI26" s="58" t="s">
        <v>623</v>
      </c>
      <c r="AJ26" s="58" t="s">
        <v>624</v>
      </c>
      <c r="AK26" s="58" t="s">
        <v>625</v>
      </c>
      <c r="AL26" s="58" t="s">
        <v>626</v>
      </c>
      <c r="AM26" s="58" t="s">
        <v>627</v>
      </c>
      <c r="AN26" s="58" t="s">
        <v>628</v>
      </c>
      <c r="AO26" s="58" t="s">
        <v>629</v>
      </c>
      <c r="AP26" s="58" t="s">
        <v>630</v>
      </c>
      <c r="AQ26" s="58" t="s">
        <v>631</v>
      </c>
      <c r="AR26" s="58" t="s">
        <v>632</v>
      </c>
      <c r="AS26" s="58" t="s">
        <v>633</v>
      </c>
      <c r="AT26" s="58" t="s">
        <v>634</v>
      </c>
      <c r="AU26" s="58" t="s">
        <v>635</v>
      </c>
      <c r="AV26" s="58" t="s">
        <v>636</v>
      </c>
      <c r="AW26" s="58" t="s">
        <v>637</v>
      </c>
      <c r="AX26" s="58" t="s">
        <v>638</v>
      </c>
    </row>
    <row r="27" spans="1:50" x14ac:dyDescent="0.2">
      <c r="A27" s="42">
        <v>16</v>
      </c>
      <c r="B27" s="43">
        <v>61.98</v>
      </c>
      <c r="C27" s="43">
        <v>31.61</v>
      </c>
      <c r="D27" s="43">
        <v>21.49</v>
      </c>
      <c r="E27" s="43">
        <v>16.43</v>
      </c>
      <c r="F27" s="43">
        <v>13.41</v>
      </c>
      <c r="G27" s="43">
        <v>11.39</v>
      </c>
      <c r="H27" s="43">
        <v>9.9499999999999993</v>
      </c>
      <c r="I27" s="43">
        <v>8.8699999999999992</v>
      </c>
      <c r="J27" s="43">
        <v>8.0299999999999994</v>
      </c>
      <c r="K27" s="43">
        <v>7.36</v>
      </c>
      <c r="L27" s="43">
        <v>6.82</v>
      </c>
      <c r="M27" s="43">
        <v>6.37</v>
      </c>
      <c r="N27" s="43">
        <v>5.99</v>
      </c>
      <c r="O27" s="43">
        <v>5.67</v>
      </c>
      <c r="P27" s="43">
        <v>5.38</v>
      </c>
      <c r="Q27" s="43">
        <v>5.14</v>
      </c>
      <c r="R27" s="43">
        <v>4.92</v>
      </c>
      <c r="S27" s="43">
        <v>4.7300000000000004</v>
      </c>
      <c r="T27" s="43">
        <v>4.5599999999999996</v>
      </c>
      <c r="U27" s="43">
        <v>4.41</v>
      </c>
      <c r="V27" s="43">
        <v>4.28</v>
      </c>
      <c r="W27" s="43">
        <v>4.1500000000000004</v>
      </c>
      <c r="X27" s="43">
        <v>4.04</v>
      </c>
      <c r="Y27" s="43">
        <v>3.93</v>
      </c>
      <c r="Z27" s="43">
        <v>3.84</v>
      </c>
      <c r="AA27" s="43">
        <v>3.76</v>
      </c>
      <c r="AB27" s="43">
        <v>3.68</v>
      </c>
      <c r="AC27" s="43">
        <v>3.61</v>
      </c>
      <c r="AD27" s="43">
        <v>3.54</v>
      </c>
      <c r="AE27" s="43">
        <v>3.48</v>
      </c>
      <c r="AF27" s="43">
        <v>3.42</v>
      </c>
      <c r="AG27" s="43">
        <v>3.37</v>
      </c>
      <c r="AH27" s="43">
        <v>3.32</v>
      </c>
      <c r="AI27" s="43">
        <v>3.27</v>
      </c>
      <c r="AJ27" s="43">
        <v>3.23</v>
      </c>
      <c r="AK27" s="43">
        <v>3.19</v>
      </c>
      <c r="AL27" s="43">
        <v>3.15</v>
      </c>
      <c r="AM27" s="43">
        <v>3.11</v>
      </c>
      <c r="AN27" s="43">
        <v>3.09</v>
      </c>
      <c r="AO27" s="43">
        <v>3.06</v>
      </c>
      <c r="AP27" s="43">
        <v>3.03</v>
      </c>
      <c r="AQ27" s="43">
        <v>3</v>
      </c>
      <c r="AR27" s="43">
        <v>2.98</v>
      </c>
      <c r="AS27" s="43">
        <v>2.95</v>
      </c>
      <c r="AT27" s="43">
        <v>2.93</v>
      </c>
      <c r="AU27" s="43">
        <v>2.91</v>
      </c>
      <c r="AV27" s="43">
        <v>2.89</v>
      </c>
      <c r="AW27" s="43">
        <v>2.87</v>
      </c>
      <c r="AX27" s="43">
        <v>2.85</v>
      </c>
    </row>
    <row r="28" spans="1:50" x14ac:dyDescent="0.2">
      <c r="A28" s="42">
        <v>17</v>
      </c>
      <c r="B28" s="43">
        <v>63.09</v>
      </c>
      <c r="C28" s="43">
        <v>32.17</v>
      </c>
      <c r="D28" s="43">
        <v>21.87</v>
      </c>
      <c r="E28" s="43">
        <v>16.73</v>
      </c>
      <c r="F28" s="43">
        <v>13.64</v>
      </c>
      <c r="G28" s="43">
        <v>11.59</v>
      </c>
      <c r="H28" s="43">
        <v>10.119999999999999</v>
      </c>
      <c r="I28" s="43">
        <v>9.0299999999999994</v>
      </c>
      <c r="J28" s="43">
        <v>8.18</v>
      </c>
      <c r="K28" s="43">
        <v>7.5</v>
      </c>
      <c r="L28" s="43">
        <v>6.95</v>
      </c>
      <c r="M28" s="43">
        <v>6.49</v>
      </c>
      <c r="N28" s="43">
        <v>6.1</v>
      </c>
      <c r="O28" s="43">
        <v>5.77</v>
      </c>
      <c r="P28" s="43">
        <v>5.48</v>
      </c>
      <c r="Q28" s="43">
        <v>5.23</v>
      </c>
      <c r="R28" s="43">
        <v>5.01</v>
      </c>
      <c r="S28" s="43">
        <v>4.82</v>
      </c>
      <c r="T28" s="43">
        <v>4.6399999999999997</v>
      </c>
      <c r="U28" s="43">
        <v>4.4800000000000004</v>
      </c>
      <c r="V28" s="43">
        <v>4.3499999999999996</v>
      </c>
      <c r="W28" s="43">
        <v>4.2300000000000004</v>
      </c>
      <c r="X28" s="43">
        <v>4.1100000000000003</v>
      </c>
      <c r="Y28" s="43">
        <v>4.01</v>
      </c>
      <c r="Z28" s="43">
        <v>3.91</v>
      </c>
      <c r="AA28" s="43">
        <v>3.82</v>
      </c>
      <c r="AB28" s="43">
        <v>3.75</v>
      </c>
      <c r="AC28" s="43">
        <v>3.68</v>
      </c>
      <c r="AD28" s="43">
        <v>3.61</v>
      </c>
      <c r="AE28" s="43">
        <v>3.54</v>
      </c>
      <c r="AF28" s="43">
        <v>3.48</v>
      </c>
      <c r="AG28" s="43">
        <v>3.43</v>
      </c>
      <c r="AH28" s="43">
        <v>3.38</v>
      </c>
      <c r="AI28" s="43">
        <v>3.33</v>
      </c>
      <c r="AJ28" s="43">
        <v>3.29</v>
      </c>
      <c r="AK28" s="43">
        <v>3.25</v>
      </c>
      <c r="AL28" s="43">
        <v>3.21</v>
      </c>
      <c r="AM28" s="43">
        <v>3.17</v>
      </c>
      <c r="AN28" s="43">
        <v>3.14</v>
      </c>
      <c r="AO28" s="43">
        <v>3.11</v>
      </c>
      <c r="AP28" s="43">
        <v>3.09</v>
      </c>
      <c r="AQ28" s="43">
        <v>3.06</v>
      </c>
      <c r="AR28" s="43">
        <v>3.03</v>
      </c>
      <c r="AS28" s="43">
        <v>3.01</v>
      </c>
      <c r="AT28" s="43">
        <v>2.99</v>
      </c>
      <c r="AU28" s="43">
        <v>2.97</v>
      </c>
      <c r="AV28" s="43">
        <v>2.95</v>
      </c>
      <c r="AW28" s="43">
        <v>2.93</v>
      </c>
      <c r="AX28" s="43"/>
    </row>
    <row r="29" spans="1:50" x14ac:dyDescent="0.2">
      <c r="A29" s="42">
        <v>18</v>
      </c>
      <c r="B29" s="43">
        <v>64.22</v>
      </c>
      <c r="C29" s="43">
        <v>32.75</v>
      </c>
      <c r="D29" s="43">
        <v>22.27</v>
      </c>
      <c r="E29" s="43">
        <v>17.03</v>
      </c>
      <c r="F29" s="43">
        <v>13.89</v>
      </c>
      <c r="G29" s="43">
        <v>11.8</v>
      </c>
      <c r="H29" s="43">
        <v>10.31</v>
      </c>
      <c r="I29" s="43">
        <v>9.1999999999999993</v>
      </c>
      <c r="J29" s="43">
        <v>8.33</v>
      </c>
      <c r="K29" s="43">
        <v>7.64</v>
      </c>
      <c r="L29" s="43">
        <v>7.07</v>
      </c>
      <c r="M29" s="43">
        <v>6.6</v>
      </c>
      <c r="N29" s="43">
        <v>6.21</v>
      </c>
      <c r="O29" s="43">
        <v>5.87</v>
      </c>
      <c r="P29" s="43">
        <v>5.58</v>
      </c>
      <c r="Q29" s="43">
        <v>5.32</v>
      </c>
      <c r="R29" s="43">
        <v>5.1100000000000003</v>
      </c>
      <c r="S29" s="43">
        <v>4.91</v>
      </c>
      <c r="T29" s="43">
        <v>4.7300000000000004</v>
      </c>
      <c r="U29" s="43">
        <v>4.57</v>
      </c>
      <c r="V29" s="43">
        <v>4.43</v>
      </c>
      <c r="W29" s="43">
        <v>4.3</v>
      </c>
      <c r="X29" s="43">
        <v>4.1900000000000004</v>
      </c>
      <c r="Y29" s="43">
        <v>4.08</v>
      </c>
      <c r="Z29" s="43">
        <v>3.98</v>
      </c>
      <c r="AA29" s="43">
        <v>3.89</v>
      </c>
      <c r="AB29" s="43">
        <v>3.81</v>
      </c>
      <c r="AC29" s="43">
        <v>3.74</v>
      </c>
      <c r="AD29" s="43">
        <v>3.67</v>
      </c>
      <c r="AE29" s="43">
        <v>3.61</v>
      </c>
      <c r="AF29" s="43">
        <v>3.55</v>
      </c>
      <c r="AG29" s="43">
        <v>3.49</v>
      </c>
      <c r="AH29" s="43">
        <v>3.44</v>
      </c>
      <c r="AI29" s="43">
        <v>3.39</v>
      </c>
      <c r="AJ29" s="43">
        <v>3.35</v>
      </c>
      <c r="AK29" s="43">
        <v>3.31</v>
      </c>
      <c r="AL29" s="43">
        <v>3.27</v>
      </c>
      <c r="AM29" s="43">
        <v>3.23</v>
      </c>
      <c r="AN29" s="43">
        <v>3.2</v>
      </c>
      <c r="AO29" s="43">
        <v>3.16</v>
      </c>
      <c r="AP29" s="43">
        <v>3.14</v>
      </c>
      <c r="AQ29" s="43">
        <v>3.11</v>
      </c>
      <c r="AR29" s="43">
        <v>3.09</v>
      </c>
      <c r="AS29" s="43">
        <v>3.07</v>
      </c>
      <c r="AT29" s="43">
        <v>3.04</v>
      </c>
      <c r="AU29" s="43">
        <v>3.02</v>
      </c>
      <c r="AV29" s="43">
        <v>3</v>
      </c>
      <c r="AW29" s="43"/>
      <c r="AX29" s="43"/>
    </row>
    <row r="30" spans="1:50" x14ac:dyDescent="0.2">
      <c r="A30" s="42">
        <v>19</v>
      </c>
      <c r="B30" s="43">
        <v>65.39</v>
      </c>
      <c r="C30" s="43">
        <v>33.340000000000003</v>
      </c>
      <c r="D30" s="43">
        <v>22.67</v>
      </c>
      <c r="E30" s="43">
        <v>17.34</v>
      </c>
      <c r="F30" s="43">
        <v>14.14</v>
      </c>
      <c r="G30" s="43">
        <v>12.01</v>
      </c>
      <c r="H30" s="43">
        <v>10.5</v>
      </c>
      <c r="I30" s="43">
        <v>9.35</v>
      </c>
      <c r="J30" s="43">
        <v>8.48</v>
      </c>
      <c r="K30" s="43">
        <v>7.78</v>
      </c>
      <c r="L30" s="43">
        <v>7.19</v>
      </c>
      <c r="M30" s="43">
        <v>6.72</v>
      </c>
      <c r="N30" s="43">
        <v>6.32</v>
      </c>
      <c r="O30" s="43">
        <v>5.97</v>
      </c>
      <c r="P30" s="43">
        <v>5.68</v>
      </c>
      <c r="Q30" s="43">
        <v>5.42</v>
      </c>
      <c r="R30" s="43">
        <v>5.19</v>
      </c>
      <c r="S30" s="43">
        <v>5</v>
      </c>
      <c r="T30" s="43">
        <v>4.8099999999999996</v>
      </c>
      <c r="U30" s="43">
        <v>4.6500000000000004</v>
      </c>
      <c r="V30" s="43">
        <v>4.51</v>
      </c>
      <c r="W30" s="43">
        <v>4.38</v>
      </c>
      <c r="X30" s="43">
        <v>4.26</v>
      </c>
      <c r="Y30" s="43">
        <v>4.16</v>
      </c>
      <c r="Z30" s="43">
        <v>4.0599999999999996</v>
      </c>
      <c r="AA30" s="43">
        <v>3.96</v>
      </c>
      <c r="AB30" s="43">
        <v>3.88</v>
      </c>
      <c r="AC30" s="43">
        <v>3.8</v>
      </c>
      <c r="AD30" s="43">
        <v>3.74</v>
      </c>
      <c r="AE30" s="43">
        <v>3.68</v>
      </c>
      <c r="AF30" s="43">
        <v>3.62</v>
      </c>
      <c r="AG30" s="43">
        <v>3.56</v>
      </c>
      <c r="AH30" s="43">
        <v>3.51</v>
      </c>
      <c r="AI30" s="43">
        <v>3.46</v>
      </c>
      <c r="AJ30" s="43">
        <v>3.41</v>
      </c>
      <c r="AK30" s="43">
        <v>3.37</v>
      </c>
      <c r="AL30" s="43">
        <v>3.33</v>
      </c>
      <c r="AM30" s="43">
        <v>3.29</v>
      </c>
      <c r="AN30" s="43">
        <v>3.26</v>
      </c>
      <c r="AO30" s="43">
        <v>3.23</v>
      </c>
      <c r="AP30" s="43">
        <v>3.2</v>
      </c>
      <c r="AQ30" s="43">
        <v>3.17</v>
      </c>
      <c r="AR30" s="43">
        <v>3.14</v>
      </c>
      <c r="AS30" s="43">
        <v>3.12</v>
      </c>
      <c r="AT30" s="43">
        <v>3.09</v>
      </c>
      <c r="AU30" s="43">
        <v>3.05</v>
      </c>
      <c r="AV30" s="43"/>
      <c r="AW30" s="43"/>
      <c r="AX30" s="43"/>
    </row>
    <row r="31" spans="1:50" x14ac:dyDescent="0.2">
      <c r="A31" s="42">
        <v>20</v>
      </c>
      <c r="B31" s="43">
        <v>66.55</v>
      </c>
      <c r="C31" s="43">
        <v>33.94</v>
      </c>
      <c r="D31" s="43">
        <v>23.07</v>
      </c>
      <c r="E31" s="43">
        <v>17.64</v>
      </c>
      <c r="F31" s="43">
        <v>14.39</v>
      </c>
      <c r="G31" s="43">
        <v>12.23</v>
      </c>
      <c r="H31" s="43">
        <v>10.68</v>
      </c>
      <c r="I31" s="43">
        <v>9.5299999999999994</v>
      </c>
      <c r="J31" s="43">
        <v>8.6199999999999992</v>
      </c>
      <c r="K31" s="43">
        <v>7.91</v>
      </c>
      <c r="L31" s="43">
        <v>7.33</v>
      </c>
      <c r="M31" s="43">
        <v>6.84</v>
      </c>
      <c r="N31" s="43">
        <v>6.44</v>
      </c>
      <c r="O31" s="43">
        <v>6.08</v>
      </c>
      <c r="P31" s="43">
        <v>5.79</v>
      </c>
      <c r="Q31" s="43">
        <v>5.52</v>
      </c>
      <c r="R31" s="43">
        <v>5.29</v>
      </c>
      <c r="S31" s="43">
        <v>5.09</v>
      </c>
      <c r="T31" s="43">
        <v>4.9000000000000004</v>
      </c>
      <c r="U31" s="43">
        <v>4.74</v>
      </c>
      <c r="V31" s="43">
        <v>4.59</v>
      </c>
      <c r="W31" s="43">
        <v>4.45</v>
      </c>
      <c r="X31" s="43">
        <v>4.34</v>
      </c>
      <c r="Y31" s="43">
        <v>4.2300000000000004</v>
      </c>
      <c r="Z31" s="43">
        <v>4.13</v>
      </c>
      <c r="AA31" s="43">
        <v>4.04</v>
      </c>
      <c r="AB31" s="43">
        <v>3.95</v>
      </c>
      <c r="AC31" s="43">
        <v>3.87</v>
      </c>
      <c r="AD31" s="43">
        <v>3.8</v>
      </c>
      <c r="AE31" s="43">
        <v>3.75</v>
      </c>
      <c r="AF31" s="43">
        <v>3.68</v>
      </c>
      <c r="AG31" s="43">
        <v>3.63</v>
      </c>
      <c r="AH31" s="43">
        <v>3.57</v>
      </c>
      <c r="AI31" s="43">
        <v>3.52</v>
      </c>
      <c r="AJ31" s="43">
        <v>3.48</v>
      </c>
      <c r="AK31" s="43">
        <v>3.43</v>
      </c>
      <c r="AL31" s="43">
        <v>3.39</v>
      </c>
      <c r="AM31" s="43">
        <v>3.36</v>
      </c>
      <c r="AN31" s="43">
        <v>3.32</v>
      </c>
      <c r="AO31" s="43">
        <v>3.29</v>
      </c>
      <c r="AP31" s="43">
        <v>3.26</v>
      </c>
      <c r="AQ31" s="43">
        <v>3.23</v>
      </c>
      <c r="AR31" s="43">
        <v>3.2</v>
      </c>
      <c r="AS31" s="43">
        <v>3.18</v>
      </c>
      <c r="AT31" s="43">
        <v>3.16</v>
      </c>
      <c r="AU31" s="43"/>
      <c r="AV31" s="43"/>
      <c r="AW31" s="43"/>
      <c r="AX31" s="43"/>
    </row>
    <row r="32" spans="1:50" x14ac:dyDescent="0.2">
      <c r="A32" s="42">
        <v>21</v>
      </c>
      <c r="B32" s="43">
        <v>67.739999999999995</v>
      </c>
      <c r="C32" s="43">
        <v>34.549999999999997</v>
      </c>
      <c r="D32" s="43">
        <v>23.48</v>
      </c>
      <c r="E32" s="43">
        <v>17.97</v>
      </c>
      <c r="F32" s="43">
        <v>14.65</v>
      </c>
      <c r="G32" s="43">
        <v>12.45</v>
      </c>
      <c r="H32" s="43">
        <v>10.87</v>
      </c>
      <c r="I32" s="43">
        <v>9.6999999999999993</v>
      </c>
      <c r="J32" s="43">
        <v>8.7799999999999994</v>
      </c>
      <c r="K32" s="43">
        <v>8.0500000000000007</v>
      </c>
      <c r="L32" s="43">
        <v>7.46</v>
      </c>
      <c r="M32" s="43">
        <v>6.97</v>
      </c>
      <c r="N32" s="43">
        <v>6.55</v>
      </c>
      <c r="O32" s="43">
        <v>6.19</v>
      </c>
      <c r="P32" s="43">
        <v>5.88</v>
      </c>
      <c r="Q32" s="43">
        <v>5.62</v>
      </c>
      <c r="R32" s="43">
        <v>5.38</v>
      </c>
      <c r="S32" s="43">
        <v>5.17</v>
      </c>
      <c r="T32" s="43">
        <v>4.99</v>
      </c>
      <c r="U32" s="43">
        <v>4.83</v>
      </c>
      <c r="V32" s="43">
        <v>4.67</v>
      </c>
      <c r="W32" s="43">
        <v>4.54</v>
      </c>
      <c r="X32" s="43">
        <v>4.42</v>
      </c>
      <c r="Y32" s="43">
        <v>4.3099999999999996</v>
      </c>
      <c r="Z32" s="43">
        <v>4.21</v>
      </c>
      <c r="AA32" s="43">
        <v>4.1100000000000003</v>
      </c>
      <c r="AB32" s="43">
        <v>4.03</v>
      </c>
      <c r="AC32" s="43">
        <v>3.95</v>
      </c>
      <c r="AD32" s="43">
        <v>3.87</v>
      </c>
      <c r="AE32" s="43">
        <v>3.81</v>
      </c>
      <c r="AF32" s="43">
        <v>3.74</v>
      </c>
      <c r="AG32" s="43">
        <v>3.69</v>
      </c>
      <c r="AH32" s="43">
        <v>3.64</v>
      </c>
      <c r="AI32" s="43">
        <v>3.59</v>
      </c>
      <c r="AJ32" s="43">
        <v>3.54</v>
      </c>
      <c r="AK32" s="43">
        <v>3.5</v>
      </c>
      <c r="AL32" s="43">
        <v>3.46</v>
      </c>
      <c r="AM32" s="43">
        <v>3.42</v>
      </c>
      <c r="AN32" s="43">
        <v>3.39</v>
      </c>
      <c r="AO32" s="43">
        <v>3.35</v>
      </c>
      <c r="AP32" s="43">
        <v>3.32</v>
      </c>
      <c r="AQ32" s="43">
        <v>3.29</v>
      </c>
      <c r="AR32" s="43">
        <v>3.27</v>
      </c>
      <c r="AS32" s="43">
        <v>3.24</v>
      </c>
      <c r="AT32" s="43"/>
      <c r="AU32" s="43"/>
      <c r="AV32" s="43"/>
      <c r="AW32" s="43"/>
      <c r="AX32" s="43"/>
    </row>
    <row r="33" spans="1:50" x14ac:dyDescent="0.2">
      <c r="A33" s="42">
        <v>22</v>
      </c>
      <c r="B33" s="43">
        <v>68.959999999999994</v>
      </c>
      <c r="C33" s="43">
        <v>35.17</v>
      </c>
      <c r="D33" s="43">
        <v>23.91</v>
      </c>
      <c r="E33" s="43">
        <v>18.28</v>
      </c>
      <c r="F33" s="43">
        <v>14.91</v>
      </c>
      <c r="G33" s="43">
        <v>12.67</v>
      </c>
      <c r="H33" s="43">
        <v>11.07</v>
      </c>
      <c r="I33" s="43">
        <v>9.8699999999999992</v>
      </c>
      <c r="J33" s="43">
        <v>8.94</v>
      </c>
      <c r="K33" s="43">
        <v>8.1999999999999993</v>
      </c>
      <c r="L33" s="43">
        <v>7.6</v>
      </c>
      <c r="M33" s="43">
        <v>7.1</v>
      </c>
      <c r="N33" s="43">
        <v>6.67</v>
      </c>
      <c r="O33" s="43">
        <v>6.31</v>
      </c>
      <c r="P33" s="43">
        <v>5.99</v>
      </c>
      <c r="Q33" s="43">
        <v>5.72</v>
      </c>
      <c r="R33" s="43">
        <v>5.48</v>
      </c>
      <c r="S33" s="43">
        <v>5.27</v>
      </c>
      <c r="T33" s="43">
        <v>5.09</v>
      </c>
      <c r="U33" s="43">
        <v>4.91</v>
      </c>
      <c r="V33" s="43">
        <v>4.76</v>
      </c>
      <c r="W33" s="43">
        <v>4.62</v>
      </c>
      <c r="X33" s="43">
        <v>4.5</v>
      </c>
      <c r="Y33" s="43">
        <v>4.3899999999999997</v>
      </c>
      <c r="Z33" s="43">
        <v>4.29</v>
      </c>
      <c r="AA33" s="43">
        <v>4.1900000000000004</v>
      </c>
      <c r="AB33" s="43">
        <v>4.0999999999999996</v>
      </c>
      <c r="AC33" s="43">
        <v>4.0199999999999996</v>
      </c>
      <c r="AD33" s="43">
        <v>3.95</v>
      </c>
      <c r="AE33" s="43">
        <v>3.88</v>
      </c>
      <c r="AF33" s="43">
        <v>3.81</v>
      </c>
      <c r="AG33" s="43">
        <v>3.75</v>
      </c>
      <c r="AH33" s="43">
        <v>3.71</v>
      </c>
      <c r="AI33" s="43">
        <v>3.66</v>
      </c>
      <c r="AJ33" s="43">
        <v>3.61</v>
      </c>
      <c r="AK33" s="43">
        <v>3.57</v>
      </c>
      <c r="AL33" s="43">
        <v>3.53</v>
      </c>
      <c r="AM33" s="43">
        <v>3.49</v>
      </c>
      <c r="AN33" s="43">
        <v>3.45</v>
      </c>
      <c r="AO33" s="43">
        <v>3.42</v>
      </c>
      <c r="AP33" s="43">
        <v>3.39</v>
      </c>
      <c r="AQ33" s="43">
        <v>3.36</v>
      </c>
      <c r="AR33" s="43">
        <v>3.35</v>
      </c>
      <c r="AS33" s="43"/>
      <c r="AT33" s="43"/>
      <c r="AU33" s="43"/>
      <c r="AV33" s="43"/>
      <c r="AW33" s="43"/>
      <c r="AX33" s="43"/>
    </row>
    <row r="34" spans="1:50" x14ac:dyDescent="0.2">
      <c r="A34" s="42">
        <v>23</v>
      </c>
      <c r="B34" s="43">
        <v>70.19</v>
      </c>
      <c r="C34" s="43">
        <v>35.799999999999997</v>
      </c>
      <c r="D34" s="43">
        <v>24.34</v>
      </c>
      <c r="E34" s="43">
        <v>18.61</v>
      </c>
      <c r="F34" s="43">
        <v>15.19</v>
      </c>
      <c r="G34" s="43">
        <v>12.9</v>
      </c>
      <c r="H34" s="43">
        <v>11.26</v>
      </c>
      <c r="I34" s="43">
        <v>10.050000000000001</v>
      </c>
      <c r="J34" s="43">
        <v>9.11</v>
      </c>
      <c r="K34" s="43">
        <v>8.35</v>
      </c>
      <c r="L34" s="43">
        <v>7.74</v>
      </c>
      <c r="M34" s="43">
        <v>7.22</v>
      </c>
      <c r="N34" s="43">
        <v>6.79</v>
      </c>
      <c r="O34" s="43">
        <v>6.42</v>
      </c>
      <c r="P34" s="43">
        <v>6.1</v>
      </c>
      <c r="Q34" s="43">
        <v>5.82</v>
      </c>
      <c r="R34" s="43">
        <v>5.58</v>
      </c>
      <c r="S34" s="43">
        <v>5.36</v>
      </c>
      <c r="T34" s="43">
        <v>5.17</v>
      </c>
      <c r="U34" s="43">
        <v>5.01</v>
      </c>
      <c r="V34" s="43">
        <v>4.8499999999999996</v>
      </c>
      <c r="W34" s="43">
        <v>4.71</v>
      </c>
      <c r="X34" s="43">
        <v>4.58</v>
      </c>
      <c r="Y34" s="43">
        <v>4.46</v>
      </c>
      <c r="Z34" s="43">
        <v>4.37</v>
      </c>
      <c r="AA34" s="43">
        <v>4.2699999999999996</v>
      </c>
      <c r="AB34" s="43">
        <v>4.18</v>
      </c>
      <c r="AC34" s="43">
        <v>4.0999999999999996</v>
      </c>
      <c r="AD34" s="43">
        <v>4.0199999999999996</v>
      </c>
      <c r="AE34" s="43">
        <v>3.95</v>
      </c>
      <c r="AF34" s="43">
        <v>3.89</v>
      </c>
      <c r="AG34" s="43">
        <v>3.83</v>
      </c>
      <c r="AH34" s="43">
        <v>3.77</v>
      </c>
      <c r="AI34" s="43">
        <v>3.72</v>
      </c>
      <c r="AJ34" s="43">
        <v>3.68</v>
      </c>
      <c r="AK34" s="43">
        <v>3.64</v>
      </c>
      <c r="AL34" s="43">
        <v>3.59</v>
      </c>
      <c r="AM34" s="43">
        <v>3.56</v>
      </c>
      <c r="AN34" s="43">
        <v>3.52</v>
      </c>
      <c r="AO34" s="43">
        <v>3.49</v>
      </c>
      <c r="AP34" s="43">
        <v>3.46</v>
      </c>
      <c r="AQ34" s="43">
        <v>3.44</v>
      </c>
      <c r="AR34" s="43"/>
      <c r="AS34" s="43"/>
      <c r="AT34" s="43"/>
      <c r="AU34" s="43"/>
      <c r="AV34" s="43"/>
      <c r="AW34" s="43"/>
      <c r="AX34" s="43"/>
    </row>
    <row r="35" spans="1:50" x14ac:dyDescent="0.2">
      <c r="A35" s="42">
        <v>24</v>
      </c>
      <c r="B35" s="43">
        <v>71.45</v>
      </c>
      <c r="C35" s="43">
        <v>36.44</v>
      </c>
      <c r="D35" s="43">
        <v>24.77</v>
      </c>
      <c r="E35" s="43">
        <v>18.95</v>
      </c>
      <c r="F35" s="43">
        <v>15.45</v>
      </c>
      <c r="G35" s="43">
        <v>13.12</v>
      </c>
      <c r="H35" s="43">
        <v>11.47</v>
      </c>
      <c r="I35" s="43">
        <v>10.23</v>
      </c>
      <c r="J35" s="43">
        <v>9.26</v>
      </c>
      <c r="K35" s="43">
        <v>8.49</v>
      </c>
      <c r="L35" s="43">
        <v>7.87</v>
      </c>
      <c r="M35" s="43">
        <v>7.35</v>
      </c>
      <c r="N35" s="43">
        <v>6.91</v>
      </c>
      <c r="O35" s="43">
        <v>6.53</v>
      </c>
      <c r="P35" s="43">
        <v>6.21</v>
      </c>
      <c r="Q35" s="43">
        <v>5.93</v>
      </c>
      <c r="R35" s="43">
        <v>5.69</v>
      </c>
      <c r="S35" s="43">
        <v>5.46</v>
      </c>
      <c r="T35" s="43">
        <v>5.27</v>
      </c>
      <c r="U35" s="43">
        <v>5.09</v>
      </c>
      <c r="V35" s="43">
        <v>4.9400000000000004</v>
      </c>
      <c r="W35" s="43">
        <v>4.8</v>
      </c>
      <c r="X35" s="43">
        <v>4.66</v>
      </c>
      <c r="Y35" s="43">
        <v>4.55</v>
      </c>
      <c r="Z35" s="43">
        <v>4.4400000000000004</v>
      </c>
      <c r="AA35" s="43">
        <v>4.3499999999999996</v>
      </c>
      <c r="AB35" s="43">
        <v>4.26</v>
      </c>
      <c r="AC35" s="43">
        <v>4.17</v>
      </c>
      <c r="AD35" s="43">
        <v>4.0999999999999996</v>
      </c>
      <c r="AE35" s="43">
        <v>4.03</v>
      </c>
      <c r="AF35" s="43">
        <v>3.96</v>
      </c>
      <c r="AG35" s="43">
        <v>3.9</v>
      </c>
      <c r="AH35" s="43">
        <v>3.84</v>
      </c>
      <c r="AI35" s="43">
        <v>3.79</v>
      </c>
      <c r="AJ35" s="43">
        <v>3.74</v>
      </c>
      <c r="AK35" s="43">
        <v>3.7</v>
      </c>
      <c r="AL35" s="43">
        <v>3.66</v>
      </c>
      <c r="AM35" s="43">
        <v>3.63</v>
      </c>
      <c r="AN35" s="43">
        <v>3.59</v>
      </c>
      <c r="AO35" s="43">
        <v>3.56</v>
      </c>
      <c r="AP35" s="43">
        <v>3.53</v>
      </c>
      <c r="AQ35" s="43"/>
      <c r="AR35" s="43"/>
      <c r="AS35" s="43"/>
      <c r="AT35" s="43"/>
      <c r="AU35" s="43"/>
      <c r="AV35" s="43"/>
      <c r="AW35" s="43"/>
      <c r="AX35" s="43"/>
    </row>
    <row r="36" spans="1:50" x14ac:dyDescent="0.2">
      <c r="A36" s="42">
        <v>25</v>
      </c>
      <c r="B36" s="43">
        <v>72.72</v>
      </c>
      <c r="C36" s="43">
        <v>37.090000000000003</v>
      </c>
      <c r="D36" s="43">
        <v>25.21</v>
      </c>
      <c r="E36" s="43">
        <v>19.28</v>
      </c>
      <c r="F36" s="43">
        <v>15.72</v>
      </c>
      <c r="G36" s="43">
        <v>13.36</v>
      </c>
      <c r="H36" s="43">
        <v>11.68</v>
      </c>
      <c r="I36" s="43">
        <v>10.41</v>
      </c>
      <c r="J36" s="43">
        <v>9.43</v>
      </c>
      <c r="K36" s="43">
        <v>8.65</v>
      </c>
      <c r="L36" s="43">
        <v>8.01</v>
      </c>
      <c r="M36" s="43">
        <v>7.48</v>
      </c>
      <c r="N36" s="43">
        <v>7.03</v>
      </c>
      <c r="O36" s="43">
        <v>6.65</v>
      </c>
      <c r="P36" s="43">
        <v>6.33</v>
      </c>
      <c r="Q36" s="43">
        <v>6.04</v>
      </c>
      <c r="R36" s="43">
        <v>5.78</v>
      </c>
      <c r="S36" s="43">
        <v>5.56</v>
      </c>
      <c r="T36" s="43">
        <v>5.36</v>
      </c>
      <c r="U36" s="43">
        <v>5.18</v>
      </c>
      <c r="V36" s="43">
        <v>5.0199999999999996</v>
      </c>
      <c r="W36" s="43">
        <v>4.88</v>
      </c>
      <c r="X36" s="43">
        <v>4.75</v>
      </c>
      <c r="Y36" s="43">
        <v>4.63</v>
      </c>
      <c r="Z36" s="43">
        <v>4.5199999999999996</v>
      </c>
      <c r="AA36" s="43">
        <v>4.42</v>
      </c>
      <c r="AB36" s="43">
        <v>4.34</v>
      </c>
      <c r="AC36" s="43">
        <v>4.25</v>
      </c>
      <c r="AD36" s="43">
        <v>4.17</v>
      </c>
      <c r="AE36" s="43">
        <v>4.0999999999999996</v>
      </c>
      <c r="AF36" s="43">
        <v>4.04</v>
      </c>
      <c r="AG36" s="43">
        <v>3.97</v>
      </c>
      <c r="AH36" s="43">
        <v>3.92</v>
      </c>
      <c r="AI36" s="43">
        <v>3.86</v>
      </c>
      <c r="AJ36" s="43">
        <v>3.82</v>
      </c>
      <c r="AK36" s="43">
        <v>3.77</v>
      </c>
      <c r="AL36" s="43">
        <v>3.73</v>
      </c>
      <c r="AM36" s="43">
        <v>3.69</v>
      </c>
      <c r="AN36" s="43">
        <v>3.66</v>
      </c>
      <c r="AO36" s="43">
        <v>3.63</v>
      </c>
      <c r="AP36" s="43"/>
      <c r="AQ36" s="43"/>
      <c r="AR36" s="43"/>
      <c r="AS36" s="43"/>
      <c r="AT36" s="43"/>
      <c r="AU36" s="43"/>
      <c r="AV36" s="43"/>
      <c r="AW36" s="43"/>
      <c r="AX36" s="43"/>
    </row>
    <row r="37" spans="1:50" x14ac:dyDescent="0.2">
      <c r="A37" s="42">
        <v>26</v>
      </c>
      <c r="B37" s="43">
        <v>74.02</v>
      </c>
      <c r="C37" s="43">
        <v>37.75</v>
      </c>
      <c r="D37" s="43">
        <v>25.66</v>
      </c>
      <c r="E37" s="43">
        <v>19.62</v>
      </c>
      <c r="F37" s="43">
        <v>16.010000000000002</v>
      </c>
      <c r="G37" s="43">
        <v>13.61</v>
      </c>
      <c r="H37" s="43">
        <v>11.88</v>
      </c>
      <c r="I37" s="43">
        <v>10.6</v>
      </c>
      <c r="J37" s="43">
        <v>9.61</v>
      </c>
      <c r="K37" s="43">
        <v>8.81</v>
      </c>
      <c r="L37" s="43">
        <v>8.16</v>
      </c>
      <c r="M37" s="43">
        <v>7.62</v>
      </c>
      <c r="N37" s="43">
        <v>7.16</v>
      </c>
      <c r="O37" s="43">
        <v>6.77</v>
      </c>
      <c r="P37" s="43">
        <v>6.43</v>
      </c>
      <c r="Q37" s="43">
        <v>6.15</v>
      </c>
      <c r="R37" s="43">
        <v>5.89</v>
      </c>
      <c r="S37" s="43">
        <v>5.66</v>
      </c>
      <c r="T37" s="43">
        <v>5.46</v>
      </c>
      <c r="U37" s="43">
        <v>5.28</v>
      </c>
      <c r="V37" s="43">
        <v>5.1100000000000003</v>
      </c>
      <c r="W37" s="43">
        <v>4.9800000000000004</v>
      </c>
      <c r="X37" s="43">
        <v>4.84</v>
      </c>
      <c r="Y37" s="43">
        <v>4.72</v>
      </c>
      <c r="Z37" s="43">
        <v>4.6100000000000003</v>
      </c>
      <c r="AA37" s="43">
        <v>4.5</v>
      </c>
      <c r="AB37" s="43">
        <v>4.41</v>
      </c>
      <c r="AC37" s="43">
        <v>4.32</v>
      </c>
      <c r="AD37" s="43">
        <v>4.25</v>
      </c>
      <c r="AE37" s="43">
        <v>4.18</v>
      </c>
      <c r="AF37" s="43">
        <v>4.1100000000000003</v>
      </c>
      <c r="AG37" s="43">
        <v>4.05</v>
      </c>
      <c r="AH37" s="43">
        <v>3.99</v>
      </c>
      <c r="AI37" s="43">
        <v>3.94</v>
      </c>
      <c r="AJ37" s="43">
        <v>3.89</v>
      </c>
      <c r="AK37" s="43">
        <v>3.84</v>
      </c>
      <c r="AL37" s="43">
        <v>3.8</v>
      </c>
      <c r="AM37" s="43">
        <v>3.76</v>
      </c>
      <c r="AN37" s="43">
        <v>3.72</v>
      </c>
      <c r="AO37" s="43"/>
      <c r="AP37" s="43"/>
      <c r="AQ37" s="43"/>
      <c r="AR37" s="43"/>
      <c r="AS37" s="43"/>
      <c r="AT37" s="43"/>
      <c r="AU37" s="43"/>
      <c r="AV37" s="43"/>
      <c r="AW37" s="43"/>
      <c r="AX37" s="43"/>
    </row>
    <row r="38" spans="1:50" x14ac:dyDescent="0.2">
      <c r="A38" s="42">
        <v>27</v>
      </c>
      <c r="B38" s="43">
        <v>75.34</v>
      </c>
      <c r="C38" s="43">
        <v>38.42</v>
      </c>
      <c r="D38" s="43">
        <v>26.12</v>
      </c>
      <c r="E38" s="43">
        <v>19.98</v>
      </c>
      <c r="F38" s="43">
        <v>16.29</v>
      </c>
      <c r="G38" s="43">
        <v>13.85</v>
      </c>
      <c r="H38" s="43">
        <v>12.1</v>
      </c>
      <c r="I38" s="43">
        <v>10.79</v>
      </c>
      <c r="J38" s="43">
        <v>9.77</v>
      </c>
      <c r="K38" s="43">
        <v>8.9600000000000009</v>
      </c>
      <c r="L38" s="43">
        <v>8.3000000000000007</v>
      </c>
      <c r="M38" s="43">
        <v>7.75</v>
      </c>
      <c r="N38" s="43">
        <v>7.29</v>
      </c>
      <c r="O38" s="43">
        <v>6.9</v>
      </c>
      <c r="P38" s="43">
        <v>6.55</v>
      </c>
      <c r="Q38" s="43">
        <v>6.26</v>
      </c>
      <c r="R38" s="43">
        <v>6</v>
      </c>
      <c r="S38" s="43">
        <v>5.76</v>
      </c>
      <c r="T38" s="43">
        <v>5.56</v>
      </c>
      <c r="U38" s="43">
        <v>5.38</v>
      </c>
      <c r="V38" s="43">
        <v>5.21</v>
      </c>
      <c r="W38" s="43">
        <v>5.0599999999999996</v>
      </c>
      <c r="X38" s="43">
        <v>4.93</v>
      </c>
      <c r="Y38" s="43">
        <v>4.8099999999999996</v>
      </c>
      <c r="Z38" s="43">
        <v>4.6900000000000004</v>
      </c>
      <c r="AA38" s="43">
        <v>4.59</v>
      </c>
      <c r="AB38" s="43">
        <v>4.49</v>
      </c>
      <c r="AC38" s="43">
        <v>4.41</v>
      </c>
      <c r="AD38" s="43">
        <v>4.33</v>
      </c>
      <c r="AE38" s="43">
        <v>4.26</v>
      </c>
      <c r="AF38" s="43">
        <v>4.1900000000000004</v>
      </c>
      <c r="AG38" s="43">
        <v>4.13</v>
      </c>
      <c r="AH38" s="43">
        <v>4.07</v>
      </c>
      <c r="AI38" s="43">
        <v>4.0199999999999996</v>
      </c>
      <c r="AJ38" s="43">
        <v>3.97</v>
      </c>
      <c r="AK38" s="43">
        <v>3.92</v>
      </c>
      <c r="AL38" s="43">
        <v>3.88</v>
      </c>
      <c r="AM38" s="43">
        <v>3.83</v>
      </c>
      <c r="AN38" s="43"/>
      <c r="AO38" s="43"/>
      <c r="AP38" s="43"/>
      <c r="AQ38" s="43"/>
      <c r="AR38" s="43"/>
      <c r="AS38" s="43"/>
      <c r="AT38" s="43"/>
      <c r="AU38" s="43"/>
      <c r="AV38" s="43"/>
      <c r="AW38" s="43"/>
      <c r="AX38" s="43"/>
    </row>
    <row r="39" spans="1:50" x14ac:dyDescent="0.2">
      <c r="A39" s="42">
        <v>28</v>
      </c>
      <c r="B39" s="43">
        <v>76.680000000000007</v>
      </c>
      <c r="C39" s="43">
        <v>39.1</v>
      </c>
      <c r="D39" s="43">
        <v>26.58</v>
      </c>
      <c r="E39" s="43">
        <v>20.34</v>
      </c>
      <c r="F39" s="43">
        <v>16.59</v>
      </c>
      <c r="G39" s="43">
        <v>14.09</v>
      </c>
      <c r="H39" s="43">
        <v>12.31</v>
      </c>
      <c r="I39" s="43">
        <v>10.98</v>
      </c>
      <c r="J39" s="43">
        <v>9.9499999999999993</v>
      </c>
      <c r="K39" s="43">
        <v>9.1199999999999992</v>
      </c>
      <c r="L39" s="43">
        <v>8.4499999999999993</v>
      </c>
      <c r="M39" s="43">
        <v>7.89</v>
      </c>
      <c r="N39" s="43">
        <v>7.43</v>
      </c>
      <c r="O39" s="43">
        <v>7.02</v>
      </c>
      <c r="P39" s="43">
        <v>6.67</v>
      </c>
      <c r="Q39" s="43">
        <v>6.37</v>
      </c>
      <c r="R39" s="43">
        <v>6.11</v>
      </c>
      <c r="S39" s="43">
        <v>5.87</v>
      </c>
      <c r="T39" s="43">
        <v>5.66</v>
      </c>
      <c r="U39" s="43">
        <v>5.48</v>
      </c>
      <c r="V39" s="43">
        <v>5.31</v>
      </c>
      <c r="W39" s="43">
        <v>5.15</v>
      </c>
      <c r="X39" s="43">
        <v>5.01</v>
      </c>
      <c r="Y39" s="43">
        <v>4.9000000000000004</v>
      </c>
      <c r="Z39" s="43">
        <v>4.78</v>
      </c>
      <c r="AA39" s="43">
        <v>4.68</v>
      </c>
      <c r="AB39" s="43">
        <v>4.58</v>
      </c>
      <c r="AC39" s="43">
        <v>4.49</v>
      </c>
      <c r="AD39" s="43">
        <v>4.41</v>
      </c>
      <c r="AE39" s="43">
        <v>4.34</v>
      </c>
      <c r="AF39" s="43">
        <v>4.2699999999999996</v>
      </c>
      <c r="AG39" s="43">
        <v>4.21</v>
      </c>
      <c r="AH39" s="43">
        <v>4.1500000000000004</v>
      </c>
      <c r="AI39" s="43">
        <v>4.0999999999999996</v>
      </c>
      <c r="AJ39" s="43">
        <v>4.05</v>
      </c>
      <c r="AK39" s="43">
        <v>4</v>
      </c>
      <c r="AL39" s="43">
        <v>3.97</v>
      </c>
      <c r="AM39" s="43"/>
      <c r="AN39" s="43"/>
      <c r="AO39" s="43"/>
      <c r="AP39" s="43"/>
      <c r="AQ39" s="43"/>
      <c r="AR39" s="43"/>
      <c r="AS39" s="43"/>
      <c r="AT39" s="43"/>
      <c r="AU39" s="43"/>
      <c r="AV39" s="43"/>
      <c r="AW39" s="43"/>
      <c r="AX39" s="43"/>
    </row>
    <row r="40" spans="1:50" x14ac:dyDescent="0.2">
      <c r="A40" s="42">
        <v>29</v>
      </c>
      <c r="B40" s="43">
        <v>78.040000000000006</v>
      </c>
      <c r="C40" s="43">
        <v>39.799999999999997</v>
      </c>
      <c r="D40" s="43">
        <v>27.06</v>
      </c>
      <c r="E40" s="43">
        <v>20.7</v>
      </c>
      <c r="F40" s="43">
        <v>16.88</v>
      </c>
      <c r="G40" s="43">
        <v>14.34</v>
      </c>
      <c r="H40" s="43">
        <v>12.54</v>
      </c>
      <c r="I40" s="43">
        <v>11.18</v>
      </c>
      <c r="J40" s="43">
        <v>10.119999999999999</v>
      </c>
      <c r="K40" s="43">
        <v>9.2899999999999991</v>
      </c>
      <c r="L40" s="43">
        <v>8.61</v>
      </c>
      <c r="M40" s="43">
        <v>8.0399999999999991</v>
      </c>
      <c r="N40" s="43">
        <v>7.55</v>
      </c>
      <c r="O40" s="43">
        <v>7.15</v>
      </c>
      <c r="P40" s="43">
        <v>6.8</v>
      </c>
      <c r="Q40" s="43">
        <v>6.49</v>
      </c>
      <c r="R40" s="43">
        <v>6.21</v>
      </c>
      <c r="S40" s="43">
        <v>5.98</v>
      </c>
      <c r="T40" s="43">
        <v>5.76</v>
      </c>
      <c r="U40" s="43">
        <v>5.57</v>
      </c>
      <c r="V40" s="43">
        <v>5.41</v>
      </c>
      <c r="W40" s="43">
        <v>5.25</v>
      </c>
      <c r="X40" s="43">
        <v>5.1100000000000003</v>
      </c>
      <c r="Y40" s="43">
        <v>4.9800000000000004</v>
      </c>
      <c r="Z40" s="43">
        <v>4.8600000000000003</v>
      </c>
      <c r="AA40" s="43">
        <v>4.7699999999999996</v>
      </c>
      <c r="AB40" s="43">
        <v>4.67</v>
      </c>
      <c r="AC40" s="43">
        <v>4.58</v>
      </c>
      <c r="AD40" s="43">
        <v>4.5</v>
      </c>
      <c r="AE40" s="43">
        <v>4.42</v>
      </c>
      <c r="AF40" s="43">
        <v>4.3499999999999996</v>
      </c>
      <c r="AG40" s="43">
        <v>4.29</v>
      </c>
      <c r="AH40" s="43">
        <v>4.2300000000000004</v>
      </c>
      <c r="AI40" s="43">
        <v>4.18</v>
      </c>
      <c r="AJ40" s="43">
        <v>4.13</v>
      </c>
      <c r="AK40" s="43">
        <v>4.08</v>
      </c>
      <c r="AL40" s="43"/>
      <c r="AM40" s="43"/>
      <c r="AN40" s="43"/>
      <c r="AO40" s="43"/>
      <c r="AP40" s="43"/>
      <c r="AQ40" s="43"/>
      <c r="AR40" s="43"/>
      <c r="AS40" s="43"/>
      <c r="AT40" s="43"/>
      <c r="AU40" s="43"/>
      <c r="AV40" s="43"/>
      <c r="AW40" s="43"/>
      <c r="AX40" s="43"/>
    </row>
    <row r="41" spans="1:50" x14ac:dyDescent="0.2">
      <c r="A41" s="42">
        <v>30</v>
      </c>
      <c r="B41" s="43">
        <v>79.41</v>
      </c>
      <c r="C41" s="43">
        <v>40.51</v>
      </c>
      <c r="D41" s="43">
        <v>27.54</v>
      </c>
      <c r="E41" s="43">
        <v>21.06</v>
      </c>
      <c r="F41" s="43">
        <v>17.18</v>
      </c>
      <c r="G41" s="43">
        <v>14.6</v>
      </c>
      <c r="H41" s="43">
        <v>12.76</v>
      </c>
      <c r="I41" s="43">
        <v>11.38</v>
      </c>
      <c r="J41" s="43">
        <v>10.31</v>
      </c>
      <c r="K41" s="43">
        <v>9.4499999999999993</v>
      </c>
      <c r="L41" s="43">
        <v>8.75</v>
      </c>
      <c r="M41" s="43">
        <v>8.18</v>
      </c>
      <c r="N41" s="43">
        <v>7.69</v>
      </c>
      <c r="O41" s="43">
        <v>7.28</v>
      </c>
      <c r="P41" s="43">
        <v>6.91</v>
      </c>
      <c r="Q41" s="43">
        <v>6.61</v>
      </c>
      <c r="R41" s="43">
        <v>6.33</v>
      </c>
      <c r="S41" s="43">
        <v>6.09</v>
      </c>
      <c r="T41" s="43">
        <v>5.87</v>
      </c>
      <c r="U41" s="43">
        <v>5.68</v>
      </c>
      <c r="V41" s="43">
        <v>5.5</v>
      </c>
      <c r="W41" s="43">
        <v>5.35</v>
      </c>
      <c r="X41" s="43">
        <v>5.21</v>
      </c>
      <c r="Y41" s="43">
        <v>5.08</v>
      </c>
      <c r="Z41" s="43">
        <v>4.96</v>
      </c>
      <c r="AA41" s="43">
        <v>4.8499999999999996</v>
      </c>
      <c r="AB41" s="43">
        <v>4.76</v>
      </c>
      <c r="AC41" s="43">
        <v>4.67</v>
      </c>
      <c r="AD41" s="43">
        <v>4.59</v>
      </c>
      <c r="AE41" s="43">
        <v>4.51</v>
      </c>
      <c r="AF41" s="43">
        <v>4.4400000000000004</v>
      </c>
      <c r="AG41" s="43">
        <v>4.37</v>
      </c>
      <c r="AH41" s="43">
        <v>4.3099999999999996</v>
      </c>
      <c r="AI41" s="43">
        <v>4.26</v>
      </c>
      <c r="AJ41" s="43">
        <v>4.2</v>
      </c>
      <c r="AK41" s="43"/>
      <c r="AL41" s="43"/>
      <c r="AM41" s="43"/>
      <c r="AN41" s="43"/>
      <c r="AO41" s="43"/>
      <c r="AP41" s="43"/>
      <c r="AQ41" s="43"/>
      <c r="AR41" s="43"/>
      <c r="AS41" s="43"/>
      <c r="AT41" s="43"/>
      <c r="AU41" s="43"/>
      <c r="AV41" s="43"/>
      <c r="AW41" s="43"/>
      <c r="AX41" s="43"/>
    </row>
    <row r="42" spans="1:50" x14ac:dyDescent="0.2">
      <c r="A42" s="42">
        <v>31</v>
      </c>
      <c r="B42" s="43">
        <v>80.83</v>
      </c>
      <c r="C42" s="43">
        <v>41.22</v>
      </c>
      <c r="D42" s="43">
        <v>28.03</v>
      </c>
      <c r="E42" s="43">
        <v>21.44</v>
      </c>
      <c r="F42" s="43">
        <v>17.48</v>
      </c>
      <c r="G42" s="43">
        <v>14.86</v>
      </c>
      <c r="H42" s="43">
        <v>12.99</v>
      </c>
      <c r="I42" s="43">
        <v>11.58</v>
      </c>
      <c r="J42" s="43">
        <v>10.49</v>
      </c>
      <c r="K42" s="43">
        <v>9.6300000000000008</v>
      </c>
      <c r="L42" s="43">
        <v>8.92</v>
      </c>
      <c r="M42" s="43">
        <v>8.33</v>
      </c>
      <c r="N42" s="43">
        <v>7.83</v>
      </c>
      <c r="O42" s="43">
        <v>7.4</v>
      </c>
      <c r="P42" s="43">
        <v>7.04</v>
      </c>
      <c r="Q42" s="43">
        <v>6.72</v>
      </c>
      <c r="R42" s="43">
        <v>6.45</v>
      </c>
      <c r="S42" s="43">
        <v>6.2</v>
      </c>
      <c r="T42" s="43">
        <v>5.98</v>
      </c>
      <c r="U42" s="43">
        <v>5.78</v>
      </c>
      <c r="V42" s="43">
        <v>5.6</v>
      </c>
      <c r="W42" s="43">
        <v>5.44</v>
      </c>
      <c r="X42" s="43">
        <v>5.31</v>
      </c>
      <c r="Y42" s="43">
        <v>5.17</v>
      </c>
      <c r="Z42" s="43">
        <v>5.05</v>
      </c>
      <c r="AA42" s="43">
        <v>4.9400000000000004</v>
      </c>
      <c r="AB42" s="43">
        <v>4.84</v>
      </c>
      <c r="AC42" s="43">
        <v>4.76</v>
      </c>
      <c r="AD42" s="43">
        <v>4.68</v>
      </c>
      <c r="AE42" s="43">
        <v>4.5999999999999996</v>
      </c>
      <c r="AF42" s="43">
        <v>4.53</v>
      </c>
      <c r="AG42" s="43">
        <v>4.46</v>
      </c>
      <c r="AH42" s="43">
        <v>4.4000000000000004</v>
      </c>
      <c r="AI42" s="43">
        <v>4.3600000000000003</v>
      </c>
      <c r="AJ42" s="43"/>
      <c r="AK42" s="43"/>
      <c r="AL42" s="43"/>
      <c r="AM42" s="43"/>
      <c r="AN42" s="43"/>
      <c r="AO42" s="43"/>
      <c r="AP42" s="43"/>
      <c r="AQ42" s="43"/>
      <c r="AR42" s="43"/>
      <c r="AS42" s="43"/>
      <c r="AT42" s="43"/>
      <c r="AU42" s="43"/>
      <c r="AV42" s="43"/>
      <c r="AW42" s="43"/>
      <c r="AX42" s="43"/>
    </row>
    <row r="43" spans="1:50" x14ac:dyDescent="0.2">
      <c r="A43" s="42">
        <v>32</v>
      </c>
      <c r="B43" s="43">
        <v>82.25</v>
      </c>
      <c r="C43" s="43">
        <v>41.95</v>
      </c>
      <c r="D43" s="43">
        <v>28.53</v>
      </c>
      <c r="E43" s="43">
        <v>21.82</v>
      </c>
      <c r="F43" s="43">
        <v>17.8</v>
      </c>
      <c r="G43" s="43">
        <v>15.12</v>
      </c>
      <c r="H43" s="43">
        <v>13.22</v>
      </c>
      <c r="I43" s="43">
        <v>11.79</v>
      </c>
      <c r="J43" s="43">
        <v>10.68</v>
      </c>
      <c r="K43" s="43">
        <v>9.7899999999999991</v>
      </c>
      <c r="L43" s="43">
        <v>9.08</v>
      </c>
      <c r="M43" s="43">
        <v>8.48</v>
      </c>
      <c r="N43" s="43">
        <v>7.97</v>
      </c>
      <c r="O43" s="43">
        <v>7.54</v>
      </c>
      <c r="P43" s="43">
        <v>7.17</v>
      </c>
      <c r="Q43" s="43">
        <v>6.85</v>
      </c>
      <c r="R43" s="43">
        <v>6.57</v>
      </c>
      <c r="S43" s="43">
        <v>6.31</v>
      </c>
      <c r="T43" s="43">
        <v>6.09</v>
      </c>
      <c r="U43" s="43">
        <v>5.89</v>
      </c>
      <c r="V43" s="43">
        <v>5.71</v>
      </c>
      <c r="W43" s="43">
        <v>5.55</v>
      </c>
      <c r="X43" s="43">
        <v>5.4</v>
      </c>
      <c r="Y43" s="43">
        <v>5.28</v>
      </c>
      <c r="Z43" s="43">
        <v>5.15</v>
      </c>
      <c r="AA43" s="43">
        <v>5.04</v>
      </c>
      <c r="AB43" s="43">
        <v>4.9400000000000004</v>
      </c>
      <c r="AC43" s="43">
        <v>4.8499999999999996</v>
      </c>
      <c r="AD43" s="43">
        <v>4.76</v>
      </c>
      <c r="AE43" s="43">
        <v>4.6900000000000004</v>
      </c>
      <c r="AF43" s="43">
        <v>4.62</v>
      </c>
      <c r="AG43" s="43">
        <v>4.55</v>
      </c>
      <c r="AH43" s="43">
        <v>4.5</v>
      </c>
      <c r="AI43" s="43"/>
      <c r="AJ43" s="43"/>
      <c r="AK43" s="43"/>
      <c r="AL43" s="43"/>
      <c r="AM43" s="43"/>
      <c r="AN43" s="43"/>
      <c r="AO43" s="43"/>
      <c r="AP43" s="43"/>
      <c r="AQ43" s="43"/>
      <c r="AR43" s="43"/>
      <c r="AS43" s="43"/>
      <c r="AT43" s="43"/>
      <c r="AU43" s="43"/>
      <c r="AV43" s="43"/>
      <c r="AW43" s="43"/>
      <c r="AX43" s="43"/>
    </row>
    <row r="44" spans="1:50" x14ac:dyDescent="0.2">
      <c r="A44" s="42">
        <v>33</v>
      </c>
      <c r="B44" s="43">
        <v>83.71</v>
      </c>
      <c r="C44" s="43">
        <v>42.7</v>
      </c>
      <c r="D44" s="43">
        <v>29.04</v>
      </c>
      <c r="E44" s="43">
        <v>22.2</v>
      </c>
      <c r="F44" s="43">
        <v>18.12</v>
      </c>
      <c r="G44" s="43">
        <v>15.39</v>
      </c>
      <c r="H44" s="43">
        <v>13.45</v>
      </c>
      <c r="I44" s="43">
        <v>12</v>
      </c>
      <c r="J44" s="43">
        <v>10.88</v>
      </c>
      <c r="K44" s="43">
        <v>9.9700000000000006</v>
      </c>
      <c r="L44" s="43">
        <v>9.24</v>
      </c>
      <c r="M44" s="43">
        <v>8.6300000000000008</v>
      </c>
      <c r="N44" s="43">
        <v>8.1199999999999992</v>
      </c>
      <c r="O44" s="43">
        <v>7.68</v>
      </c>
      <c r="P44" s="43">
        <v>7.3</v>
      </c>
      <c r="Q44" s="43">
        <v>6.97</v>
      </c>
      <c r="R44" s="43">
        <v>6.68</v>
      </c>
      <c r="S44" s="43">
        <v>6.43</v>
      </c>
      <c r="T44" s="43">
        <v>6.2</v>
      </c>
      <c r="U44" s="43">
        <v>6</v>
      </c>
      <c r="V44" s="43">
        <v>5.82</v>
      </c>
      <c r="W44" s="43">
        <v>5.65</v>
      </c>
      <c r="X44" s="43">
        <v>5.5</v>
      </c>
      <c r="Y44" s="43">
        <v>5.37</v>
      </c>
      <c r="Z44" s="43">
        <v>5.25</v>
      </c>
      <c r="AA44" s="43">
        <v>5.14</v>
      </c>
      <c r="AB44" s="43">
        <v>5.04</v>
      </c>
      <c r="AC44" s="43">
        <v>4.9400000000000004</v>
      </c>
      <c r="AD44" s="43">
        <v>4.8600000000000003</v>
      </c>
      <c r="AE44" s="43">
        <v>4.78</v>
      </c>
      <c r="AF44" s="43">
        <v>4.71</v>
      </c>
      <c r="AG44" s="43">
        <v>4.6399999999999997</v>
      </c>
      <c r="AH44" s="43"/>
      <c r="AI44" s="43"/>
      <c r="AJ44" s="43"/>
      <c r="AK44" s="43"/>
      <c r="AL44" s="43"/>
      <c r="AM44" s="43"/>
      <c r="AN44" s="43"/>
      <c r="AO44" s="43"/>
      <c r="AP44" s="43"/>
      <c r="AQ44" s="43"/>
      <c r="AR44" s="43"/>
      <c r="AS44" s="43"/>
      <c r="AT44" s="43"/>
      <c r="AU44" s="43"/>
      <c r="AV44" s="43"/>
      <c r="AW44" s="43"/>
      <c r="AX44" s="43"/>
    </row>
    <row r="45" spans="1:50" x14ac:dyDescent="0.2">
      <c r="A45" s="42">
        <v>34</v>
      </c>
      <c r="B45" s="43">
        <v>85.2</v>
      </c>
      <c r="C45" s="43">
        <v>43.46</v>
      </c>
      <c r="D45" s="43">
        <v>29.55</v>
      </c>
      <c r="E45" s="43">
        <v>22.61</v>
      </c>
      <c r="F45" s="43">
        <v>18.440000000000001</v>
      </c>
      <c r="G45" s="43">
        <v>15.67</v>
      </c>
      <c r="H45" s="43">
        <v>13.69</v>
      </c>
      <c r="I45" s="43">
        <v>12.21</v>
      </c>
      <c r="J45" s="43">
        <v>11.07</v>
      </c>
      <c r="K45" s="43">
        <v>10.16</v>
      </c>
      <c r="L45" s="43">
        <v>9.41</v>
      </c>
      <c r="M45" s="43">
        <v>8.7899999999999991</v>
      </c>
      <c r="N45" s="43">
        <v>8.27</v>
      </c>
      <c r="O45" s="43">
        <v>7.82</v>
      </c>
      <c r="P45" s="43">
        <v>7.43</v>
      </c>
      <c r="Q45" s="43">
        <v>7.11</v>
      </c>
      <c r="R45" s="43">
        <v>6.81</v>
      </c>
      <c r="S45" s="43">
        <v>6.54</v>
      </c>
      <c r="T45" s="43">
        <v>6.32</v>
      </c>
      <c r="U45" s="43">
        <v>6.11</v>
      </c>
      <c r="V45" s="43">
        <v>5.92</v>
      </c>
      <c r="W45" s="43">
        <v>5.76</v>
      </c>
      <c r="X45" s="43">
        <v>5.61</v>
      </c>
      <c r="Y45" s="43">
        <v>5.47</v>
      </c>
      <c r="Z45" s="43">
        <v>5.35</v>
      </c>
      <c r="AA45" s="43">
        <v>5.24</v>
      </c>
      <c r="AB45" s="43">
        <v>5.14</v>
      </c>
      <c r="AC45" s="43">
        <v>5.04</v>
      </c>
      <c r="AD45" s="43">
        <v>4.96</v>
      </c>
      <c r="AE45" s="43">
        <v>4.88</v>
      </c>
      <c r="AF45" s="43">
        <v>4.82</v>
      </c>
      <c r="AG45" s="43"/>
      <c r="AH45" s="43"/>
      <c r="AI45" s="43"/>
      <c r="AJ45" s="43"/>
      <c r="AK45" s="43"/>
      <c r="AL45" s="43"/>
      <c r="AM45" s="43"/>
      <c r="AN45" s="43"/>
      <c r="AO45" s="43"/>
      <c r="AP45" s="43"/>
      <c r="AQ45" s="43"/>
      <c r="AR45" s="43"/>
      <c r="AS45" s="43"/>
      <c r="AT45" s="43"/>
      <c r="AU45" s="43"/>
      <c r="AV45" s="43"/>
      <c r="AW45" s="43"/>
      <c r="AX45" s="43"/>
    </row>
    <row r="46" spans="1:50" x14ac:dyDescent="0.2">
      <c r="A46" s="42">
        <v>35</v>
      </c>
      <c r="B46" s="43">
        <v>86.71</v>
      </c>
      <c r="C46" s="43">
        <v>44.22</v>
      </c>
      <c r="D46" s="43">
        <v>30.07</v>
      </c>
      <c r="E46" s="43">
        <v>23.01</v>
      </c>
      <c r="F46" s="43">
        <v>18.77</v>
      </c>
      <c r="G46" s="43">
        <v>15.95</v>
      </c>
      <c r="H46" s="43">
        <v>13.94</v>
      </c>
      <c r="I46" s="43">
        <v>12.44</v>
      </c>
      <c r="J46" s="43">
        <v>11.27</v>
      </c>
      <c r="K46" s="43">
        <v>10.33</v>
      </c>
      <c r="L46" s="43">
        <v>9.57</v>
      </c>
      <c r="M46" s="43">
        <v>8.9499999999999993</v>
      </c>
      <c r="N46" s="43">
        <v>8.41</v>
      </c>
      <c r="O46" s="43">
        <v>7.96</v>
      </c>
      <c r="P46" s="43">
        <v>7.58</v>
      </c>
      <c r="Q46" s="43">
        <v>7.23</v>
      </c>
      <c r="R46" s="43">
        <v>6.94</v>
      </c>
      <c r="S46" s="43">
        <v>6.67</v>
      </c>
      <c r="T46" s="43">
        <v>6.44</v>
      </c>
      <c r="U46" s="43">
        <v>6.23</v>
      </c>
      <c r="V46" s="43">
        <v>6.04</v>
      </c>
      <c r="W46" s="43">
        <v>5.87</v>
      </c>
      <c r="X46" s="43">
        <v>5.72</v>
      </c>
      <c r="Y46" s="43">
        <v>5.58</v>
      </c>
      <c r="Z46" s="43">
        <v>5.46</v>
      </c>
      <c r="AA46" s="43">
        <v>5.34</v>
      </c>
      <c r="AB46" s="43">
        <v>5.25</v>
      </c>
      <c r="AC46" s="43">
        <v>5.15</v>
      </c>
      <c r="AD46" s="43">
        <v>5.0599999999999996</v>
      </c>
      <c r="AE46" s="43">
        <v>4.9800000000000004</v>
      </c>
      <c r="AF46" s="43"/>
      <c r="AG46" s="43"/>
      <c r="AH46" s="43"/>
      <c r="AI46" s="43"/>
      <c r="AJ46" s="43"/>
      <c r="AK46" s="43"/>
      <c r="AL46" s="43"/>
      <c r="AM46" s="43"/>
      <c r="AN46" s="43"/>
      <c r="AO46" s="43"/>
      <c r="AP46" s="43"/>
      <c r="AQ46" s="43"/>
      <c r="AR46" s="43"/>
      <c r="AS46" s="43"/>
      <c r="AT46" s="43"/>
      <c r="AU46" s="43"/>
      <c r="AV46" s="43"/>
      <c r="AW46" s="43"/>
      <c r="AX46" s="43"/>
    </row>
    <row r="47" spans="1:50" x14ac:dyDescent="0.2">
      <c r="A47" s="42">
        <v>36</v>
      </c>
      <c r="B47" s="43">
        <v>88.24</v>
      </c>
      <c r="C47" s="43">
        <v>45.02</v>
      </c>
      <c r="D47" s="43">
        <v>30.61</v>
      </c>
      <c r="E47" s="43">
        <v>23.42</v>
      </c>
      <c r="F47" s="43">
        <v>19.11</v>
      </c>
      <c r="G47" s="43">
        <v>16.239999999999998</v>
      </c>
      <c r="H47" s="43">
        <v>14.19</v>
      </c>
      <c r="I47" s="43">
        <v>12.66</v>
      </c>
      <c r="J47" s="43">
        <v>11.47</v>
      </c>
      <c r="K47" s="43">
        <v>10.53</v>
      </c>
      <c r="L47" s="43">
        <v>9.75</v>
      </c>
      <c r="M47" s="43">
        <v>9.11</v>
      </c>
      <c r="N47" s="43">
        <v>8.57</v>
      </c>
      <c r="O47" s="43">
        <v>8.11</v>
      </c>
      <c r="P47" s="43">
        <v>7.71</v>
      </c>
      <c r="Q47" s="43">
        <v>7.37</v>
      </c>
      <c r="R47" s="43">
        <v>7.06</v>
      </c>
      <c r="S47" s="43">
        <v>6.8</v>
      </c>
      <c r="T47" s="43">
        <v>6.56</v>
      </c>
      <c r="U47" s="43">
        <v>6.35</v>
      </c>
      <c r="V47" s="43">
        <v>6.16</v>
      </c>
      <c r="W47" s="43">
        <v>5.98</v>
      </c>
      <c r="X47" s="43">
        <v>5.83</v>
      </c>
      <c r="Y47" s="43">
        <v>5.7</v>
      </c>
      <c r="Z47" s="43">
        <v>5.57</v>
      </c>
      <c r="AA47" s="43">
        <v>5.45</v>
      </c>
      <c r="AB47" s="43">
        <v>5.34</v>
      </c>
      <c r="AC47" s="43">
        <v>5.25</v>
      </c>
      <c r="AD47" s="43">
        <v>5.16</v>
      </c>
      <c r="AE47" s="43"/>
      <c r="AF47" s="43"/>
      <c r="AG47" s="43"/>
      <c r="AH47" s="43"/>
      <c r="AI47" s="43"/>
      <c r="AJ47" s="43"/>
      <c r="AK47" s="43"/>
      <c r="AL47" s="43"/>
      <c r="AM47" s="43"/>
      <c r="AN47" s="43"/>
      <c r="AO47" s="43"/>
      <c r="AP47" s="43"/>
      <c r="AQ47" s="43"/>
      <c r="AR47" s="43"/>
      <c r="AS47" s="43"/>
      <c r="AT47" s="43"/>
      <c r="AU47" s="43"/>
      <c r="AV47" s="43"/>
      <c r="AW47" s="43"/>
      <c r="AX47" s="43"/>
    </row>
    <row r="48" spans="1:50" x14ac:dyDescent="0.2">
      <c r="A48" s="42">
        <v>37</v>
      </c>
      <c r="B48" s="43">
        <v>89.81</v>
      </c>
      <c r="C48" s="43">
        <v>45.81</v>
      </c>
      <c r="D48" s="43">
        <v>31.16</v>
      </c>
      <c r="E48" s="43">
        <v>23.84</v>
      </c>
      <c r="F48" s="43">
        <v>19.45</v>
      </c>
      <c r="G48" s="43">
        <v>16.53</v>
      </c>
      <c r="H48" s="43">
        <v>14.44</v>
      </c>
      <c r="I48" s="43">
        <v>12.89</v>
      </c>
      <c r="J48" s="43">
        <v>11.68</v>
      </c>
      <c r="K48" s="43">
        <v>10.71</v>
      </c>
      <c r="L48" s="43">
        <v>9.93</v>
      </c>
      <c r="M48" s="43">
        <v>9.2799999999999994</v>
      </c>
      <c r="N48" s="43">
        <v>8.73</v>
      </c>
      <c r="O48" s="43">
        <v>8.26</v>
      </c>
      <c r="P48" s="43">
        <v>7.86</v>
      </c>
      <c r="Q48" s="43">
        <v>7.51</v>
      </c>
      <c r="R48" s="43">
        <v>7.2</v>
      </c>
      <c r="S48" s="43">
        <v>6.93</v>
      </c>
      <c r="T48" s="43">
        <v>6.68</v>
      </c>
      <c r="U48" s="43">
        <v>6.47</v>
      </c>
      <c r="V48" s="43">
        <v>6.28</v>
      </c>
      <c r="W48" s="43">
        <v>6.1</v>
      </c>
      <c r="X48" s="43">
        <v>5.95</v>
      </c>
      <c r="Y48" s="43">
        <v>5.8</v>
      </c>
      <c r="Z48" s="43">
        <v>5.68</v>
      </c>
      <c r="AA48" s="43">
        <v>5.56</v>
      </c>
      <c r="AB48" s="43">
        <v>5.46</v>
      </c>
      <c r="AC48" s="43">
        <v>5.36</v>
      </c>
      <c r="AD48" s="43"/>
      <c r="AE48" s="43"/>
      <c r="AF48" s="43"/>
      <c r="AG48" s="43"/>
      <c r="AH48" s="43"/>
      <c r="AI48" s="43"/>
      <c r="AJ48" s="43"/>
      <c r="AK48" s="43"/>
      <c r="AL48" s="43"/>
      <c r="AM48" s="43"/>
      <c r="AN48" s="43"/>
      <c r="AO48" s="43"/>
      <c r="AP48" s="43"/>
      <c r="AQ48" s="43"/>
      <c r="AR48" s="43"/>
      <c r="AS48" s="43"/>
      <c r="AT48" s="43"/>
      <c r="AU48" s="43"/>
      <c r="AV48" s="43"/>
      <c r="AW48" s="43"/>
      <c r="AX48" s="43"/>
    </row>
    <row r="49" spans="1:50" x14ac:dyDescent="0.2">
      <c r="A49" s="42">
        <v>38</v>
      </c>
      <c r="B49" s="43">
        <v>91.39</v>
      </c>
      <c r="C49" s="43">
        <v>46.62</v>
      </c>
      <c r="D49" s="43">
        <v>31.71</v>
      </c>
      <c r="E49" s="43">
        <v>24.26</v>
      </c>
      <c r="F49" s="43">
        <v>19.79</v>
      </c>
      <c r="G49" s="43">
        <v>16.82</v>
      </c>
      <c r="H49" s="43">
        <v>14.71</v>
      </c>
      <c r="I49" s="43">
        <v>13.12</v>
      </c>
      <c r="J49" s="43">
        <v>11.89</v>
      </c>
      <c r="K49" s="43">
        <v>10.91</v>
      </c>
      <c r="L49" s="43">
        <v>10.11</v>
      </c>
      <c r="M49" s="43">
        <v>9.4499999999999993</v>
      </c>
      <c r="N49" s="43">
        <v>8.89</v>
      </c>
      <c r="O49" s="43">
        <v>8.41</v>
      </c>
      <c r="P49" s="43">
        <v>8.01</v>
      </c>
      <c r="Q49" s="43">
        <v>7.64</v>
      </c>
      <c r="R49" s="43">
        <v>7.34</v>
      </c>
      <c r="S49" s="43">
        <v>7.05</v>
      </c>
      <c r="T49" s="43">
        <v>6.82</v>
      </c>
      <c r="U49" s="43">
        <v>6.59</v>
      </c>
      <c r="V49" s="43">
        <v>6.4</v>
      </c>
      <c r="W49" s="43">
        <v>6.23</v>
      </c>
      <c r="X49" s="43">
        <v>6.07</v>
      </c>
      <c r="Y49" s="43">
        <v>5.92</v>
      </c>
      <c r="Z49" s="43">
        <v>5.79</v>
      </c>
      <c r="AA49" s="43">
        <v>5.68</v>
      </c>
      <c r="AB49" s="43">
        <v>5.6</v>
      </c>
      <c r="AC49" s="43"/>
      <c r="AD49" s="43"/>
      <c r="AE49" s="43"/>
      <c r="AF49" s="43"/>
      <c r="AG49" s="43"/>
      <c r="AH49" s="43"/>
      <c r="AI49" s="43"/>
      <c r="AJ49" s="43"/>
      <c r="AK49" s="43"/>
      <c r="AL49" s="43"/>
      <c r="AM49" s="43"/>
      <c r="AN49" s="43"/>
      <c r="AO49" s="43"/>
      <c r="AP49" s="43"/>
      <c r="AQ49" s="43"/>
      <c r="AR49" s="43"/>
      <c r="AS49" s="43"/>
      <c r="AT49" s="43"/>
      <c r="AU49" s="43"/>
      <c r="AV49" s="43"/>
      <c r="AW49" s="43"/>
      <c r="AX49" s="43"/>
    </row>
    <row r="50" spans="1:50" x14ac:dyDescent="0.2">
      <c r="A50" s="42">
        <v>39</v>
      </c>
      <c r="B50" s="43">
        <v>93.01</v>
      </c>
      <c r="C50" s="43">
        <v>47.45</v>
      </c>
      <c r="D50" s="43">
        <v>32.28</v>
      </c>
      <c r="E50" s="43">
        <v>24.69</v>
      </c>
      <c r="F50" s="43">
        <v>20.16</v>
      </c>
      <c r="G50" s="43">
        <v>17.13</v>
      </c>
      <c r="H50" s="43">
        <v>14.97</v>
      </c>
      <c r="I50" s="43">
        <v>13.36</v>
      </c>
      <c r="J50" s="43">
        <v>12.11</v>
      </c>
      <c r="K50" s="43">
        <v>11.12</v>
      </c>
      <c r="L50" s="43">
        <v>10.3</v>
      </c>
      <c r="M50" s="43">
        <v>9.6199999999999992</v>
      </c>
      <c r="N50" s="43">
        <v>9.06</v>
      </c>
      <c r="O50" s="43">
        <v>8.57</v>
      </c>
      <c r="P50" s="43">
        <v>8.15</v>
      </c>
      <c r="Q50" s="43">
        <v>7.79</v>
      </c>
      <c r="R50" s="43">
        <v>7.48</v>
      </c>
      <c r="S50" s="43">
        <v>7.19</v>
      </c>
      <c r="T50" s="43">
        <v>6.94</v>
      </c>
      <c r="U50" s="43">
        <v>6.73</v>
      </c>
      <c r="V50" s="43">
        <v>6.53</v>
      </c>
      <c r="W50" s="43">
        <v>6.35</v>
      </c>
      <c r="X50" s="43">
        <v>6.19</v>
      </c>
      <c r="Y50" s="43">
        <v>6.05</v>
      </c>
      <c r="Z50" s="43">
        <v>5.92</v>
      </c>
      <c r="AA50" s="43">
        <v>5.8</v>
      </c>
      <c r="AB50" s="43"/>
      <c r="AC50" s="43"/>
      <c r="AD50" s="43"/>
      <c r="AE50" s="43"/>
      <c r="AF50" s="43"/>
      <c r="AG50" s="43"/>
      <c r="AH50" s="43"/>
      <c r="AI50" s="43"/>
      <c r="AJ50" s="43"/>
      <c r="AK50" s="43"/>
      <c r="AL50" s="43"/>
      <c r="AM50" s="43"/>
      <c r="AN50" s="43"/>
      <c r="AO50" s="43"/>
      <c r="AP50" s="43"/>
      <c r="AQ50" s="43"/>
      <c r="AR50" s="43"/>
      <c r="AS50" s="43"/>
      <c r="AT50" s="43"/>
      <c r="AU50" s="43"/>
      <c r="AV50" s="43"/>
      <c r="AW50" s="43"/>
      <c r="AX50" s="43"/>
    </row>
    <row r="51" spans="1:50" x14ac:dyDescent="0.2">
      <c r="A51" s="42">
        <v>40</v>
      </c>
      <c r="B51" s="43">
        <v>94.67</v>
      </c>
      <c r="C51" s="43">
        <v>48.3</v>
      </c>
      <c r="D51" s="43">
        <v>32.85</v>
      </c>
      <c r="E51" s="43">
        <v>25.13</v>
      </c>
      <c r="F51" s="43">
        <v>20.51</v>
      </c>
      <c r="G51" s="43">
        <v>17.440000000000001</v>
      </c>
      <c r="H51" s="43">
        <v>15.25</v>
      </c>
      <c r="I51" s="43">
        <v>13.6</v>
      </c>
      <c r="J51" s="43">
        <v>12.34</v>
      </c>
      <c r="K51" s="43">
        <v>11.31</v>
      </c>
      <c r="L51" s="43">
        <v>10.49</v>
      </c>
      <c r="M51" s="43">
        <v>9.81</v>
      </c>
      <c r="N51" s="43">
        <v>9.23</v>
      </c>
      <c r="O51" s="43">
        <v>8.73</v>
      </c>
      <c r="P51" s="43">
        <v>8.31</v>
      </c>
      <c r="Q51" s="43">
        <v>7.94</v>
      </c>
      <c r="R51" s="43">
        <v>7.62</v>
      </c>
      <c r="S51" s="43">
        <v>7.34</v>
      </c>
      <c r="T51" s="43">
        <v>7.08</v>
      </c>
      <c r="U51" s="43">
        <v>6.87</v>
      </c>
      <c r="V51" s="43">
        <v>6.66</v>
      </c>
      <c r="W51" s="43">
        <v>6.48</v>
      </c>
      <c r="X51" s="43">
        <v>6.32</v>
      </c>
      <c r="Y51" s="43">
        <v>6.18</v>
      </c>
      <c r="Z51" s="43">
        <v>6.06</v>
      </c>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row>
    <row r="52" spans="1:50" x14ac:dyDescent="0.2">
      <c r="A52" s="42">
        <v>41</v>
      </c>
      <c r="B52" s="43">
        <v>96.35</v>
      </c>
      <c r="C52" s="43">
        <v>49.16</v>
      </c>
      <c r="D52" s="43">
        <v>33.44</v>
      </c>
      <c r="E52" s="43">
        <v>25.58</v>
      </c>
      <c r="F52" s="43">
        <v>20.88</v>
      </c>
      <c r="G52" s="43">
        <v>17.75</v>
      </c>
      <c r="H52" s="43">
        <v>15.52</v>
      </c>
      <c r="I52" s="43">
        <v>13.85</v>
      </c>
      <c r="J52" s="43">
        <v>12.56</v>
      </c>
      <c r="K52" s="43">
        <v>11.53</v>
      </c>
      <c r="L52" s="43">
        <v>10.68</v>
      </c>
      <c r="M52" s="43">
        <v>9.98</v>
      </c>
      <c r="N52" s="43">
        <v>9.4</v>
      </c>
      <c r="O52" s="43">
        <v>8.9</v>
      </c>
      <c r="P52" s="43">
        <v>8.4700000000000006</v>
      </c>
      <c r="Q52" s="43">
        <v>8.1</v>
      </c>
      <c r="R52" s="43">
        <v>7.77</v>
      </c>
      <c r="S52" s="43">
        <v>7.49</v>
      </c>
      <c r="T52" s="43">
        <v>7.23</v>
      </c>
      <c r="U52" s="43">
        <v>7</v>
      </c>
      <c r="V52" s="43">
        <v>6.8</v>
      </c>
      <c r="W52" s="43">
        <v>6.62</v>
      </c>
      <c r="X52" s="43">
        <v>6.45</v>
      </c>
      <c r="Y52" s="43">
        <v>6.31</v>
      </c>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row>
    <row r="53" spans="1:50" x14ac:dyDescent="0.2">
      <c r="A53" s="42">
        <v>42</v>
      </c>
      <c r="B53" s="43">
        <v>98.06</v>
      </c>
      <c r="C53" s="43">
        <v>50.04</v>
      </c>
      <c r="D53" s="43">
        <v>34.04</v>
      </c>
      <c r="E53" s="43">
        <v>26.05</v>
      </c>
      <c r="F53" s="43">
        <v>21.27</v>
      </c>
      <c r="G53" s="43">
        <v>18.079999999999998</v>
      </c>
      <c r="H53" s="43">
        <v>15.81</v>
      </c>
      <c r="I53" s="43">
        <v>14.11</v>
      </c>
      <c r="J53" s="43">
        <v>12.79</v>
      </c>
      <c r="K53" s="43">
        <v>11.74</v>
      </c>
      <c r="L53" s="43">
        <v>10.89</v>
      </c>
      <c r="M53" s="43">
        <v>10.18</v>
      </c>
      <c r="N53" s="43">
        <v>9.58</v>
      </c>
      <c r="O53" s="43">
        <v>9.07</v>
      </c>
      <c r="P53" s="43">
        <v>8.64</v>
      </c>
      <c r="Q53" s="43">
        <v>8.25</v>
      </c>
      <c r="R53" s="43">
        <v>7.93</v>
      </c>
      <c r="S53" s="43">
        <v>7.63</v>
      </c>
      <c r="T53" s="43">
        <v>7.38</v>
      </c>
      <c r="U53" s="43">
        <v>7.15</v>
      </c>
      <c r="V53" s="43">
        <v>6.94</v>
      </c>
      <c r="W53" s="43">
        <v>6.76</v>
      </c>
      <c r="X53" s="43">
        <v>6.57</v>
      </c>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row>
    <row r="54" spans="1:50" x14ac:dyDescent="0.2">
      <c r="A54" s="42">
        <v>43</v>
      </c>
      <c r="B54" s="43">
        <v>99.8</v>
      </c>
      <c r="C54" s="43">
        <v>50.93</v>
      </c>
      <c r="D54" s="43">
        <v>34.65</v>
      </c>
      <c r="E54" s="43">
        <v>26.52</v>
      </c>
      <c r="F54" s="43">
        <v>21.65</v>
      </c>
      <c r="G54" s="43">
        <v>18.399999999999999</v>
      </c>
      <c r="H54" s="43">
        <v>16.09</v>
      </c>
      <c r="I54" s="43">
        <v>14.37</v>
      </c>
      <c r="J54" s="43">
        <v>13.03</v>
      </c>
      <c r="K54" s="43">
        <v>11.96</v>
      </c>
      <c r="L54" s="43">
        <v>11.1</v>
      </c>
      <c r="M54" s="43">
        <v>10.38</v>
      </c>
      <c r="N54" s="43">
        <v>9.77</v>
      </c>
      <c r="O54" s="43">
        <v>9.25</v>
      </c>
      <c r="P54" s="43">
        <v>8.8000000000000007</v>
      </c>
      <c r="Q54" s="43">
        <v>8.42</v>
      </c>
      <c r="R54" s="43">
        <v>8.09</v>
      </c>
      <c r="S54" s="43">
        <v>7.79</v>
      </c>
      <c r="T54" s="43">
        <v>7.53</v>
      </c>
      <c r="U54" s="43">
        <v>7.3</v>
      </c>
      <c r="V54" s="43">
        <v>7.09</v>
      </c>
      <c r="W54" s="43">
        <v>6.9</v>
      </c>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row>
    <row r="55" spans="1:50" x14ac:dyDescent="0.2">
      <c r="A55" s="42">
        <v>44</v>
      </c>
      <c r="B55" s="43">
        <v>101.57</v>
      </c>
      <c r="C55" s="43">
        <v>51.84</v>
      </c>
      <c r="D55" s="43">
        <v>35.270000000000003</v>
      </c>
      <c r="E55" s="43">
        <v>27</v>
      </c>
      <c r="F55" s="43">
        <v>22.04</v>
      </c>
      <c r="G55" s="43">
        <v>18.75</v>
      </c>
      <c r="H55" s="43">
        <v>16.399999999999999</v>
      </c>
      <c r="I55" s="43">
        <v>14.64</v>
      </c>
      <c r="J55" s="43">
        <v>13.27</v>
      </c>
      <c r="K55" s="43">
        <v>12.19</v>
      </c>
      <c r="L55" s="43">
        <v>11.3</v>
      </c>
      <c r="M55" s="43">
        <v>10.57</v>
      </c>
      <c r="N55" s="43">
        <v>9.9499999999999993</v>
      </c>
      <c r="O55" s="43">
        <v>9.43</v>
      </c>
      <c r="P55" s="43">
        <v>8.98</v>
      </c>
      <c r="Q55" s="43">
        <v>8.6</v>
      </c>
      <c r="R55" s="43">
        <v>8.25</v>
      </c>
      <c r="S55" s="43">
        <v>7.96</v>
      </c>
      <c r="T55" s="43">
        <v>7.69</v>
      </c>
      <c r="U55" s="43">
        <v>7.46</v>
      </c>
      <c r="V55" s="43">
        <v>7.24</v>
      </c>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row>
    <row r="56" spans="1:50" x14ac:dyDescent="0.2">
      <c r="A56" s="42">
        <v>45</v>
      </c>
      <c r="B56" s="43">
        <v>103.37</v>
      </c>
      <c r="C56" s="43">
        <v>52.76</v>
      </c>
      <c r="D56" s="43">
        <v>35.9</v>
      </c>
      <c r="E56" s="43">
        <v>27.48</v>
      </c>
      <c r="F56" s="43">
        <v>22.45</v>
      </c>
      <c r="G56" s="43">
        <v>19.09</v>
      </c>
      <c r="H56" s="43">
        <v>16.7</v>
      </c>
      <c r="I56" s="43">
        <v>14.91</v>
      </c>
      <c r="J56" s="43">
        <v>13.52</v>
      </c>
      <c r="K56" s="43">
        <v>12.42</v>
      </c>
      <c r="L56" s="43">
        <v>11.53</v>
      </c>
      <c r="M56" s="43">
        <v>10.78</v>
      </c>
      <c r="N56" s="43">
        <v>10.15</v>
      </c>
      <c r="O56" s="43">
        <v>9.6199999999999992</v>
      </c>
      <c r="P56" s="43">
        <v>9.17</v>
      </c>
      <c r="Q56" s="43">
        <v>8.77</v>
      </c>
      <c r="R56" s="43">
        <v>8.43</v>
      </c>
      <c r="S56" s="43">
        <v>8.1199999999999992</v>
      </c>
      <c r="T56" s="43">
        <v>7.86</v>
      </c>
      <c r="U56" s="43">
        <v>7.62</v>
      </c>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row>
    <row r="57" spans="1:50" x14ac:dyDescent="0.2">
      <c r="A57" s="42">
        <v>46</v>
      </c>
      <c r="B57" s="43">
        <v>105.2</v>
      </c>
      <c r="C57" s="43">
        <v>53.69</v>
      </c>
      <c r="D57" s="43">
        <v>36.54</v>
      </c>
      <c r="E57" s="43">
        <v>27.98</v>
      </c>
      <c r="F57" s="43">
        <v>22.85</v>
      </c>
      <c r="G57" s="43">
        <v>19.43</v>
      </c>
      <c r="H57" s="43">
        <v>17</v>
      </c>
      <c r="I57" s="43">
        <v>15.18</v>
      </c>
      <c r="J57" s="43">
        <v>13.78</v>
      </c>
      <c r="K57" s="43">
        <v>12.66</v>
      </c>
      <c r="L57" s="43">
        <v>11.74</v>
      </c>
      <c r="M57" s="43">
        <v>10.99</v>
      </c>
      <c r="N57" s="43">
        <v>10.36</v>
      </c>
      <c r="O57" s="43">
        <v>9.81</v>
      </c>
      <c r="P57" s="43">
        <v>9.35</v>
      </c>
      <c r="Q57" s="43">
        <v>8.9499999999999993</v>
      </c>
      <c r="R57" s="43">
        <v>8.6</v>
      </c>
      <c r="S57" s="43">
        <v>8.3000000000000007</v>
      </c>
      <c r="T57" s="43">
        <v>8.02</v>
      </c>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row>
    <row r="58" spans="1:50" x14ac:dyDescent="0.2">
      <c r="A58" s="42">
        <v>47</v>
      </c>
      <c r="B58" s="43">
        <v>107.04</v>
      </c>
      <c r="C58" s="43">
        <v>54.65</v>
      </c>
      <c r="D58" s="43">
        <v>37.200000000000003</v>
      </c>
      <c r="E58" s="43">
        <v>28.48</v>
      </c>
      <c r="F58" s="43">
        <v>23.26</v>
      </c>
      <c r="G58" s="43">
        <v>19.79</v>
      </c>
      <c r="H58" s="43">
        <v>17.32</v>
      </c>
      <c r="I58" s="43">
        <v>15.48</v>
      </c>
      <c r="J58" s="43">
        <v>14.04</v>
      </c>
      <c r="K58" s="43">
        <v>12.9</v>
      </c>
      <c r="L58" s="43">
        <v>11.98</v>
      </c>
      <c r="M58" s="43">
        <v>11.21</v>
      </c>
      <c r="N58" s="43">
        <v>10.57</v>
      </c>
      <c r="O58" s="43">
        <v>10.02</v>
      </c>
      <c r="P58" s="43">
        <v>9.5500000000000007</v>
      </c>
      <c r="Q58" s="43">
        <v>9.14</v>
      </c>
      <c r="R58" s="43">
        <v>8.7899999999999991</v>
      </c>
      <c r="S58" s="43">
        <v>8.49</v>
      </c>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row>
    <row r="59" spans="1:50" x14ac:dyDescent="0.2">
      <c r="A59" s="42">
        <v>48</v>
      </c>
      <c r="B59" s="43">
        <v>108.94</v>
      </c>
      <c r="C59" s="43">
        <v>55.62</v>
      </c>
      <c r="D59" s="43">
        <v>37.869999999999997</v>
      </c>
      <c r="E59" s="43">
        <v>29</v>
      </c>
      <c r="F59" s="43">
        <v>23.69</v>
      </c>
      <c r="G59" s="43">
        <v>20.16</v>
      </c>
      <c r="H59" s="43">
        <v>17.649999999999999</v>
      </c>
      <c r="I59" s="43">
        <v>15.77</v>
      </c>
      <c r="J59" s="43">
        <v>14.31</v>
      </c>
      <c r="K59" s="43">
        <v>13.15</v>
      </c>
      <c r="L59" s="43">
        <v>12.22</v>
      </c>
      <c r="M59" s="43">
        <v>11.44</v>
      </c>
      <c r="N59" s="43">
        <v>10.78</v>
      </c>
      <c r="O59" s="43">
        <v>10.23</v>
      </c>
      <c r="P59" s="43">
        <v>9.75</v>
      </c>
      <c r="Q59" s="43">
        <v>9.35</v>
      </c>
      <c r="R59" s="43">
        <v>8.99</v>
      </c>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row>
    <row r="60" spans="1:50" x14ac:dyDescent="0.2">
      <c r="A60" s="42">
        <v>49</v>
      </c>
      <c r="B60" s="43">
        <v>110.88</v>
      </c>
      <c r="C60" s="43">
        <v>56.63</v>
      </c>
      <c r="D60" s="43">
        <v>38.56</v>
      </c>
      <c r="E60" s="43">
        <v>29.54</v>
      </c>
      <c r="F60" s="43">
        <v>24.14</v>
      </c>
      <c r="G60" s="43">
        <v>20.55</v>
      </c>
      <c r="H60" s="43">
        <v>17.989999999999998</v>
      </c>
      <c r="I60" s="43">
        <v>16.07</v>
      </c>
      <c r="J60" s="43">
        <v>14.6</v>
      </c>
      <c r="K60" s="43">
        <v>13.42</v>
      </c>
      <c r="L60" s="43">
        <v>12.47</v>
      </c>
      <c r="M60" s="43">
        <v>11.68</v>
      </c>
      <c r="N60" s="43">
        <v>11.01</v>
      </c>
      <c r="O60" s="43">
        <v>10.45</v>
      </c>
      <c r="P60" s="43">
        <v>9.9700000000000006</v>
      </c>
      <c r="Q60" s="43">
        <v>9.57</v>
      </c>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row>
    <row r="61" spans="1:50" x14ac:dyDescent="0.2">
      <c r="A61" s="42">
        <v>50</v>
      </c>
      <c r="B61" s="43">
        <v>112.89</v>
      </c>
      <c r="C61" s="43">
        <v>57.67</v>
      </c>
      <c r="D61" s="43">
        <v>39.270000000000003</v>
      </c>
      <c r="E61" s="43">
        <v>30.1</v>
      </c>
      <c r="F61" s="43">
        <v>24.6</v>
      </c>
      <c r="G61" s="43">
        <v>20.94</v>
      </c>
      <c r="H61" s="43">
        <v>18.34</v>
      </c>
      <c r="I61" s="43">
        <v>16.399999999999999</v>
      </c>
      <c r="J61" s="43">
        <v>14.9</v>
      </c>
      <c r="K61" s="43">
        <v>13.7</v>
      </c>
      <c r="L61" s="43">
        <v>12.73</v>
      </c>
      <c r="M61" s="43">
        <v>11.93</v>
      </c>
      <c r="N61" s="43">
        <v>11.26</v>
      </c>
      <c r="O61" s="43">
        <v>10.69</v>
      </c>
      <c r="P61" s="43">
        <v>10.199999999999999</v>
      </c>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row>
    <row r="62" spans="1:50" x14ac:dyDescent="0.2">
      <c r="A62" s="42">
        <v>51</v>
      </c>
      <c r="B62" s="43">
        <v>114.95</v>
      </c>
      <c r="C62" s="43">
        <v>58.73</v>
      </c>
      <c r="D62" s="43">
        <v>40.01</v>
      </c>
      <c r="E62" s="43">
        <v>30.67</v>
      </c>
      <c r="F62" s="43">
        <v>25.07</v>
      </c>
      <c r="G62" s="43">
        <v>21.35</v>
      </c>
      <c r="H62" s="43">
        <v>18.71</v>
      </c>
      <c r="I62" s="43">
        <v>16.73</v>
      </c>
      <c r="J62" s="43">
        <v>15.2</v>
      </c>
      <c r="K62" s="43">
        <v>14</v>
      </c>
      <c r="L62" s="43">
        <v>13</v>
      </c>
      <c r="M62" s="43">
        <v>12.2</v>
      </c>
      <c r="N62" s="43">
        <v>11.51</v>
      </c>
      <c r="O62" s="43">
        <v>10.95</v>
      </c>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row>
    <row r="63" spans="1:50" x14ac:dyDescent="0.2">
      <c r="A63" s="42">
        <v>52</v>
      </c>
      <c r="B63" s="43">
        <v>117.06</v>
      </c>
      <c r="C63" s="43">
        <v>59.82</v>
      </c>
      <c r="D63" s="43">
        <v>40.770000000000003</v>
      </c>
      <c r="E63" s="43">
        <v>31.25</v>
      </c>
      <c r="F63" s="43">
        <v>25.57</v>
      </c>
      <c r="G63" s="43">
        <v>21.78</v>
      </c>
      <c r="H63" s="43">
        <v>19.09</v>
      </c>
      <c r="I63" s="43">
        <v>17.079999999999998</v>
      </c>
      <c r="J63" s="43">
        <v>15.52</v>
      </c>
      <c r="K63" s="43">
        <v>14.29</v>
      </c>
      <c r="L63" s="43">
        <v>13.29</v>
      </c>
      <c r="M63" s="43">
        <v>12.46</v>
      </c>
      <c r="N63" s="43">
        <v>11.76</v>
      </c>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row>
    <row r="64" spans="1:50" x14ac:dyDescent="0.2">
      <c r="A64" s="42">
        <v>53</v>
      </c>
      <c r="B64" s="43">
        <v>119.23</v>
      </c>
      <c r="C64" s="43">
        <v>60.95</v>
      </c>
      <c r="D64" s="43">
        <v>41.55</v>
      </c>
      <c r="E64" s="43">
        <v>31.86</v>
      </c>
      <c r="F64" s="43">
        <v>26.08</v>
      </c>
      <c r="G64" s="43">
        <v>22.22</v>
      </c>
      <c r="H64" s="43">
        <v>19.489999999999998</v>
      </c>
      <c r="I64" s="43">
        <v>17.45</v>
      </c>
      <c r="J64" s="43">
        <v>15.86</v>
      </c>
      <c r="K64" s="43">
        <v>14.61</v>
      </c>
      <c r="L64" s="43">
        <v>13.6</v>
      </c>
      <c r="M64" s="43">
        <v>12.73</v>
      </c>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row>
    <row r="65" spans="1:50" x14ac:dyDescent="0.2">
      <c r="A65" s="42">
        <v>54</v>
      </c>
      <c r="B65" s="43">
        <v>121.46</v>
      </c>
      <c r="C65" s="43">
        <v>62.12</v>
      </c>
      <c r="D65" s="43">
        <v>42.36</v>
      </c>
      <c r="E65" s="43">
        <v>32.51</v>
      </c>
      <c r="F65" s="43">
        <v>26.6</v>
      </c>
      <c r="G65" s="43">
        <v>22.68</v>
      </c>
      <c r="H65" s="43">
        <v>19.899999999999999</v>
      </c>
      <c r="I65" s="43">
        <v>17.829999999999998</v>
      </c>
      <c r="J65" s="43">
        <v>16.22</v>
      </c>
      <c r="K65" s="43">
        <v>14.95</v>
      </c>
      <c r="L65" s="43">
        <v>13.93</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row>
    <row r="66" spans="1:50" x14ac:dyDescent="0.2">
      <c r="A66" s="42">
        <v>55</v>
      </c>
      <c r="B66" s="43">
        <v>123.76</v>
      </c>
      <c r="C66" s="43">
        <v>63.32</v>
      </c>
      <c r="D66" s="43">
        <v>43.2</v>
      </c>
      <c r="E66" s="43">
        <v>33.159999999999997</v>
      </c>
      <c r="F66" s="43">
        <v>27.16</v>
      </c>
      <c r="G66" s="43">
        <v>23.17</v>
      </c>
      <c r="H66" s="43">
        <v>20.329999999999998</v>
      </c>
      <c r="I66" s="43">
        <v>18.22</v>
      </c>
      <c r="J66" s="43">
        <v>16.59</v>
      </c>
      <c r="K66" s="43">
        <v>15.31</v>
      </c>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row>
    <row r="67" spans="1:50" x14ac:dyDescent="0.2">
      <c r="A67" s="42">
        <v>56</v>
      </c>
      <c r="B67" s="43">
        <v>126.15</v>
      </c>
      <c r="C67" s="43">
        <v>64.569999999999993</v>
      </c>
      <c r="D67" s="43">
        <v>44.07</v>
      </c>
      <c r="E67" s="43">
        <v>33.85</v>
      </c>
      <c r="F67" s="43">
        <v>27.73</v>
      </c>
      <c r="G67" s="43">
        <v>23.67</v>
      </c>
      <c r="H67" s="43">
        <v>20.79</v>
      </c>
      <c r="I67" s="43">
        <v>18.649999999999999</v>
      </c>
      <c r="J67" s="43">
        <v>16.97</v>
      </c>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row>
    <row r="68" spans="1:50" x14ac:dyDescent="0.2">
      <c r="A68" s="42">
        <v>57</v>
      </c>
      <c r="B68" s="43">
        <v>128.6</v>
      </c>
      <c r="C68" s="43">
        <v>65.86</v>
      </c>
      <c r="D68" s="43">
        <v>44.98</v>
      </c>
      <c r="E68" s="43">
        <v>34.57</v>
      </c>
      <c r="F68" s="43">
        <v>28.34</v>
      </c>
      <c r="G68" s="43">
        <v>24.2</v>
      </c>
      <c r="H68" s="43">
        <v>21.27</v>
      </c>
      <c r="I68" s="43">
        <v>19.12</v>
      </c>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row>
    <row r="69" spans="1:50" x14ac:dyDescent="0.2">
      <c r="A69" s="42">
        <v>58</v>
      </c>
      <c r="B69" s="43">
        <v>131.13999999999999</v>
      </c>
      <c r="C69" s="43">
        <v>67.2</v>
      </c>
      <c r="D69" s="43">
        <v>45.92</v>
      </c>
      <c r="E69" s="43">
        <v>35.31</v>
      </c>
      <c r="F69" s="43">
        <v>28.96</v>
      </c>
      <c r="G69" s="43">
        <v>24.77</v>
      </c>
      <c r="H69" s="43">
        <v>21.77</v>
      </c>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row>
    <row r="70" spans="1:50" x14ac:dyDescent="0.2">
      <c r="A70" s="42">
        <v>59</v>
      </c>
      <c r="B70" s="43">
        <v>133.77000000000001</v>
      </c>
      <c r="C70" s="43">
        <v>68.59</v>
      </c>
      <c r="D70" s="43">
        <v>46.9</v>
      </c>
      <c r="E70" s="43">
        <v>36.090000000000003</v>
      </c>
      <c r="F70" s="43">
        <v>29.64</v>
      </c>
      <c r="G70" s="43">
        <v>25.37</v>
      </c>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row>
    <row r="71" spans="1:50" x14ac:dyDescent="0.2">
      <c r="A71" s="42">
        <v>60</v>
      </c>
      <c r="B71" s="43">
        <v>136.51</v>
      </c>
      <c r="C71" s="43">
        <v>70.05</v>
      </c>
      <c r="D71" s="43">
        <v>47.94</v>
      </c>
      <c r="E71" s="43">
        <v>36.92</v>
      </c>
      <c r="F71" s="43">
        <v>30.36</v>
      </c>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row>
    <row r="72" spans="1:50" x14ac:dyDescent="0.2">
      <c r="A72" s="42">
        <v>61</v>
      </c>
      <c r="B72" s="43">
        <v>139.38999999999999</v>
      </c>
      <c r="C72" s="43">
        <v>71.58</v>
      </c>
      <c r="D72" s="43">
        <v>49.04</v>
      </c>
      <c r="E72" s="43">
        <v>37.79</v>
      </c>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row>
    <row r="73" spans="1:50" x14ac:dyDescent="0.2">
      <c r="A73" s="42">
        <v>62</v>
      </c>
      <c r="B73" s="43">
        <v>142.4</v>
      </c>
      <c r="C73" s="43">
        <v>73.209999999999994</v>
      </c>
      <c r="D73" s="43">
        <v>50.21</v>
      </c>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row>
    <row r="74" spans="1:50" x14ac:dyDescent="0.2">
      <c r="A74" s="42">
        <v>63</v>
      </c>
      <c r="B74" s="43">
        <v>145.63999999999999</v>
      </c>
      <c r="C74" s="43">
        <v>74.94</v>
      </c>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row>
    <row r="75" spans="1:50" x14ac:dyDescent="0.2">
      <c r="A75" s="42">
        <v>64</v>
      </c>
      <c r="B75" s="43">
        <v>149.12</v>
      </c>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row>
  </sheetData>
  <sheetProtection algorithmName="SHA-512" hashValue="muh+5Na4Wwp/ig5pAxzL1VDZEGPcQITP71zCzuqg1KlI5MM1wSSjNi0J0Cj5KV61jPCvoYxMTbGpemj8BNlLWA==" saltValue="DfpWtgIiUjtQsk3sJIJ0eQ==" spinCount="100000" sheet="1" objects="1" scenarios="1"/>
  <conditionalFormatting sqref="A6:A21">
    <cfRule type="expression" dxfId="139" priority="13" stopIfTrue="1">
      <formula>MOD(ROW(),2)=0</formula>
    </cfRule>
    <cfRule type="expression" dxfId="138" priority="14" stopIfTrue="1">
      <formula>MOD(ROW(),2)&lt;&gt;0</formula>
    </cfRule>
  </conditionalFormatting>
  <conditionalFormatting sqref="A26:A75">
    <cfRule type="expression" dxfId="137" priority="9" stopIfTrue="1">
      <formula>MOD(ROW(),2)=0</formula>
    </cfRule>
    <cfRule type="expression" dxfId="136" priority="10" stopIfTrue="1">
      <formula>MOD(ROW(),2)&lt;&gt;0</formula>
    </cfRule>
  </conditionalFormatting>
  <conditionalFormatting sqref="B6:AX21">
    <cfRule type="expression" dxfId="135" priority="15" stopIfTrue="1">
      <formula>MOD(ROW(),2)=0</formula>
    </cfRule>
    <cfRule type="expression" dxfId="134" priority="16" stopIfTrue="1">
      <formula>MOD(ROW(),2)&lt;&gt;0</formula>
    </cfRule>
  </conditionalFormatting>
  <conditionalFormatting sqref="B26:AX75">
    <cfRule type="expression" dxfId="133" priority="11" stopIfTrue="1">
      <formula>MOD(ROW(),2)=0</formula>
    </cfRule>
    <cfRule type="expression" dxfId="132" priority="12"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122BB-0271-4E52-BD04-DE403A63A48B}">
  <sheetPr codeName="Sheet60"/>
  <dimension ref="A1:AX75"/>
  <sheetViews>
    <sheetView showGridLines="0" workbookViewId="0">
      <selection activeCell="A6" sqref="A6"/>
    </sheetView>
  </sheetViews>
  <sheetFormatPr defaultColWidth="8.5703125" defaultRowHeight="12.75" x14ac:dyDescent="0.2"/>
  <cols>
    <col min="1" max="1" width="31.5703125" style="41" customWidth="1"/>
    <col min="2" max="50" width="22.5703125" style="41" customWidth="1"/>
    <col min="51" max="16384" width="8.5703125" style="41"/>
  </cols>
  <sheetData>
    <row r="1" spans="1:50" s="1" customFormat="1" ht="20.25" x14ac:dyDescent="0.3">
      <c r="A1" s="2" t="s">
        <v>0</v>
      </c>
    </row>
    <row r="2" spans="1:50" s="1" customFormat="1" ht="15.75" x14ac:dyDescent="0.25">
      <c r="A2" s="30" t="s">
        <v>1</v>
      </c>
      <c r="B2" s="3" t="str">
        <f>wb_title</f>
        <v>LGPS_EW - Consolidated Factor Spreadsheet</v>
      </c>
    </row>
    <row r="3" spans="1:50" s="1" customFormat="1" ht="15.75" x14ac:dyDescent="0.25">
      <c r="A3" s="30" t="s">
        <v>2</v>
      </c>
      <c r="B3" s="3" t="str">
        <f>TABLE_FACTOR_TYPE_1 &amp; " - x-" &amp; TABLE_SERIES_NUMBER_1</f>
        <v>Added pension - x-714</v>
      </c>
    </row>
    <row r="4" spans="1:50" customFormat="1" x14ac:dyDescent="0.2"/>
    <row r="5" spans="1:50" customFormat="1" x14ac:dyDescent="0.2"/>
    <row r="6" spans="1:50"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row>
    <row r="7" spans="1:50"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row>
    <row r="8" spans="1:50" customFormat="1" x14ac:dyDescent="0.2">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row>
    <row r="9" spans="1:50"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row>
    <row r="10" spans="1:50" customFormat="1" x14ac:dyDescent="0.2">
      <c r="A10" s="44" t="s">
        <v>6</v>
      </c>
      <c r="B10" s="49" t="s">
        <v>351</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row>
    <row r="11" spans="1:50" customFormat="1" x14ac:dyDescent="0.2">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row>
    <row r="12" spans="1:50"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row>
    <row r="13" spans="1:50"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row>
    <row r="14" spans="1:50" customFormat="1" x14ac:dyDescent="0.2">
      <c r="A14" s="44" t="s">
        <v>171</v>
      </c>
      <c r="B14" s="49">
        <v>714</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row>
    <row r="15" spans="1:50" customFormat="1" x14ac:dyDescent="0.2">
      <c r="A15" s="44" t="s">
        <v>398</v>
      </c>
      <c r="B15" s="49" t="s">
        <v>352</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row>
    <row r="16" spans="1:50" customFormat="1" x14ac:dyDescent="0.2">
      <c r="A16" s="44" t="s">
        <v>173</v>
      </c>
      <c r="B16" s="49" t="s">
        <v>332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row>
    <row r="17" spans="1:50"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row>
    <row r="18" spans="1:50"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row>
    <row r="19" spans="1:50"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row>
    <row r="20" spans="1:50"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row>
    <row r="21" spans="1:50"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row>
    <row r="22" spans="1:50" customFormat="1" x14ac:dyDescent="0.2"/>
    <row r="23" spans="1:50" customFormat="1" x14ac:dyDescent="0.2">
      <c r="A23" s="23" t="str">
        <f>HYPERLINK("#'Factor List'!A1", "Back to Factor List")</f>
        <v>Back to Factor List</v>
      </c>
      <c r="B23" s="23" t="str">
        <f>HYPERLINK("#'Assumptions'!A1", "Assumptions")</f>
        <v>Assumptions</v>
      </c>
    </row>
    <row r="26" spans="1:50" s="59" customFormat="1" ht="25.5" x14ac:dyDescent="0.2">
      <c r="A26" s="58" t="s">
        <v>401</v>
      </c>
      <c r="B26" s="58" t="s">
        <v>590</v>
      </c>
      <c r="C26" s="58" t="s">
        <v>591</v>
      </c>
      <c r="D26" s="58" t="s">
        <v>592</v>
      </c>
      <c r="E26" s="58" t="s">
        <v>593</v>
      </c>
      <c r="F26" s="58" t="s">
        <v>594</v>
      </c>
      <c r="G26" s="58" t="s">
        <v>595</v>
      </c>
      <c r="H26" s="58" t="s">
        <v>596</v>
      </c>
      <c r="I26" s="58" t="s">
        <v>597</v>
      </c>
      <c r="J26" s="58" t="s">
        <v>598</v>
      </c>
      <c r="K26" s="58" t="s">
        <v>599</v>
      </c>
      <c r="L26" s="58" t="s">
        <v>600</v>
      </c>
      <c r="M26" s="58" t="s">
        <v>601</v>
      </c>
      <c r="N26" s="58" t="s">
        <v>602</v>
      </c>
      <c r="O26" s="58" t="s">
        <v>603</v>
      </c>
      <c r="P26" s="58" t="s">
        <v>604</v>
      </c>
      <c r="Q26" s="58" t="s">
        <v>605</v>
      </c>
      <c r="R26" s="58" t="s">
        <v>606</v>
      </c>
      <c r="S26" s="58" t="s">
        <v>607</v>
      </c>
      <c r="T26" s="58" t="s">
        <v>608</v>
      </c>
      <c r="U26" s="58" t="s">
        <v>609</v>
      </c>
      <c r="V26" s="58" t="s">
        <v>610</v>
      </c>
      <c r="W26" s="58" t="s">
        <v>611</v>
      </c>
      <c r="X26" s="58" t="s">
        <v>612</v>
      </c>
      <c r="Y26" s="58" t="s">
        <v>613</v>
      </c>
      <c r="Z26" s="58" t="s">
        <v>614</v>
      </c>
      <c r="AA26" s="58" t="s">
        <v>615</v>
      </c>
      <c r="AB26" s="58" t="s">
        <v>616</v>
      </c>
      <c r="AC26" s="58" t="s">
        <v>617</v>
      </c>
      <c r="AD26" s="58" t="s">
        <v>618</v>
      </c>
      <c r="AE26" s="58" t="s">
        <v>619</v>
      </c>
      <c r="AF26" s="58" t="s">
        <v>620</v>
      </c>
      <c r="AG26" s="58" t="s">
        <v>621</v>
      </c>
      <c r="AH26" s="58" t="s">
        <v>622</v>
      </c>
      <c r="AI26" s="58" t="s">
        <v>623</v>
      </c>
      <c r="AJ26" s="58" t="s">
        <v>624</v>
      </c>
      <c r="AK26" s="58" t="s">
        <v>625</v>
      </c>
      <c r="AL26" s="58" t="s">
        <v>626</v>
      </c>
      <c r="AM26" s="58" t="s">
        <v>627</v>
      </c>
      <c r="AN26" s="58" t="s">
        <v>628</v>
      </c>
      <c r="AO26" s="58" t="s">
        <v>629</v>
      </c>
      <c r="AP26" s="58" t="s">
        <v>630</v>
      </c>
      <c r="AQ26" s="58" t="s">
        <v>631</v>
      </c>
      <c r="AR26" s="58" t="s">
        <v>632</v>
      </c>
      <c r="AS26" s="58" t="s">
        <v>633</v>
      </c>
      <c r="AT26" s="58" t="s">
        <v>634</v>
      </c>
      <c r="AU26" s="58" t="s">
        <v>635</v>
      </c>
      <c r="AV26" s="58" t="s">
        <v>636</v>
      </c>
      <c r="AW26" s="58" t="s">
        <v>637</v>
      </c>
      <c r="AX26" s="58" t="s">
        <v>638</v>
      </c>
    </row>
    <row r="27" spans="1:50" x14ac:dyDescent="0.2">
      <c r="A27" s="42">
        <v>16</v>
      </c>
      <c r="B27" s="43">
        <v>67.39</v>
      </c>
      <c r="C27" s="43">
        <v>34.36</v>
      </c>
      <c r="D27" s="43">
        <v>23.36</v>
      </c>
      <c r="E27" s="43">
        <v>17.86</v>
      </c>
      <c r="F27" s="43">
        <v>14.57</v>
      </c>
      <c r="G27" s="43">
        <v>12.37</v>
      </c>
      <c r="H27" s="43">
        <v>10.81</v>
      </c>
      <c r="I27" s="43">
        <v>9.64</v>
      </c>
      <c r="J27" s="43">
        <v>8.73</v>
      </c>
      <c r="K27" s="43">
        <v>8</v>
      </c>
      <c r="L27" s="43">
        <v>7.41</v>
      </c>
      <c r="M27" s="43">
        <v>6.92</v>
      </c>
      <c r="N27" s="43">
        <v>6.51</v>
      </c>
      <c r="O27" s="43">
        <v>6.15</v>
      </c>
      <c r="P27" s="43">
        <v>5.85</v>
      </c>
      <c r="Q27" s="43">
        <v>5.58</v>
      </c>
      <c r="R27" s="43">
        <v>5.34</v>
      </c>
      <c r="S27" s="43">
        <v>5.14</v>
      </c>
      <c r="T27" s="43">
        <v>4.95</v>
      </c>
      <c r="U27" s="43">
        <v>4.79</v>
      </c>
      <c r="V27" s="43">
        <v>4.6399999999999997</v>
      </c>
      <c r="W27" s="43">
        <v>4.5</v>
      </c>
      <c r="X27" s="43">
        <v>4.3899999999999997</v>
      </c>
      <c r="Y27" s="43">
        <v>4.2699999999999996</v>
      </c>
      <c r="Z27" s="43">
        <v>4.17</v>
      </c>
      <c r="AA27" s="43">
        <v>4.08</v>
      </c>
      <c r="AB27" s="43">
        <v>3.99</v>
      </c>
      <c r="AC27" s="43">
        <v>3.91</v>
      </c>
      <c r="AD27" s="43">
        <v>3.84</v>
      </c>
      <c r="AE27" s="43">
        <v>3.78</v>
      </c>
      <c r="AF27" s="43">
        <v>3.71</v>
      </c>
      <c r="AG27" s="43">
        <v>3.65</v>
      </c>
      <c r="AH27" s="43">
        <v>3.6</v>
      </c>
      <c r="AI27" s="43">
        <v>3.55</v>
      </c>
      <c r="AJ27" s="43">
        <v>3.5</v>
      </c>
      <c r="AK27" s="43">
        <v>3.46</v>
      </c>
      <c r="AL27" s="43">
        <v>3.41</v>
      </c>
      <c r="AM27" s="43">
        <v>3.38</v>
      </c>
      <c r="AN27" s="43">
        <v>3.34</v>
      </c>
      <c r="AO27" s="43">
        <v>3.3</v>
      </c>
      <c r="AP27" s="43">
        <v>3.27</v>
      </c>
      <c r="AQ27" s="43">
        <v>3.24</v>
      </c>
      <c r="AR27" s="43">
        <v>3.21</v>
      </c>
      <c r="AS27" s="43">
        <v>3.19</v>
      </c>
      <c r="AT27" s="43">
        <v>3.16</v>
      </c>
      <c r="AU27" s="43">
        <v>3.14</v>
      </c>
      <c r="AV27" s="43">
        <v>3.12</v>
      </c>
      <c r="AW27" s="43">
        <v>3.11</v>
      </c>
      <c r="AX27" s="43">
        <v>3.09</v>
      </c>
    </row>
    <row r="28" spans="1:50" x14ac:dyDescent="0.2">
      <c r="A28" s="42">
        <v>17</v>
      </c>
      <c r="B28" s="43">
        <v>68.62</v>
      </c>
      <c r="C28" s="43">
        <v>34.99</v>
      </c>
      <c r="D28" s="43">
        <v>23.78</v>
      </c>
      <c r="E28" s="43">
        <v>18.190000000000001</v>
      </c>
      <c r="F28" s="43">
        <v>14.83</v>
      </c>
      <c r="G28" s="43">
        <v>12.6</v>
      </c>
      <c r="H28" s="43">
        <v>11.01</v>
      </c>
      <c r="I28" s="43">
        <v>9.82</v>
      </c>
      <c r="J28" s="43">
        <v>8.89</v>
      </c>
      <c r="K28" s="43">
        <v>8.15</v>
      </c>
      <c r="L28" s="43">
        <v>7.55</v>
      </c>
      <c r="M28" s="43">
        <v>7.05</v>
      </c>
      <c r="N28" s="43">
        <v>6.62</v>
      </c>
      <c r="O28" s="43">
        <v>6.27</v>
      </c>
      <c r="P28" s="43">
        <v>5.95</v>
      </c>
      <c r="Q28" s="43">
        <v>5.68</v>
      </c>
      <c r="R28" s="43">
        <v>5.44</v>
      </c>
      <c r="S28" s="43">
        <v>5.23</v>
      </c>
      <c r="T28" s="43">
        <v>5.05</v>
      </c>
      <c r="U28" s="43">
        <v>4.88</v>
      </c>
      <c r="V28" s="43">
        <v>4.72</v>
      </c>
      <c r="W28" s="43">
        <v>4.58</v>
      </c>
      <c r="X28" s="43">
        <v>4.47</v>
      </c>
      <c r="Y28" s="43">
        <v>4.3499999999999996</v>
      </c>
      <c r="Z28" s="43">
        <v>4.25</v>
      </c>
      <c r="AA28" s="43">
        <v>4.1500000000000004</v>
      </c>
      <c r="AB28" s="43">
        <v>4.0599999999999996</v>
      </c>
      <c r="AC28" s="43">
        <v>3.98</v>
      </c>
      <c r="AD28" s="43">
        <v>3.91</v>
      </c>
      <c r="AE28" s="43">
        <v>3.84</v>
      </c>
      <c r="AF28" s="43">
        <v>3.78</v>
      </c>
      <c r="AG28" s="43">
        <v>3.72</v>
      </c>
      <c r="AH28" s="43">
        <v>3.67</v>
      </c>
      <c r="AI28" s="43">
        <v>3.62</v>
      </c>
      <c r="AJ28" s="43">
        <v>3.57</v>
      </c>
      <c r="AK28" s="43">
        <v>3.52</v>
      </c>
      <c r="AL28" s="43">
        <v>3.48</v>
      </c>
      <c r="AM28" s="43">
        <v>3.44</v>
      </c>
      <c r="AN28" s="43">
        <v>3.4</v>
      </c>
      <c r="AO28" s="43">
        <v>3.37</v>
      </c>
      <c r="AP28" s="43">
        <v>3.34</v>
      </c>
      <c r="AQ28" s="43">
        <v>3.3</v>
      </c>
      <c r="AR28" s="43">
        <v>3.28</v>
      </c>
      <c r="AS28" s="43">
        <v>3.25</v>
      </c>
      <c r="AT28" s="43">
        <v>3.22</v>
      </c>
      <c r="AU28" s="43">
        <v>3.2</v>
      </c>
      <c r="AV28" s="43">
        <v>3.18</v>
      </c>
      <c r="AW28" s="43">
        <v>3.16</v>
      </c>
      <c r="AX28" s="43"/>
    </row>
    <row r="29" spans="1:50" x14ac:dyDescent="0.2">
      <c r="A29" s="42">
        <v>18</v>
      </c>
      <c r="B29" s="43">
        <v>69.87</v>
      </c>
      <c r="C29" s="43">
        <v>35.630000000000003</v>
      </c>
      <c r="D29" s="43">
        <v>24.22</v>
      </c>
      <c r="E29" s="43">
        <v>18.52</v>
      </c>
      <c r="F29" s="43">
        <v>15.11</v>
      </c>
      <c r="G29" s="43">
        <v>12.83</v>
      </c>
      <c r="H29" s="43">
        <v>11.21</v>
      </c>
      <c r="I29" s="43">
        <v>9.99</v>
      </c>
      <c r="J29" s="43">
        <v>9.0500000000000007</v>
      </c>
      <c r="K29" s="43">
        <v>8.3000000000000007</v>
      </c>
      <c r="L29" s="43">
        <v>7.69</v>
      </c>
      <c r="M29" s="43">
        <v>7.18</v>
      </c>
      <c r="N29" s="43">
        <v>6.74</v>
      </c>
      <c r="O29" s="43">
        <v>6.38</v>
      </c>
      <c r="P29" s="43">
        <v>6.06</v>
      </c>
      <c r="Q29" s="43">
        <v>5.79</v>
      </c>
      <c r="R29" s="43">
        <v>5.54</v>
      </c>
      <c r="S29" s="43">
        <v>5.33</v>
      </c>
      <c r="T29" s="43">
        <v>5.14</v>
      </c>
      <c r="U29" s="43">
        <v>4.97</v>
      </c>
      <c r="V29" s="43">
        <v>4.8099999999999996</v>
      </c>
      <c r="W29" s="43">
        <v>4.67</v>
      </c>
      <c r="X29" s="43">
        <v>4.54</v>
      </c>
      <c r="Y29" s="43">
        <v>4.43</v>
      </c>
      <c r="Z29" s="43">
        <v>4.33</v>
      </c>
      <c r="AA29" s="43">
        <v>4.2300000000000004</v>
      </c>
      <c r="AB29" s="43">
        <v>4.1399999999999997</v>
      </c>
      <c r="AC29" s="43">
        <v>4.0599999999999996</v>
      </c>
      <c r="AD29" s="43">
        <v>3.98</v>
      </c>
      <c r="AE29" s="43">
        <v>3.91</v>
      </c>
      <c r="AF29" s="43">
        <v>3.84</v>
      </c>
      <c r="AG29" s="43">
        <v>3.78</v>
      </c>
      <c r="AH29" s="43">
        <v>3.74</v>
      </c>
      <c r="AI29" s="43">
        <v>3.68</v>
      </c>
      <c r="AJ29" s="43">
        <v>3.63</v>
      </c>
      <c r="AK29" s="43">
        <v>3.59</v>
      </c>
      <c r="AL29" s="43">
        <v>3.55</v>
      </c>
      <c r="AM29" s="43">
        <v>3.51</v>
      </c>
      <c r="AN29" s="43">
        <v>3.47</v>
      </c>
      <c r="AO29" s="43">
        <v>3.43</v>
      </c>
      <c r="AP29" s="43">
        <v>3.4</v>
      </c>
      <c r="AQ29" s="43">
        <v>3.37</v>
      </c>
      <c r="AR29" s="43">
        <v>3.34</v>
      </c>
      <c r="AS29" s="43">
        <v>3.31</v>
      </c>
      <c r="AT29" s="43">
        <v>3.29</v>
      </c>
      <c r="AU29" s="43">
        <v>3.26</v>
      </c>
      <c r="AV29" s="43">
        <v>3.24</v>
      </c>
      <c r="AW29" s="43"/>
      <c r="AX29" s="43"/>
    </row>
    <row r="30" spans="1:50" x14ac:dyDescent="0.2">
      <c r="A30" s="42">
        <v>19</v>
      </c>
      <c r="B30" s="43">
        <v>71.150000000000006</v>
      </c>
      <c r="C30" s="43">
        <v>36.28</v>
      </c>
      <c r="D30" s="43">
        <v>24.66</v>
      </c>
      <c r="E30" s="43">
        <v>18.86</v>
      </c>
      <c r="F30" s="43">
        <v>15.39</v>
      </c>
      <c r="G30" s="43">
        <v>13.07</v>
      </c>
      <c r="H30" s="43">
        <v>11.41</v>
      </c>
      <c r="I30" s="43">
        <v>10.18</v>
      </c>
      <c r="J30" s="43">
        <v>9.2200000000000006</v>
      </c>
      <c r="K30" s="43">
        <v>8.4600000000000009</v>
      </c>
      <c r="L30" s="43">
        <v>7.83</v>
      </c>
      <c r="M30" s="43">
        <v>7.3</v>
      </c>
      <c r="N30" s="43">
        <v>6.87</v>
      </c>
      <c r="O30" s="43">
        <v>6.5</v>
      </c>
      <c r="P30" s="43">
        <v>6.17</v>
      </c>
      <c r="Q30" s="43">
        <v>5.89</v>
      </c>
      <c r="R30" s="43">
        <v>5.65</v>
      </c>
      <c r="S30" s="43">
        <v>5.42</v>
      </c>
      <c r="T30" s="43">
        <v>5.23</v>
      </c>
      <c r="U30" s="43">
        <v>5.0599999999999996</v>
      </c>
      <c r="V30" s="43">
        <v>4.9000000000000004</v>
      </c>
      <c r="W30" s="43">
        <v>4.76</v>
      </c>
      <c r="X30" s="43">
        <v>4.63</v>
      </c>
      <c r="Y30" s="43">
        <v>4.51</v>
      </c>
      <c r="Z30" s="43">
        <v>4.41</v>
      </c>
      <c r="AA30" s="43">
        <v>4.3099999999999996</v>
      </c>
      <c r="AB30" s="43">
        <v>4.22</v>
      </c>
      <c r="AC30" s="43">
        <v>4.13</v>
      </c>
      <c r="AD30" s="43">
        <v>4.0599999999999996</v>
      </c>
      <c r="AE30" s="43">
        <v>3.98</v>
      </c>
      <c r="AF30" s="43">
        <v>3.92</v>
      </c>
      <c r="AG30" s="43">
        <v>3.85</v>
      </c>
      <c r="AH30" s="43">
        <v>3.8</v>
      </c>
      <c r="AI30" s="43">
        <v>3.75</v>
      </c>
      <c r="AJ30" s="43">
        <v>3.7</v>
      </c>
      <c r="AK30" s="43">
        <v>3.66</v>
      </c>
      <c r="AL30" s="43">
        <v>3.61</v>
      </c>
      <c r="AM30" s="43">
        <v>3.57</v>
      </c>
      <c r="AN30" s="43">
        <v>3.53</v>
      </c>
      <c r="AO30" s="43">
        <v>3.5</v>
      </c>
      <c r="AP30" s="43">
        <v>3.47</v>
      </c>
      <c r="AQ30" s="43">
        <v>3.43</v>
      </c>
      <c r="AR30" s="43">
        <v>3.4</v>
      </c>
      <c r="AS30" s="43">
        <v>3.38</v>
      </c>
      <c r="AT30" s="43">
        <v>3.35</v>
      </c>
      <c r="AU30" s="43">
        <v>3.32</v>
      </c>
      <c r="AV30" s="43"/>
      <c r="AW30" s="43"/>
      <c r="AX30" s="43"/>
    </row>
    <row r="31" spans="1:50" x14ac:dyDescent="0.2">
      <c r="A31" s="42">
        <v>20</v>
      </c>
      <c r="B31" s="43">
        <v>72.45</v>
      </c>
      <c r="C31" s="43">
        <v>36.94</v>
      </c>
      <c r="D31" s="43">
        <v>25.11</v>
      </c>
      <c r="E31" s="43">
        <v>19.21</v>
      </c>
      <c r="F31" s="43">
        <v>15.66</v>
      </c>
      <c r="G31" s="43">
        <v>13.31</v>
      </c>
      <c r="H31" s="43">
        <v>11.62</v>
      </c>
      <c r="I31" s="43">
        <v>10.37</v>
      </c>
      <c r="J31" s="43">
        <v>9.3800000000000008</v>
      </c>
      <c r="K31" s="43">
        <v>8.6</v>
      </c>
      <c r="L31" s="43">
        <v>7.97</v>
      </c>
      <c r="M31" s="43">
        <v>7.44</v>
      </c>
      <c r="N31" s="43">
        <v>7</v>
      </c>
      <c r="O31" s="43">
        <v>6.61</v>
      </c>
      <c r="P31" s="43">
        <v>6.29</v>
      </c>
      <c r="Q31" s="43">
        <v>6</v>
      </c>
      <c r="R31" s="43">
        <v>5.75</v>
      </c>
      <c r="S31" s="43">
        <v>5.53</v>
      </c>
      <c r="T31" s="43">
        <v>5.32</v>
      </c>
      <c r="U31" s="43">
        <v>5.14</v>
      </c>
      <c r="V31" s="43">
        <v>4.99</v>
      </c>
      <c r="W31" s="43">
        <v>4.8499999999999996</v>
      </c>
      <c r="X31" s="43">
        <v>4.71</v>
      </c>
      <c r="Y31" s="43">
        <v>4.59</v>
      </c>
      <c r="Z31" s="43">
        <v>4.4800000000000004</v>
      </c>
      <c r="AA31" s="43">
        <v>4.3899999999999997</v>
      </c>
      <c r="AB31" s="43">
        <v>4.3</v>
      </c>
      <c r="AC31" s="43">
        <v>4.21</v>
      </c>
      <c r="AD31" s="43">
        <v>4.13</v>
      </c>
      <c r="AE31" s="43">
        <v>4.0599999999999996</v>
      </c>
      <c r="AF31" s="43">
        <v>3.99</v>
      </c>
      <c r="AG31" s="43">
        <v>3.93</v>
      </c>
      <c r="AH31" s="43">
        <v>3.87</v>
      </c>
      <c r="AI31" s="43">
        <v>3.81</v>
      </c>
      <c r="AJ31" s="43">
        <v>3.76</v>
      </c>
      <c r="AK31" s="43">
        <v>3.73</v>
      </c>
      <c r="AL31" s="43">
        <v>3.68</v>
      </c>
      <c r="AM31" s="43">
        <v>3.64</v>
      </c>
      <c r="AN31" s="43">
        <v>3.6</v>
      </c>
      <c r="AO31" s="43">
        <v>3.57</v>
      </c>
      <c r="AP31" s="43">
        <v>3.53</v>
      </c>
      <c r="AQ31" s="43">
        <v>3.5</v>
      </c>
      <c r="AR31" s="43">
        <v>3.47</v>
      </c>
      <c r="AS31" s="43">
        <v>3.44</v>
      </c>
      <c r="AT31" s="43">
        <v>3.4</v>
      </c>
      <c r="AU31" s="43"/>
      <c r="AV31" s="43"/>
      <c r="AW31" s="43"/>
      <c r="AX31" s="43"/>
    </row>
    <row r="32" spans="1:50" x14ac:dyDescent="0.2">
      <c r="A32" s="42">
        <v>21</v>
      </c>
      <c r="B32" s="43">
        <v>73.77</v>
      </c>
      <c r="C32" s="43">
        <v>37.619999999999997</v>
      </c>
      <c r="D32" s="43">
        <v>25.57</v>
      </c>
      <c r="E32" s="43">
        <v>19.55</v>
      </c>
      <c r="F32" s="43">
        <v>15.95</v>
      </c>
      <c r="G32" s="43">
        <v>13.55</v>
      </c>
      <c r="H32" s="43">
        <v>11.84</v>
      </c>
      <c r="I32" s="43">
        <v>10.55</v>
      </c>
      <c r="J32" s="43">
        <v>9.56</v>
      </c>
      <c r="K32" s="43">
        <v>8.76</v>
      </c>
      <c r="L32" s="43">
        <v>8.1199999999999992</v>
      </c>
      <c r="M32" s="43">
        <v>7.58</v>
      </c>
      <c r="N32" s="43">
        <v>7.13</v>
      </c>
      <c r="O32" s="43">
        <v>6.73</v>
      </c>
      <c r="P32" s="43">
        <v>6.41</v>
      </c>
      <c r="Q32" s="43">
        <v>6.11</v>
      </c>
      <c r="R32" s="43">
        <v>5.85</v>
      </c>
      <c r="S32" s="43">
        <v>5.63</v>
      </c>
      <c r="T32" s="43">
        <v>5.42</v>
      </c>
      <c r="U32" s="43">
        <v>5.24</v>
      </c>
      <c r="V32" s="43">
        <v>5.09</v>
      </c>
      <c r="W32" s="43">
        <v>4.9400000000000004</v>
      </c>
      <c r="X32" s="43">
        <v>4.8</v>
      </c>
      <c r="Y32" s="43">
        <v>4.68</v>
      </c>
      <c r="Z32" s="43">
        <v>4.57</v>
      </c>
      <c r="AA32" s="43">
        <v>4.46</v>
      </c>
      <c r="AB32" s="43">
        <v>4.38</v>
      </c>
      <c r="AC32" s="43">
        <v>4.29</v>
      </c>
      <c r="AD32" s="43">
        <v>4.21</v>
      </c>
      <c r="AE32" s="43">
        <v>4.1399999999999997</v>
      </c>
      <c r="AF32" s="43">
        <v>4.07</v>
      </c>
      <c r="AG32" s="43">
        <v>4</v>
      </c>
      <c r="AH32" s="43">
        <v>3.94</v>
      </c>
      <c r="AI32" s="43">
        <v>3.89</v>
      </c>
      <c r="AJ32" s="43">
        <v>3.84</v>
      </c>
      <c r="AK32" s="43">
        <v>3.79</v>
      </c>
      <c r="AL32" s="43">
        <v>3.74</v>
      </c>
      <c r="AM32" s="43">
        <v>3.71</v>
      </c>
      <c r="AN32" s="43">
        <v>3.67</v>
      </c>
      <c r="AO32" s="43">
        <v>3.64</v>
      </c>
      <c r="AP32" s="43">
        <v>3.6</v>
      </c>
      <c r="AQ32" s="43">
        <v>3.57</v>
      </c>
      <c r="AR32" s="43">
        <v>3.54</v>
      </c>
      <c r="AS32" s="43">
        <v>3.49</v>
      </c>
      <c r="AT32" s="43"/>
      <c r="AU32" s="43"/>
      <c r="AV32" s="43"/>
      <c r="AW32" s="43"/>
      <c r="AX32" s="43"/>
    </row>
    <row r="33" spans="1:50" x14ac:dyDescent="0.2">
      <c r="A33" s="42">
        <v>22</v>
      </c>
      <c r="B33" s="43">
        <v>75.11</v>
      </c>
      <c r="C33" s="43">
        <v>38.31</v>
      </c>
      <c r="D33" s="43">
        <v>26.04</v>
      </c>
      <c r="E33" s="43">
        <v>19.91</v>
      </c>
      <c r="F33" s="43">
        <v>16.239999999999998</v>
      </c>
      <c r="G33" s="43">
        <v>13.8</v>
      </c>
      <c r="H33" s="43">
        <v>12.05</v>
      </c>
      <c r="I33" s="43">
        <v>10.74</v>
      </c>
      <c r="J33" s="43">
        <v>9.74</v>
      </c>
      <c r="K33" s="43">
        <v>8.93</v>
      </c>
      <c r="L33" s="43">
        <v>8.27</v>
      </c>
      <c r="M33" s="43">
        <v>7.72</v>
      </c>
      <c r="N33" s="43">
        <v>7.25</v>
      </c>
      <c r="O33" s="43">
        <v>6.86</v>
      </c>
      <c r="P33" s="43">
        <v>6.51</v>
      </c>
      <c r="Q33" s="43">
        <v>6.22</v>
      </c>
      <c r="R33" s="43">
        <v>5.96</v>
      </c>
      <c r="S33" s="43">
        <v>5.73</v>
      </c>
      <c r="T33" s="43">
        <v>5.53</v>
      </c>
      <c r="U33" s="43">
        <v>5.34</v>
      </c>
      <c r="V33" s="43">
        <v>5.17</v>
      </c>
      <c r="W33" s="43">
        <v>5.03</v>
      </c>
      <c r="X33" s="43">
        <v>4.8899999999999997</v>
      </c>
      <c r="Y33" s="43">
        <v>4.7699999999999996</v>
      </c>
      <c r="Z33" s="43">
        <v>4.6500000000000004</v>
      </c>
      <c r="AA33" s="43">
        <v>4.55</v>
      </c>
      <c r="AB33" s="43">
        <v>4.45</v>
      </c>
      <c r="AC33" s="43">
        <v>4.37</v>
      </c>
      <c r="AD33" s="43">
        <v>4.29</v>
      </c>
      <c r="AE33" s="43">
        <v>4.21</v>
      </c>
      <c r="AF33" s="43">
        <v>4.1399999999999997</v>
      </c>
      <c r="AG33" s="43">
        <v>4.08</v>
      </c>
      <c r="AH33" s="43">
        <v>4.0199999999999996</v>
      </c>
      <c r="AI33" s="43">
        <v>3.96</v>
      </c>
      <c r="AJ33" s="43">
        <v>3.91</v>
      </c>
      <c r="AK33" s="43">
        <v>3.86</v>
      </c>
      <c r="AL33" s="43">
        <v>3.82</v>
      </c>
      <c r="AM33" s="43">
        <v>3.77</v>
      </c>
      <c r="AN33" s="43">
        <v>3.73</v>
      </c>
      <c r="AO33" s="43">
        <v>3.71</v>
      </c>
      <c r="AP33" s="43">
        <v>3.67</v>
      </c>
      <c r="AQ33" s="43">
        <v>3.64</v>
      </c>
      <c r="AR33" s="43">
        <v>3.61</v>
      </c>
      <c r="AS33" s="43"/>
      <c r="AT33" s="43"/>
      <c r="AU33" s="43"/>
      <c r="AV33" s="43"/>
      <c r="AW33" s="43"/>
      <c r="AX33" s="43"/>
    </row>
    <row r="34" spans="1:50" x14ac:dyDescent="0.2">
      <c r="A34" s="42">
        <v>23</v>
      </c>
      <c r="B34" s="43">
        <v>76.48</v>
      </c>
      <c r="C34" s="43">
        <v>38.99</v>
      </c>
      <c r="D34" s="43">
        <v>26.51</v>
      </c>
      <c r="E34" s="43">
        <v>20.27</v>
      </c>
      <c r="F34" s="43">
        <v>16.54</v>
      </c>
      <c r="G34" s="43">
        <v>14.04</v>
      </c>
      <c r="H34" s="43">
        <v>12.27</v>
      </c>
      <c r="I34" s="43">
        <v>10.94</v>
      </c>
      <c r="J34" s="43">
        <v>9.91</v>
      </c>
      <c r="K34" s="43">
        <v>9.09</v>
      </c>
      <c r="L34" s="43">
        <v>8.42</v>
      </c>
      <c r="M34" s="43">
        <v>7.85</v>
      </c>
      <c r="N34" s="43">
        <v>7.39</v>
      </c>
      <c r="O34" s="43">
        <v>6.99</v>
      </c>
      <c r="P34" s="43">
        <v>6.64</v>
      </c>
      <c r="Q34" s="43">
        <v>6.34</v>
      </c>
      <c r="R34" s="43">
        <v>6.07</v>
      </c>
      <c r="S34" s="43">
        <v>5.83</v>
      </c>
      <c r="T34" s="43">
        <v>5.63</v>
      </c>
      <c r="U34" s="43">
        <v>5.44</v>
      </c>
      <c r="V34" s="43">
        <v>5.27</v>
      </c>
      <c r="W34" s="43">
        <v>5.1100000000000003</v>
      </c>
      <c r="X34" s="43">
        <v>4.9800000000000004</v>
      </c>
      <c r="Y34" s="43">
        <v>4.8600000000000003</v>
      </c>
      <c r="Z34" s="43">
        <v>4.74</v>
      </c>
      <c r="AA34" s="43">
        <v>4.63</v>
      </c>
      <c r="AB34" s="43">
        <v>4.53</v>
      </c>
      <c r="AC34" s="43">
        <v>4.4400000000000004</v>
      </c>
      <c r="AD34" s="43">
        <v>4.37</v>
      </c>
      <c r="AE34" s="43">
        <v>4.29</v>
      </c>
      <c r="AF34" s="43">
        <v>4.22</v>
      </c>
      <c r="AG34" s="43">
        <v>4.16</v>
      </c>
      <c r="AH34" s="43">
        <v>4.0999999999999996</v>
      </c>
      <c r="AI34" s="43">
        <v>4.04</v>
      </c>
      <c r="AJ34" s="43">
        <v>3.99</v>
      </c>
      <c r="AK34" s="43">
        <v>3.94</v>
      </c>
      <c r="AL34" s="43">
        <v>3.89</v>
      </c>
      <c r="AM34" s="43">
        <v>3.85</v>
      </c>
      <c r="AN34" s="43">
        <v>3.81</v>
      </c>
      <c r="AO34" s="43">
        <v>3.77</v>
      </c>
      <c r="AP34" s="43">
        <v>3.73</v>
      </c>
      <c r="AQ34" s="43">
        <v>3.71</v>
      </c>
      <c r="AR34" s="43"/>
      <c r="AS34" s="43"/>
      <c r="AT34" s="43"/>
      <c r="AU34" s="43"/>
      <c r="AV34" s="43"/>
      <c r="AW34" s="43"/>
      <c r="AX34" s="43"/>
    </row>
    <row r="35" spans="1:50" x14ac:dyDescent="0.2">
      <c r="A35" s="42">
        <v>24</v>
      </c>
      <c r="B35" s="43">
        <v>77.86</v>
      </c>
      <c r="C35" s="43">
        <v>39.71</v>
      </c>
      <c r="D35" s="43">
        <v>26.99</v>
      </c>
      <c r="E35" s="43">
        <v>20.64</v>
      </c>
      <c r="F35" s="43">
        <v>16.84</v>
      </c>
      <c r="G35" s="43">
        <v>14.3</v>
      </c>
      <c r="H35" s="43">
        <v>12.49</v>
      </c>
      <c r="I35" s="43">
        <v>11.14</v>
      </c>
      <c r="J35" s="43">
        <v>10.09</v>
      </c>
      <c r="K35" s="43">
        <v>9.25</v>
      </c>
      <c r="L35" s="43">
        <v>8.57</v>
      </c>
      <c r="M35" s="43">
        <v>8</v>
      </c>
      <c r="N35" s="43">
        <v>7.52</v>
      </c>
      <c r="O35" s="43">
        <v>7.11</v>
      </c>
      <c r="P35" s="43">
        <v>6.76</v>
      </c>
      <c r="Q35" s="43">
        <v>6.45</v>
      </c>
      <c r="R35" s="43">
        <v>6.18</v>
      </c>
      <c r="S35" s="43">
        <v>5.94</v>
      </c>
      <c r="T35" s="43">
        <v>5.72</v>
      </c>
      <c r="U35" s="43">
        <v>5.54</v>
      </c>
      <c r="V35" s="43">
        <v>5.37</v>
      </c>
      <c r="W35" s="43">
        <v>5.21</v>
      </c>
      <c r="X35" s="43">
        <v>5.07</v>
      </c>
      <c r="Y35" s="43">
        <v>4.95</v>
      </c>
      <c r="Z35" s="43">
        <v>4.83</v>
      </c>
      <c r="AA35" s="43">
        <v>4.72</v>
      </c>
      <c r="AB35" s="43">
        <v>4.62</v>
      </c>
      <c r="AC35" s="43">
        <v>4.53</v>
      </c>
      <c r="AD35" s="43">
        <v>4.4400000000000004</v>
      </c>
      <c r="AE35" s="43">
        <v>4.37</v>
      </c>
      <c r="AF35" s="43">
        <v>4.3</v>
      </c>
      <c r="AG35" s="43">
        <v>4.24</v>
      </c>
      <c r="AH35" s="43">
        <v>4.17</v>
      </c>
      <c r="AI35" s="43">
        <v>4.12</v>
      </c>
      <c r="AJ35" s="43">
        <v>4.0599999999999996</v>
      </c>
      <c r="AK35" s="43">
        <v>4.01</v>
      </c>
      <c r="AL35" s="43">
        <v>3.97</v>
      </c>
      <c r="AM35" s="43">
        <v>3.92</v>
      </c>
      <c r="AN35" s="43">
        <v>3.88</v>
      </c>
      <c r="AO35" s="43">
        <v>3.84</v>
      </c>
      <c r="AP35" s="43">
        <v>3.8</v>
      </c>
      <c r="AQ35" s="43"/>
      <c r="AR35" s="43"/>
      <c r="AS35" s="43"/>
      <c r="AT35" s="43"/>
      <c r="AU35" s="43"/>
      <c r="AV35" s="43"/>
      <c r="AW35" s="43"/>
      <c r="AX35" s="43"/>
    </row>
    <row r="36" spans="1:50" x14ac:dyDescent="0.2">
      <c r="A36" s="42">
        <v>25</v>
      </c>
      <c r="B36" s="43">
        <v>79.27</v>
      </c>
      <c r="C36" s="43">
        <v>40.43</v>
      </c>
      <c r="D36" s="43">
        <v>27.48</v>
      </c>
      <c r="E36" s="43">
        <v>21.02</v>
      </c>
      <c r="F36" s="43">
        <v>17.14</v>
      </c>
      <c r="G36" s="43">
        <v>14.56</v>
      </c>
      <c r="H36" s="43">
        <v>12.72</v>
      </c>
      <c r="I36" s="43">
        <v>11.34</v>
      </c>
      <c r="J36" s="43">
        <v>10.28</v>
      </c>
      <c r="K36" s="43">
        <v>9.42</v>
      </c>
      <c r="L36" s="43">
        <v>8.73</v>
      </c>
      <c r="M36" s="43">
        <v>8.15</v>
      </c>
      <c r="N36" s="43">
        <v>7.66</v>
      </c>
      <c r="O36" s="43">
        <v>7.24</v>
      </c>
      <c r="P36" s="43">
        <v>6.89</v>
      </c>
      <c r="Q36" s="43">
        <v>6.57</v>
      </c>
      <c r="R36" s="43">
        <v>6.3</v>
      </c>
      <c r="S36" s="43">
        <v>6.05</v>
      </c>
      <c r="T36" s="43">
        <v>5.83</v>
      </c>
      <c r="U36" s="43">
        <v>5.64</v>
      </c>
      <c r="V36" s="43">
        <v>5.47</v>
      </c>
      <c r="W36" s="43">
        <v>5.31</v>
      </c>
      <c r="X36" s="43">
        <v>5.16</v>
      </c>
      <c r="Y36" s="43">
        <v>5.03</v>
      </c>
      <c r="Z36" s="43">
        <v>4.92</v>
      </c>
      <c r="AA36" s="43">
        <v>4.8099999999999996</v>
      </c>
      <c r="AB36" s="43">
        <v>4.71</v>
      </c>
      <c r="AC36" s="43">
        <v>4.6100000000000003</v>
      </c>
      <c r="AD36" s="43">
        <v>4.53</v>
      </c>
      <c r="AE36" s="43">
        <v>4.45</v>
      </c>
      <c r="AF36" s="43">
        <v>4.38</v>
      </c>
      <c r="AG36" s="43">
        <v>4.32</v>
      </c>
      <c r="AH36" s="43">
        <v>4.25</v>
      </c>
      <c r="AI36" s="43">
        <v>4.2</v>
      </c>
      <c r="AJ36" s="43">
        <v>4.1399999999999997</v>
      </c>
      <c r="AK36" s="43">
        <v>4.09</v>
      </c>
      <c r="AL36" s="43">
        <v>4.04</v>
      </c>
      <c r="AM36" s="43">
        <v>4</v>
      </c>
      <c r="AN36" s="43">
        <v>3.96</v>
      </c>
      <c r="AO36" s="43">
        <v>3.91</v>
      </c>
      <c r="AP36" s="43"/>
      <c r="AQ36" s="43"/>
      <c r="AR36" s="43"/>
      <c r="AS36" s="43"/>
      <c r="AT36" s="43"/>
      <c r="AU36" s="43"/>
      <c r="AV36" s="43"/>
      <c r="AW36" s="43"/>
      <c r="AX36" s="43"/>
    </row>
    <row r="37" spans="1:50" x14ac:dyDescent="0.2">
      <c r="A37" s="42">
        <v>26</v>
      </c>
      <c r="B37" s="43">
        <v>80.709999999999994</v>
      </c>
      <c r="C37" s="43">
        <v>41.16</v>
      </c>
      <c r="D37" s="43">
        <v>27.98</v>
      </c>
      <c r="E37" s="43">
        <v>21.4</v>
      </c>
      <c r="F37" s="43">
        <v>17.45</v>
      </c>
      <c r="G37" s="43">
        <v>14.83</v>
      </c>
      <c r="H37" s="43">
        <v>12.95</v>
      </c>
      <c r="I37" s="43">
        <v>11.55</v>
      </c>
      <c r="J37" s="43">
        <v>10.46</v>
      </c>
      <c r="K37" s="43">
        <v>9.6</v>
      </c>
      <c r="L37" s="43">
        <v>8.89</v>
      </c>
      <c r="M37" s="43">
        <v>8.3000000000000007</v>
      </c>
      <c r="N37" s="43">
        <v>7.8</v>
      </c>
      <c r="O37" s="43">
        <v>7.38</v>
      </c>
      <c r="P37" s="43">
        <v>7</v>
      </c>
      <c r="Q37" s="43">
        <v>6.69</v>
      </c>
      <c r="R37" s="43">
        <v>6.41</v>
      </c>
      <c r="S37" s="43">
        <v>6.16</v>
      </c>
      <c r="T37" s="43">
        <v>5.94</v>
      </c>
      <c r="U37" s="43">
        <v>5.74</v>
      </c>
      <c r="V37" s="43">
        <v>5.57</v>
      </c>
      <c r="W37" s="43">
        <v>5.41</v>
      </c>
      <c r="X37" s="43">
        <v>5.26</v>
      </c>
      <c r="Y37" s="43">
        <v>5.13</v>
      </c>
      <c r="Z37" s="43">
        <v>5</v>
      </c>
      <c r="AA37" s="43">
        <v>4.9000000000000004</v>
      </c>
      <c r="AB37" s="43">
        <v>4.8</v>
      </c>
      <c r="AC37" s="43">
        <v>4.7</v>
      </c>
      <c r="AD37" s="43">
        <v>4.62</v>
      </c>
      <c r="AE37" s="43">
        <v>4.53</v>
      </c>
      <c r="AF37" s="43">
        <v>4.46</v>
      </c>
      <c r="AG37" s="43">
        <v>4.3899999999999997</v>
      </c>
      <c r="AH37" s="43">
        <v>4.33</v>
      </c>
      <c r="AI37" s="43">
        <v>4.28</v>
      </c>
      <c r="AJ37" s="43">
        <v>4.22</v>
      </c>
      <c r="AK37" s="43">
        <v>4.17</v>
      </c>
      <c r="AL37" s="43">
        <v>4.12</v>
      </c>
      <c r="AM37" s="43">
        <v>4.08</v>
      </c>
      <c r="AN37" s="43">
        <v>4.05</v>
      </c>
      <c r="AO37" s="43"/>
      <c r="AP37" s="43"/>
      <c r="AQ37" s="43"/>
      <c r="AR37" s="43"/>
      <c r="AS37" s="43"/>
      <c r="AT37" s="43"/>
      <c r="AU37" s="43"/>
      <c r="AV37" s="43"/>
      <c r="AW37" s="43"/>
      <c r="AX37" s="43"/>
    </row>
    <row r="38" spans="1:50" x14ac:dyDescent="0.2">
      <c r="A38" s="42">
        <v>27</v>
      </c>
      <c r="B38" s="43">
        <v>82.17</v>
      </c>
      <c r="C38" s="43">
        <v>41.9</v>
      </c>
      <c r="D38" s="43">
        <v>28.49</v>
      </c>
      <c r="E38" s="43">
        <v>21.79</v>
      </c>
      <c r="F38" s="43">
        <v>17.77</v>
      </c>
      <c r="G38" s="43">
        <v>15.09</v>
      </c>
      <c r="H38" s="43">
        <v>13.19</v>
      </c>
      <c r="I38" s="43">
        <v>11.76</v>
      </c>
      <c r="J38" s="43">
        <v>10.65</v>
      </c>
      <c r="K38" s="43">
        <v>9.76</v>
      </c>
      <c r="L38" s="43">
        <v>9.0399999999999991</v>
      </c>
      <c r="M38" s="43">
        <v>8.44</v>
      </c>
      <c r="N38" s="43">
        <v>7.94</v>
      </c>
      <c r="O38" s="43">
        <v>7.51</v>
      </c>
      <c r="P38" s="43">
        <v>7.13</v>
      </c>
      <c r="Q38" s="43">
        <v>6.82</v>
      </c>
      <c r="R38" s="43">
        <v>6.53</v>
      </c>
      <c r="S38" s="43">
        <v>6.27</v>
      </c>
      <c r="T38" s="43">
        <v>6.05</v>
      </c>
      <c r="U38" s="43">
        <v>5.85</v>
      </c>
      <c r="V38" s="43">
        <v>5.66</v>
      </c>
      <c r="W38" s="43">
        <v>5.51</v>
      </c>
      <c r="X38" s="43">
        <v>5.36</v>
      </c>
      <c r="Y38" s="43">
        <v>5.22</v>
      </c>
      <c r="Z38" s="43">
        <v>5.0999999999999996</v>
      </c>
      <c r="AA38" s="43">
        <v>4.9800000000000004</v>
      </c>
      <c r="AB38" s="43">
        <v>4.8899999999999997</v>
      </c>
      <c r="AC38" s="43">
        <v>4.79</v>
      </c>
      <c r="AD38" s="43">
        <v>4.7</v>
      </c>
      <c r="AE38" s="43">
        <v>4.62</v>
      </c>
      <c r="AF38" s="43">
        <v>4.55</v>
      </c>
      <c r="AG38" s="43">
        <v>4.4800000000000004</v>
      </c>
      <c r="AH38" s="43">
        <v>4.41</v>
      </c>
      <c r="AI38" s="43">
        <v>4.3499999999999996</v>
      </c>
      <c r="AJ38" s="43">
        <v>4.3</v>
      </c>
      <c r="AK38" s="43">
        <v>4.25</v>
      </c>
      <c r="AL38" s="43">
        <v>4.21</v>
      </c>
      <c r="AM38" s="43">
        <v>4.16</v>
      </c>
      <c r="AN38" s="43"/>
      <c r="AO38" s="43"/>
      <c r="AP38" s="43"/>
      <c r="AQ38" s="43"/>
      <c r="AR38" s="43"/>
      <c r="AS38" s="43"/>
      <c r="AT38" s="43"/>
      <c r="AU38" s="43"/>
      <c r="AV38" s="43"/>
      <c r="AW38" s="43"/>
      <c r="AX38" s="43"/>
    </row>
    <row r="39" spans="1:50" x14ac:dyDescent="0.2">
      <c r="A39" s="42">
        <v>28</v>
      </c>
      <c r="B39" s="43">
        <v>83.66</v>
      </c>
      <c r="C39" s="43">
        <v>42.67</v>
      </c>
      <c r="D39" s="43">
        <v>29.01</v>
      </c>
      <c r="E39" s="43">
        <v>22.18</v>
      </c>
      <c r="F39" s="43">
        <v>18.09</v>
      </c>
      <c r="G39" s="43">
        <v>15.36</v>
      </c>
      <c r="H39" s="43">
        <v>13.42</v>
      </c>
      <c r="I39" s="43">
        <v>11.98</v>
      </c>
      <c r="J39" s="43">
        <v>10.84</v>
      </c>
      <c r="K39" s="43">
        <v>9.9499999999999993</v>
      </c>
      <c r="L39" s="43">
        <v>9.2100000000000009</v>
      </c>
      <c r="M39" s="43">
        <v>8.6</v>
      </c>
      <c r="N39" s="43">
        <v>8.09</v>
      </c>
      <c r="O39" s="43">
        <v>7.64</v>
      </c>
      <c r="P39" s="43">
        <v>7.27</v>
      </c>
      <c r="Q39" s="43">
        <v>6.93</v>
      </c>
      <c r="R39" s="43">
        <v>6.65</v>
      </c>
      <c r="S39" s="43">
        <v>6.39</v>
      </c>
      <c r="T39" s="43">
        <v>6.17</v>
      </c>
      <c r="U39" s="43">
        <v>5.96</v>
      </c>
      <c r="V39" s="43">
        <v>5.77</v>
      </c>
      <c r="W39" s="43">
        <v>5.6</v>
      </c>
      <c r="X39" s="43">
        <v>5.46</v>
      </c>
      <c r="Y39" s="43">
        <v>5.32</v>
      </c>
      <c r="Z39" s="43">
        <v>5.2</v>
      </c>
      <c r="AA39" s="43">
        <v>5.08</v>
      </c>
      <c r="AB39" s="43">
        <v>4.97</v>
      </c>
      <c r="AC39" s="43">
        <v>4.8899999999999997</v>
      </c>
      <c r="AD39" s="43">
        <v>4.8</v>
      </c>
      <c r="AE39" s="43">
        <v>4.71</v>
      </c>
      <c r="AF39" s="43">
        <v>4.6399999999999997</v>
      </c>
      <c r="AG39" s="43">
        <v>4.5599999999999996</v>
      </c>
      <c r="AH39" s="43">
        <v>4.5</v>
      </c>
      <c r="AI39" s="43">
        <v>4.4400000000000004</v>
      </c>
      <c r="AJ39" s="43">
        <v>4.38</v>
      </c>
      <c r="AK39" s="43">
        <v>4.33</v>
      </c>
      <c r="AL39" s="43">
        <v>4.3</v>
      </c>
      <c r="AM39" s="43"/>
      <c r="AN39" s="43"/>
      <c r="AO39" s="43"/>
      <c r="AP39" s="43"/>
      <c r="AQ39" s="43"/>
      <c r="AR39" s="43"/>
      <c r="AS39" s="43"/>
      <c r="AT39" s="43"/>
      <c r="AU39" s="43"/>
      <c r="AV39" s="43"/>
      <c r="AW39" s="43"/>
      <c r="AX39" s="43"/>
    </row>
    <row r="40" spans="1:50" x14ac:dyDescent="0.2">
      <c r="A40" s="42">
        <v>29</v>
      </c>
      <c r="B40" s="43">
        <v>85.18</v>
      </c>
      <c r="C40" s="43">
        <v>43.43</v>
      </c>
      <c r="D40" s="43">
        <v>29.52</v>
      </c>
      <c r="E40" s="43">
        <v>22.58</v>
      </c>
      <c r="F40" s="43">
        <v>18.420000000000002</v>
      </c>
      <c r="G40" s="43">
        <v>15.65</v>
      </c>
      <c r="H40" s="43">
        <v>13.67</v>
      </c>
      <c r="I40" s="43">
        <v>12.19</v>
      </c>
      <c r="J40" s="43">
        <v>11.04</v>
      </c>
      <c r="K40" s="43">
        <v>10.119999999999999</v>
      </c>
      <c r="L40" s="43">
        <v>9.3800000000000008</v>
      </c>
      <c r="M40" s="43">
        <v>8.75</v>
      </c>
      <c r="N40" s="43">
        <v>8.23</v>
      </c>
      <c r="O40" s="43">
        <v>7.79</v>
      </c>
      <c r="P40" s="43">
        <v>7.4</v>
      </c>
      <c r="Q40" s="43">
        <v>7.06</v>
      </c>
      <c r="R40" s="43">
        <v>6.77</v>
      </c>
      <c r="S40" s="43">
        <v>6.51</v>
      </c>
      <c r="T40" s="43">
        <v>6.27</v>
      </c>
      <c r="U40" s="43">
        <v>6.07</v>
      </c>
      <c r="V40" s="43">
        <v>5.88</v>
      </c>
      <c r="W40" s="43">
        <v>5.71</v>
      </c>
      <c r="X40" s="43">
        <v>5.55</v>
      </c>
      <c r="Y40" s="43">
        <v>5.42</v>
      </c>
      <c r="Z40" s="43">
        <v>5.29</v>
      </c>
      <c r="AA40" s="43">
        <v>5.18</v>
      </c>
      <c r="AB40" s="43">
        <v>5.07</v>
      </c>
      <c r="AC40" s="43">
        <v>4.97</v>
      </c>
      <c r="AD40" s="43">
        <v>4.88</v>
      </c>
      <c r="AE40" s="43">
        <v>4.8</v>
      </c>
      <c r="AF40" s="43">
        <v>4.7300000000000004</v>
      </c>
      <c r="AG40" s="43">
        <v>4.6500000000000004</v>
      </c>
      <c r="AH40" s="43">
        <v>4.59</v>
      </c>
      <c r="AI40" s="43">
        <v>4.53</v>
      </c>
      <c r="AJ40" s="43">
        <v>4.47</v>
      </c>
      <c r="AK40" s="43">
        <v>4.43</v>
      </c>
      <c r="AL40" s="43"/>
      <c r="AM40" s="43"/>
      <c r="AN40" s="43"/>
      <c r="AO40" s="43"/>
      <c r="AP40" s="43"/>
      <c r="AQ40" s="43"/>
      <c r="AR40" s="43"/>
      <c r="AS40" s="43"/>
      <c r="AT40" s="43"/>
      <c r="AU40" s="43"/>
      <c r="AV40" s="43"/>
      <c r="AW40" s="43"/>
      <c r="AX40" s="43"/>
    </row>
    <row r="41" spans="1:50" x14ac:dyDescent="0.2">
      <c r="A41" s="42">
        <v>30</v>
      </c>
      <c r="B41" s="43">
        <v>86.71</v>
      </c>
      <c r="C41" s="43">
        <v>44.22</v>
      </c>
      <c r="D41" s="43">
        <v>30.06</v>
      </c>
      <c r="E41" s="43">
        <v>22.99</v>
      </c>
      <c r="F41" s="43">
        <v>18.75</v>
      </c>
      <c r="G41" s="43">
        <v>15.93</v>
      </c>
      <c r="H41" s="43">
        <v>13.91</v>
      </c>
      <c r="I41" s="43">
        <v>12.41</v>
      </c>
      <c r="J41" s="43">
        <v>11.24</v>
      </c>
      <c r="K41" s="43">
        <v>10.31</v>
      </c>
      <c r="L41" s="43">
        <v>9.5500000000000007</v>
      </c>
      <c r="M41" s="43">
        <v>8.91</v>
      </c>
      <c r="N41" s="43">
        <v>8.3800000000000008</v>
      </c>
      <c r="O41" s="43">
        <v>7.93</v>
      </c>
      <c r="P41" s="43">
        <v>7.53</v>
      </c>
      <c r="Q41" s="43">
        <v>7.2</v>
      </c>
      <c r="R41" s="43">
        <v>6.89</v>
      </c>
      <c r="S41" s="43">
        <v>6.63</v>
      </c>
      <c r="T41" s="43">
        <v>6.39</v>
      </c>
      <c r="U41" s="43">
        <v>6.18</v>
      </c>
      <c r="V41" s="43">
        <v>5.99</v>
      </c>
      <c r="W41" s="43">
        <v>5.82</v>
      </c>
      <c r="X41" s="43">
        <v>5.66</v>
      </c>
      <c r="Y41" s="43">
        <v>5.52</v>
      </c>
      <c r="Z41" s="43">
        <v>5.4</v>
      </c>
      <c r="AA41" s="43">
        <v>5.28</v>
      </c>
      <c r="AB41" s="43">
        <v>5.17</v>
      </c>
      <c r="AC41" s="43">
        <v>5.07</v>
      </c>
      <c r="AD41" s="43">
        <v>4.97</v>
      </c>
      <c r="AE41" s="43">
        <v>4.8899999999999997</v>
      </c>
      <c r="AF41" s="43">
        <v>4.8099999999999996</v>
      </c>
      <c r="AG41" s="43">
        <v>4.75</v>
      </c>
      <c r="AH41" s="43">
        <v>4.68</v>
      </c>
      <c r="AI41" s="43">
        <v>4.62</v>
      </c>
      <c r="AJ41" s="43">
        <v>4.57</v>
      </c>
      <c r="AK41" s="43"/>
      <c r="AL41" s="43"/>
      <c r="AM41" s="43"/>
      <c r="AN41" s="43"/>
      <c r="AO41" s="43"/>
      <c r="AP41" s="43"/>
      <c r="AQ41" s="43"/>
      <c r="AR41" s="43"/>
      <c r="AS41" s="43"/>
      <c r="AT41" s="43"/>
      <c r="AU41" s="43"/>
      <c r="AV41" s="43"/>
      <c r="AW41" s="43"/>
      <c r="AX41" s="43"/>
    </row>
    <row r="42" spans="1:50" x14ac:dyDescent="0.2">
      <c r="A42" s="42">
        <v>31</v>
      </c>
      <c r="B42" s="43">
        <v>88.27</v>
      </c>
      <c r="C42" s="43">
        <v>45.01</v>
      </c>
      <c r="D42" s="43">
        <v>30.61</v>
      </c>
      <c r="E42" s="43">
        <v>23.4</v>
      </c>
      <c r="F42" s="43">
        <v>19.09</v>
      </c>
      <c r="G42" s="43">
        <v>16.21</v>
      </c>
      <c r="H42" s="43">
        <v>14.17</v>
      </c>
      <c r="I42" s="43">
        <v>12.63</v>
      </c>
      <c r="J42" s="43">
        <v>11.45</v>
      </c>
      <c r="K42" s="43">
        <v>10.49</v>
      </c>
      <c r="L42" s="43">
        <v>9.7200000000000006</v>
      </c>
      <c r="M42" s="43">
        <v>9.08</v>
      </c>
      <c r="N42" s="43">
        <v>8.5399999999999991</v>
      </c>
      <c r="O42" s="43">
        <v>8.07</v>
      </c>
      <c r="P42" s="43">
        <v>7.67</v>
      </c>
      <c r="Q42" s="43">
        <v>7.32</v>
      </c>
      <c r="R42" s="43">
        <v>7.02</v>
      </c>
      <c r="S42" s="43">
        <v>6.75</v>
      </c>
      <c r="T42" s="43">
        <v>6.51</v>
      </c>
      <c r="U42" s="43">
        <v>6.29</v>
      </c>
      <c r="V42" s="43">
        <v>6.1</v>
      </c>
      <c r="W42" s="43">
        <v>5.93</v>
      </c>
      <c r="X42" s="43">
        <v>5.77</v>
      </c>
      <c r="Y42" s="43">
        <v>5.62</v>
      </c>
      <c r="Z42" s="43">
        <v>5.49</v>
      </c>
      <c r="AA42" s="43">
        <v>5.38</v>
      </c>
      <c r="AB42" s="43">
        <v>5.27</v>
      </c>
      <c r="AC42" s="43">
        <v>5.17</v>
      </c>
      <c r="AD42" s="43">
        <v>5.07</v>
      </c>
      <c r="AE42" s="43">
        <v>4.99</v>
      </c>
      <c r="AF42" s="43">
        <v>4.91</v>
      </c>
      <c r="AG42" s="43">
        <v>4.83</v>
      </c>
      <c r="AH42" s="43">
        <v>4.7699999999999996</v>
      </c>
      <c r="AI42" s="43">
        <v>4.71</v>
      </c>
      <c r="AJ42" s="43"/>
      <c r="AK42" s="43"/>
      <c r="AL42" s="43"/>
      <c r="AM42" s="43"/>
      <c r="AN42" s="43"/>
      <c r="AO42" s="43"/>
      <c r="AP42" s="43"/>
      <c r="AQ42" s="43"/>
      <c r="AR42" s="43"/>
      <c r="AS42" s="43"/>
      <c r="AT42" s="43"/>
      <c r="AU42" s="43"/>
      <c r="AV42" s="43"/>
      <c r="AW42" s="43"/>
      <c r="AX42" s="43"/>
    </row>
    <row r="43" spans="1:50" x14ac:dyDescent="0.2">
      <c r="A43" s="42">
        <v>32</v>
      </c>
      <c r="B43" s="43">
        <v>89.86</v>
      </c>
      <c r="C43" s="43">
        <v>45.82</v>
      </c>
      <c r="D43" s="43">
        <v>31.16</v>
      </c>
      <c r="E43" s="43">
        <v>23.83</v>
      </c>
      <c r="F43" s="43">
        <v>19.43</v>
      </c>
      <c r="G43" s="43">
        <v>16.510000000000002</v>
      </c>
      <c r="H43" s="43">
        <v>14.42</v>
      </c>
      <c r="I43" s="43">
        <v>12.87</v>
      </c>
      <c r="J43" s="43">
        <v>11.65</v>
      </c>
      <c r="K43" s="43">
        <v>10.69</v>
      </c>
      <c r="L43" s="43">
        <v>9.9</v>
      </c>
      <c r="M43" s="43">
        <v>9.24</v>
      </c>
      <c r="N43" s="43">
        <v>8.69</v>
      </c>
      <c r="O43" s="43">
        <v>8.2200000000000006</v>
      </c>
      <c r="P43" s="43">
        <v>7.82</v>
      </c>
      <c r="Q43" s="43">
        <v>7.46</v>
      </c>
      <c r="R43" s="43">
        <v>7.15</v>
      </c>
      <c r="S43" s="43">
        <v>6.87</v>
      </c>
      <c r="T43" s="43">
        <v>6.62</v>
      </c>
      <c r="U43" s="43">
        <v>6.41</v>
      </c>
      <c r="V43" s="43">
        <v>6.21</v>
      </c>
      <c r="W43" s="43">
        <v>6.03</v>
      </c>
      <c r="X43" s="43">
        <v>5.88</v>
      </c>
      <c r="Y43" s="43">
        <v>5.73</v>
      </c>
      <c r="Z43" s="43">
        <v>5.6</v>
      </c>
      <c r="AA43" s="43">
        <v>5.47</v>
      </c>
      <c r="AB43" s="43">
        <v>5.36</v>
      </c>
      <c r="AC43" s="43">
        <v>5.27</v>
      </c>
      <c r="AD43" s="43">
        <v>5.17</v>
      </c>
      <c r="AE43" s="43">
        <v>5.09</v>
      </c>
      <c r="AF43" s="43">
        <v>5.01</v>
      </c>
      <c r="AG43" s="43">
        <v>4.93</v>
      </c>
      <c r="AH43" s="43">
        <v>4.88</v>
      </c>
      <c r="AI43" s="43"/>
      <c r="AJ43" s="43"/>
      <c r="AK43" s="43"/>
      <c r="AL43" s="43"/>
      <c r="AM43" s="43"/>
      <c r="AN43" s="43"/>
      <c r="AO43" s="43"/>
      <c r="AP43" s="43"/>
      <c r="AQ43" s="43"/>
      <c r="AR43" s="43"/>
      <c r="AS43" s="43"/>
      <c r="AT43" s="43"/>
      <c r="AU43" s="43"/>
      <c r="AV43" s="43"/>
      <c r="AW43" s="43"/>
      <c r="AX43" s="43"/>
    </row>
    <row r="44" spans="1:50" x14ac:dyDescent="0.2">
      <c r="A44" s="42">
        <v>33</v>
      </c>
      <c r="B44" s="43">
        <v>91.49</v>
      </c>
      <c r="C44" s="43">
        <v>46.65</v>
      </c>
      <c r="D44" s="43">
        <v>31.72</v>
      </c>
      <c r="E44" s="43">
        <v>24.26</v>
      </c>
      <c r="F44" s="43">
        <v>19.78</v>
      </c>
      <c r="G44" s="43">
        <v>16.809999999999999</v>
      </c>
      <c r="H44" s="43">
        <v>14.69</v>
      </c>
      <c r="I44" s="43">
        <v>13.1</v>
      </c>
      <c r="J44" s="43">
        <v>11.87</v>
      </c>
      <c r="K44" s="43">
        <v>10.89</v>
      </c>
      <c r="L44" s="43">
        <v>10.08</v>
      </c>
      <c r="M44" s="43">
        <v>9.41</v>
      </c>
      <c r="N44" s="43">
        <v>8.85</v>
      </c>
      <c r="O44" s="43">
        <v>8.3800000000000008</v>
      </c>
      <c r="P44" s="43">
        <v>7.96</v>
      </c>
      <c r="Q44" s="43">
        <v>7.6</v>
      </c>
      <c r="R44" s="43">
        <v>7.28</v>
      </c>
      <c r="S44" s="43">
        <v>7</v>
      </c>
      <c r="T44" s="43">
        <v>6.75</v>
      </c>
      <c r="U44" s="43">
        <v>6.54</v>
      </c>
      <c r="V44" s="43">
        <v>6.33</v>
      </c>
      <c r="W44" s="43">
        <v>6.15</v>
      </c>
      <c r="X44" s="43">
        <v>5.98</v>
      </c>
      <c r="Y44" s="43">
        <v>5.84</v>
      </c>
      <c r="Z44" s="43">
        <v>5.71</v>
      </c>
      <c r="AA44" s="43">
        <v>5.58</v>
      </c>
      <c r="AB44" s="43">
        <v>5.47</v>
      </c>
      <c r="AC44" s="43">
        <v>5.36</v>
      </c>
      <c r="AD44" s="43">
        <v>5.28</v>
      </c>
      <c r="AE44" s="43">
        <v>5.19</v>
      </c>
      <c r="AF44" s="43">
        <v>5.1100000000000003</v>
      </c>
      <c r="AG44" s="43">
        <v>5.04</v>
      </c>
      <c r="AH44" s="43"/>
      <c r="AI44" s="43"/>
      <c r="AJ44" s="43"/>
      <c r="AK44" s="43"/>
      <c r="AL44" s="43"/>
      <c r="AM44" s="43"/>
      <c r="AN44" s="43"/>
      <c r="AO44" s="43"/>
      <c r="AP44" s="43"/>
      <c r="AQ44" s="43"/>
      <c r="AR44" s="43"/>
      <c r="AS44" s="43"/>
      <c r="AT44" s="43"/>
      <c r="AU44" s="43"/>
      <c r="AV44" s="43"/>
      <c r="AW44" s="43"/>
      <c r="AX44" s="43"/>
    </row>
    <row r="45" spans="1:50" x14ac:dyDescent="0.2">
      <c r="A45" s="42">
        <v>34</v>
      </c>
      <c r="B45" s="43">
        <v>93.13</v>
      </c>
      <c r="C45" s="43">
        <v>47.5</v>
      </c>
      <c r="D45" s="43">
        <v>32.29</v>
      </c>
      <c r="E45" s="43">
        <v>24.7</v>
      </c>
      <c r="F45" s="43">
        <v>20.149999999999999</v>
      </c>
      <c r="G45" s="43">
        <v>17.11</v>
      </c>
      <c r="H45" s="43">
        <v>14.96</v>
      </c>
      <c r="I45" s="43">
        <v>13.34</v>
      </c>
      <c r="J45" s="43">
        <v>12.09</v>
      </c>
      <c r="K45" s="43">
        <v>11.08</v>
      </c>
      <c r="L45" s="43">
        <v>10.26</v>
      </c>
      <c r="M45" s="43">
        <v>9.59</v>
      </c>
      <c r="N45" s="43">
        <v>9.01</v>
      </c>
      <c r="O45" s="43">
        <v>8.52</v>
      </c>
      <c r="P45" s="43">
        <v>8.11</v>
      </c>
      <c r="Q45" s="43">
        <v>7.74</v>
      </c>
      <c r="R45" s="43">
        <v>7.42</v>
      </c>
      <c r="S45" s="43">
        <v>7.14</v>
      </c>
      <c r="T45" s="43">
        <v>6.88</v>
      </c>
      <c r="U45" s="43">
        <v>6.65</v>
      </c>
      <c r="V45" s="43">
        <v>6.45</v>
      </c>
      <c r="W45" s="43">
        <v>6.27</v>
      </c>
      <c r="X45" s="43">
        <v>6.1</v>
      </c>
      <c r="Y45" s="43">
        <v>5.95</v>
      </c>
      <c r="Z45" s="43">
        <v>5.82</v>
      </c>
      <c r="AA45" s="43">
        <v>5.69</v>
      </c>
      <c r="AB45" s="43">
        <v>5.58</v>
      </c>
      <c r="AC45" s="43">
        <v>5.47</v>
      </c>
      <c r="AD45" s="43">
        <v>5.37</v>
      </c>
      <c r="AE45" s="43">
        <v>5.29</v>
      </c>
      <c r="AF45" s="43">
        <v>5.21</v>
      </c>
      <c r="AG45" s="43"/>
      <c r="AH45" s="43"/>
      <c r="AI45" s="43"/>
      <c r="AJ45" s="43"/>
      <c r="AK45" s="43"/>
      <c r="AL45" s="43"/>
      <c r="AM45" s="43"/>
      <c r="AN45" s="43"/>
      <c r="AO45" s="43"/>
      <c r="AP45" s="43"/>
      <c r="AQ45" s="43"/>
      <c r="AR45" s="43"/>
      <c r="AS45" s="43"/>
      <c r="AT45" s="43"/>
      <c r="AU45" s="43"/>
      <c r="AV45" s="43"/>
      <c r="AW45" s="43"/>
      <c r="AX45" s="43"/>
    </row>
    <row r="46" spans="1:50" x14ac:dyDescent="0.2">
      <c r="A46" s="42">
        <v>35</v>
      </c>
      <c r="B46" s="43">
        <v>94.81</v>
      </c>
      <c r="C46" s="43">
        <v>48.36</v>
      </c>
      <c r="D46" s="43">
        <v>32.880000000000003</v>
      </c>
      <c r="E46" s="43">
        <v>25.14</v>
      </c>
      <c r="F46" s="43">
        <v>20.51</v>
      </c>
      <c r="G46" s="43">
        <v>17.43</v>
      </c>
      <c r="H46" s="43">
        <v>15.22</v>
      </c>
      <c r="I46" s="43">
        <v>13.58</v>
      </c>
      <c r="J46" s="43">
        <v>12.3</v>
      </c>
      <c r="K46" s="43">
        <v>11.29</v>
      </c>
      <c r="L46" s="43">
        <v>10.45</v>
      </c>
      <c r="M46" s="43">
        <v>9.76</v>
      </c>
      <c r="N46" s="43">
        <v>9.18</v>
      </c>
      <c r="O46" s="43">
        <v>8.68</v>
      </c>
      <c r="P46" s="43">
        <v>8.26</v>
      </c>
      <c r="Q46" s="43">
        <v>7.88</v>
      </c>
      <c r="R46" s="43">
        <v>7.56</v>
      </c>
      <c r="S46" s="43">
        <v>7.26</v>
      </c>
      <c r="T46" s="43">
        <v>7.01</v>
      </c>
      <c r="U46" s="43">
        <v>6.78</v>
      </c>
      <c r="V46" s="43">
        <v>6.57</v>
      </c>
      <c r="W46" s="43">
        <v>6.39</v>
      </c>
      <c r="X46" s="43">
        <v>6.22</v>
      </c>
      <c r="Y46" s="43">
        <v>6.07</v>
      </c>
      <c r="Z46" s="43">
        <v>5.93</v>
      </c>
      <c r="AA46" s="43">
        <v>5.81</v>
      </c>
      <c r="AB46" s="43">
        <v>5.69</v>
      </c>
      <c r="AC46" s="43">
        <v>5.58</v>
      </c>
      <c r="AD46" s="43">
        <v>5.49</v>
      </c>
      <c r="AE46" s="43">
        <v>5.41</v>
      </c>
      <c r="AF46" s="43"/>
      <c r="AG46" s="43"/>
      <c r="AH46" s="43"/>
      <c r="AI46" s="43"/>
      <c r="AJ46" s="43"/>
      <c r="AK46" s="43"/>
      <c r="AL46" s="43"/>
      <c r="AM46" s="43"/>
      <c r="AN46" s="43"/>
      <c r="AO46" s="43"/>
      <c r="AP46" s="43"/>
      <c r="AQ46" s="43"/>
      <c r="AR46" s="43"/>
      <c r="AS46" s="43"/>
      <c r="AT46" s="43"/>
      <c r="AU46" s="43"/>
      <c r="AV46" s="43"/>
      <c r="AW46" s="43"/>
      <c r="AX46" s="43"/>
    </row>
    <row r="47" spans="1:50" x14ac:dyDescent="0.2">
      <c r="A47" s="42">
        <v>36</v>
      </c>
      <c r="B47" s="43">
        <v>96.53</v>
      </c>
      <c r="C47" s="43">
        <v>49.23</v>
      </c>
      <c r="D47" s="43">
        <v>33.47</v>
      </c>
      <c r="E47" s="43">
        <v>25.6</v>
      </c>
      <c r="F47" s="43">
        <v>20.88</v>
      </c>
      <c r="G47" s="43">
        <v>17.739999999999998</v>
      </c>
      <c r="H47" s="43">
        <v>15.51</v>
      </c>
      <c r="I47" s="43">
        <v>13.82</v>
      </c>
      <c r="J47" s="43">
        <v>12.53</v>
      </c>
      <c r="K47" s="43">
        <v>11.49</v>
      </c>
      <c r="L47" s="43">
        <v>10.65</v>
      </c>
      <c r="M47" s="43">
        <v>9.94</v>
      </c>
      <c r="N47" s="43">
        <v>9.35</v>
      </c>
      <c r="O47" s="43">
        <v>8.85</v>
      </c>
      <c r="P47" s="43">
        <v>8.41</v>
      </c>
      <c r="Q47" s="43">
        <v>8.0299999999999994</v>
      </c>
      <c r="R47" s="43">
        <v>7.69</v>
      </c>
      <c r="S47" s="43">
        <v>7.4</v>
      </c>
      <c r="T47" s="43">
        <v>7.14</v>
      </c>
      <c r="U47" s="43">
        <v>6.91</v>
      </c>
      <c r="V47" s="43">
        <v>6.7</v>
      </c>
      <c r="W47" s="43">
        <v>6.51</v>
      </c>
      <c r="X47" s="43">
        <v>6.34</v>
      </c>
      <c r="Y47" s="43">
        <v>6.19</v>
      </c>
      <c r="Z47" s="43">
        <v>6.04</v>
      </c>
      <c r="AA47" s="43">
        <v>5.92</v>
      </c>
      <c r="AB47" s="43">
        <v>5.81</v>
      </c>
      <c r="AC47" s="43">
        <v>5.7</v>
      </c>
      <c r="AD47" s="43">
        <v>5.63</v>
      </c>
      <c r="AE47" s="43"/>
      <c r="AF47" s="43"/>
      <c r="AG47" s="43"/>
      <c r="AH47" s="43"/>
      <c r="AI47" s="43"/>
      <c r="AJ47" s="43"/>
      <c r="AK47" s="43"/>
      <c r="AL47" s="43"/>
      <c r="AM47" s="43"/>
      <c r="AN47" s="43"/>
      <c r="AO47" s="43"/>
      <c r="AP47" s="43"/>
      <c r="AQ47" s="43"/>
      <c r="AR47" s="43"/>
      <c r="AS47" s="43"/>
      <c r="AT47" s="43"/>
      <c r="AU47" s="43"/>
      <c r="AV47" s="43"/>
      <c r="AW47" s="43"/>
      <c r="AX47" s="43"/>
    </row>
    <row r="48" spans="1:50" x14ac:dyDescent="0.2">
      <c r="A48" s="42">
        <v>37</v>
      </c>
      <c r="B48" s="43">
        <v>98.26</v>
      </c>
      <c r="C48" s="43">
        <v>50.12</v>
      </c>
      <c r="D48" s="43">
        <v>34.08</v>
      </c>
      <c r="E48" s="43">
        <v>26.06</v>
      </c>
      <c r="F48" s="43">
        <v>21.26</v>
      </c>
      <c r="G48" s="43">
        <v>18.059999999999999</v>
      </c>
      <c r="H48" s="43">
        <v>15.79</v>
      </c>
      <c r="I48" s="43">
        <v>14.08</v>
      </c>
      <c r="J48" s="43">
        <v>12.76</v>
      </c>
      <c r="K48" s="43">
        <v>11.7</v>
      </c>
      <c r="L48" s="43">
        <v>10.84</v>
      </c>
      <c r="M48" s="43">
        <v>10.119999999999999</v>
      </c>
      <c r="N48" s="43">
        <v>9.52</v>
      </c>
      <c r="O48" s="43">
        <v>9.01</v>
      </c>
      <c r="P48" s="43">
        <v>8.57</v>
      </c>
      <c r="Q48" s="43">
        <v>8.18</v>
      </c>
      <c r="R48" s="43">
        <v>7.84</v>
      </c>
      <c r="S48" s="43">
        <v>7.55</v>
      </c>
      <c r="T48" s="43">
        <v>7.28</v>
      </c>
      <c r="U48" s="43">
        <v>7.04</v>
      </c>
      <c r="V48" s="43">
        <v>6.83</v>
      </c>
      <c r="W48" s="43">
        <v>6.64</v>
      </c>
      <c r="X48" s="43">
        <v>6.46</v>
      </c>
      <c r="Y48" s="43">
        <v>6.31</v>
      </c>
      <c r="Z48" s="43">
        <v>6.17</v>
      </c>
      <c r="AA48" s="43">
        <v>6.04</v>
      </c>
      <c r="AB48" s="43">
        <v>5.92</v>
      </c>
      <c r="AC48" s="43">
        <v>5.83</v>
      </c>
      <c r="AD48" s="43"/>
      <c r="AE48" s="43"/>
      <c r="AF48" s="43"/>
      <c r="AG48" s="43"/>
      <c r="AH48" s="43"/>
      <c r="AI48" s="43"/>
      <c r="AJ48" s="43"/>
      <c r="AK48" s="43"/>
      <c r="AL48" s="43"/>
      <c r="AM48" s="43"/>
      <c r="AN48" s="43"/>
      <c r="AO48" s="43"/>
      <c r="AP48" s="43"/>
      <c r="AQ48" s="43"/>
      <c r="AR48" s="43"/>
      <c r="AS48" s="43"/>
      <c r="AT48" s="43"/>
      <c r="AU48" s="43"/>
      <c r="AV48" s="43"/>
      <c r="AW48" s="43"/>
      <c r="AX48" s="43"/>
    </row>
    <row r="49" spans="1:50" x14ac:dyDescent="0.2">
      <c r="A49" s="42">
        <v>38</v>
      </c>
      <c r="B49" s="43">
        <v>100.03</v>
      </c>
      <c r="C49" s="43">
        <v>51.02</v>
      </c>
      <c r="D49" s="43">
        <v>34.69</v>
      </c>
      <c r="E49" s="43">
        <v>26.53</v>
      </c>
      <c r="F49" s="43">
        <v>21.65</v>
      </c>
      <c r="G49" s="43">
        <v>18.399999999999999</v>
      </c>
      <c r="H49" s="43">
        <v>16.079999999999998</v>
      </c>
      <c r="I49" s="43">
        <v>14.33</v>
      </c>
      <c r="J49" s="43">
        <v>13</v>
      </c>
      <c r="K49" s="43">
        <v>11.91</v>
      </c>
      <c r="L49" s="43">
        <v>11.04</v>
      </c>
      <c r="M49" s="43">
        <v>10.31</v>
      </c>
      <c r="N49" s="43">
        <v>9.6999999999999993</v>
      </c>
      <c r="O49" s="43">
        <v>9.18</v>
      </c>
      <c r="P49" s="43">
        <v>8.73</v>
      </c>
      <c r="Q49" s="43">
        <v>8.33</v>
      </c>
      <c r="R49" s="43">
        <v>7.99</v>
      </c>
      <c r="S49" s="43">
        <v>7.68</v>
      </c>
      <c r="T49" s="43">
        <v>7.42</v>
      </c>
      <c r="U49" s="43">
        <v>7.18</v>
      </c>
      <c r="V49" s="43">
        <v>6.97</v>
      </c>
      <c r="W49" s="43">
        <v>6.77</v>
      </c>
      <c r="X49" s="43">
        <v>6.59</v>
      </c>
      <c r="Y49" s="43">
        <v>6.43</v>
      </c>
      <c r="Z49" s="43">
        <v>6.3</v>
      </c>
      <c r="AA49" s="43">
        <v>6.16</v>
      </c>
      <c r="AB49" s="43">
        <v>6.04</v>
      </c>
      <c r="AC49" s="43"/>
      <c r="AD49" s="43"/>
      <c r="AE49" s="43"/>
      <c r="AF49" s="43"/>
      <c r="AG49" s="43"/>
      <c r="AH49" s="43"/>
      <c r="AI49" s="43"/>
      <c r="AJ49" s="43"/>
      <c r="AK49" s="43"/>
      <c r="AL49" s="43"/>
      <c r="AM49" s="43"/>
      <c r="AN49" s="43"/>
      <c r="AO49" s="43"/>
      <c r="AP49" s="43"/>
      <c r="AQ49" s="43"/>
      <c r="AR49" s="43"/>
      <c r="AS49" s="43"/>
      <c r="AT49" s="43"/>
      <c r="AU49" s="43"/>
      <c r="AV49" s="43"/>
      <c r="AW49" s="43"/>
      <c r="AX49" s="43"/>
    </row>
    <row r="50" spans="1:50" x14ac:dyDescent="0.2">
      <c r="A50" s="42">
        <v>39</v>
      </c>
      <c r="B50" s="43">
        <v>101.83</v>
      </c>
      <c r="C50" s="43">
        <v>51.94</v>
      </c>
      <c r="D50" s="43">
        <v>35.32</v>
      </c>
      <c r="E50" s="43">
        <v>27.02</v>
      </c>
      <c r="F50" s="43">
        <v>22.04</v>
      </c>
      <c r="G50" s="43">
        <v>18.73</v>
      </c>
      <c r="H50" s="43">
        <v>16.37</v>
      </c>
      <c r="I50" s="43">
        <v>14.6</v>
      </c>
      <c r="J50" s="43">
        <v>13.23</v>
      </c>
      <c r="K50" s="43">
        <v>12.14</v>
      </c>
      <c r="L50" s="43">
        <v>11.24</v>
      </c>
      <c r="M50" s="43">
        <v>10.51</v>
      </c>
      <c r="N50" s="43">
        <v>9.89</v>
      </c>
      <c r="O50" s="43">
        <v>9.35</v>
      </c>
      <c r="P50" s="43">
        <v>8.89</v>
      </c>
      <c r="Q50" s="43">
        <v>8.49</v>
      </c>
      <c r="R50" s="43">
        <v>8.15</v>
      </c>
      <c r="S50" s="43">
        <v>7.84</v>
      </c>
      <c r="T50" s="43">
        <v>7.56</v>
      </c>
      <c r="U50" s="43">
        <v>7.32</v>
      </c>
      <c r="V50" s="43">
        <v>7.1</v>
      </c>
      <c r="W50" s="43">
        <v>6.91</v>
      </c>
      <c r="X50" s="43">
        <v>6.73</v>
      </c>
      <c r="Y50" s="43">
        <v>6.56</v>
      </c>
      <c r="Z50" s="43">
        <v>6.42</v>
      </c>
      <c r="AA50" s="43">
        <v>6.28</v>
      </c>
      <c r="AB50" s="43"/>
      <c r="AC50" s="43"/>
      <c r="AD50" s="43"/>
      <c r="AE50" s="43"/>
      <c r="AF50" s="43"/>
      <c r="AG50" s="43"/>
      <c r="AH50" s="43"/>
      <c r="AI50" s="43"/>
      <c r="AJ50" s="43"/>
      <c r="AK50" s="43"/>
      <c r="AL50" s="43"/>
      <c r="AM50" s="43"/>
      <c r="AN50" s="43"/>
      <c r="AO50" s="43"/>
      <c r="AP50" s="43"/>
      <c r="AQ50" s="43"/>
      <c r="AR50" s="43"/>
      <c r="AS50" s="43"/>
      <c r="AT50" s="43"/>
      <c r="AU50" s="43"/>
      <c r="AV50" s="43"/>
      <c r="AW50" s="43"/>
      <c r="AX50" s="43"/>
    </row>
    <row r="51" spans="1:50" x14ac:dyDescent="0.2">
      <c r="A51" s="42">
        <v>40</v>
      </c>
      <c r="B51" s="43">
        <v>103.68</v>
      </c>
      <c r="C51" s="43">
        <v>52.88</v>
      </c>
      <c r="D51" s="43">
        <v>35.96</v>
      </c>
      <c r="E51" s="43">
        <v>27.51</v>
      </c>
      <c r="F51" s="43">
        <v>22.45</v>
      </c>
      <c r="G51" s="43">
        <v>19.07</v>
      </c>
      <c r="H51" s="43">
        <v>16.670000000000002</v>
      </c>
      <c r="I51" s="43">
        <v>14.87</v>
      </c>
      <c r="J51" s="43">
        <v>13.48</v>
      </c>
      <c r="K51" s="43">
        <v>12.36</v>
      </c>
      <c r="L51" s="43">
        <v>11.46</v>
      </c>
      <c r="M51" s="43">
        <v>10.7</v>
      </c>
      <c r="N51" s="43">
        <v>10.07</v>
      </c>
      <c r="O51" s="43">
        <v>9.5299999999999994</v>
      </c>
      <c r="P51" s="43">
        <v>9.06</v>
      </c>
      <c r="Q51" s="43">
        <v>8.66</v>
      </c>
      <c r="R51" s="43">
        <v>8.3000000000000007</v>
      </c>
      <c r="S51" s="43">
        <v>7.99</v>
      </c>
      <c r="T51" s="43">
        <v>7.71</v>
      </c>
      <c r="U51" s="43">
        <v>7.47</v>
      </c>
      <c r="V51" s="43">
        <v>7.24</v>
      </c>
      <c r="W51" s="43">
        <v>7.04</v>
      </c>
      <c r="X51" s="43">
        <v>6.87</v>
      </c>
      <c r="Y51" s="43">
        <v>6.7</v>
      </c>
      <c r="Z51" s="43">
        <v>6.55</v>
      </c>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row>
    <row r="52" spans="1:50" x14ac:dyDescent="0.2">
      <c r="A52" s="42">
        <v>41</v>
      </c>
      <c r="B52" s="43">
        <v>105.54</v>
      </c>
      <c r="C52" s="43">
        <v>53.83</v>
      </c>
      <c r="D52" s="43">
        <v>36.61</v>
      </c>
      <c r="E52" s="43">
        <v>28.01</v>
      </c>
      <c r="F52" s="43">
        <v>22.85</v>
      </c>
      <c r="G52" s="43">
        <v>19.420000000000002</v>
      </c>
      <c r="H52" s="43">
        <v>16.98</v>
      </c>
      <c r="I52" s="43">
        <v>15.15</v>
      </c>
      <c r="J52" s="43">
        <v>13.72</v>
      </c>
      <c r="K52" s="43">
        <v>12.59</v>
      </c>
      <c r="L52" s="43">
        <v>11.67</v>
      </c>
      <c r="M52" s="43">
        <v>10.91</v>
      </c>
      <c r="N52" s="43">
        <v>10.26</v>
      </c>
      <c r="O52" s="43">
        <v>9.7100000000000009</v>
      </c>
      <c r="P52" s="43">
        <v>9.24</v>
      </c>
      <c r="Q52" s="43">
        <v>8.82</v>
      </c>
      <c r="R52" s="43">
        <v>8.4600000000000009</v>
      </c>
      <c r="S52" s="43">
        <v>8.14</v>
      </c>
      <c r="T52" s="43">
        <v>7.86</v>
      </c>
      <c r="U52" s="43">
        <v>7.61</v>
      </c>
      <c r="V52" s="43">
        <v>7.39</v>
      </c>
      <c r="W52" s="43">
        <v>7.19</v>
      </c>
      <c r="X52" s="43">
        <v>7</v>
      </c>
      <c r="Y52" s="43">
        <v>6.85</v>
      </c>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row>
    <row r="53" spans="1:50" x14ac:dyDescent="0.2">
      <c r="A53" s="42">
        <v>42</v>
      </c>
      <c r="B53" s="43">
        <v>107.45</v>
      </c>
      <c r="C53" s="43">
        <v>54.82</v>
      </c>
      <c r="D53" s="43">
        <v>37.28</v>
      </c>
      <c r="E53" s="43">
        <v>28.52</v>
      </c>
      <c r="F53" s="43">
        <v>23.27</v>
      </c>
      <c r="G53" s="43">
        <v>19.78</v>
      </c>
      <c r="H53" s="43">
        <v>17.29</v>
      </c>
      <c r="I53" s="43">
        <v>15.42</v>
      </c>
      <c r="J53" s="43">
        <v>13.98</v>
      </c>
      <c r="K53" s="43">
        <v>12.83</v>
      </c>
      <c r="L53" s="43">
        <v>11.89</v>
      </c>
      <c r="M53" s="43">
        <v>11.12</v>
      </c>
      <c r="N53" s="43">
        <v>10.46</v>
      </c>
      <c r="O53" s="43">
        <v>9.9</v>
      </c>
      <c r="P53" s="43">
        <v>9.41</v>
      </c>
      <c r="Q53" s="43">
        <v>9</v>
      </c>
      <c r="R53" s="43">
        <v>8.6300000000000008</v>
      </c>
      <c r="S53" s="43">
        <v>8.31</v>
      </c>
      <c r="T53" s="43">
        <v>8.0299999999999994</v>
      </c>
      <c r="U53" s="43">
        <v>7.77</v>
      </c>
      <c r="V53" s="43">
        <v>7.54</v>
      </c>
      <c r="W53" s="43">
        <v>7.34</v>
      </c>
      <c r="X53" s="43">
        <v>7.14</v>
      </c>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row>
    <row r="54" spans="1:50" x14ac:dyDescent="0.2">
      <c r="A54" s="42">
        <v>43</v>
      </c>
      <c r="B54" s="43">
        <v>109.39</v>
      </c>
      <c r="C54" s="43">
        <v>55.81</v>
      </c>
      <c r="D54" s="43">
        <v>37.96</v>
      </c>
      <c r="E54" s="43">
        <v>29.04</v>
      </c>
      <c r="F54" s="43">
        <v>23.7</v>
      </c>
      <c r="G54" s="43">
        <v>20.149999999999999</v>
      </c>
      <c r="H54" s="43">
        <v>17.61</v>
      </c>
      <c r="I54" s="43">
        <v>15.71</v>
      </c>
      <c r="J54" s="43">
        <v>14.24</v>
      </c>
      <c r="K54" s="43">
        <v>13.07</v>
      </c>
      <c r="L54" s="43">
        <v>12.12</v>
      </c>
      <c r="M54" s="43">
        <v>11.32</v>
      </c>
      <c r="N54" s="43">
        <v>10.65</v>
      </c>
      <c r="O54" s="43">
        <v>10.09</v>
      </c>
      <c r="P54" s="43">
        <v>9.6</v>
      </c>
      <c r="Q54" s="43">
        <v>9.18</v>
      </c>
      <c r="R54" s="43">
        <v>8.8000000000000007</v>
      </c>
      <c r="S54" s="43">
        <v>8.48</v>
      </c>
      <c r="T54" s="43">
        <v>8.18</v>
      </c>
      <c r="U54" s="43">
        <v>7.93</v>
      </c>
      <c r="V54" s="43">
        <v>7.7</v>
      </c>
      <c r="W54" s="43">
        <v>7.49</v>
      </c>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row>
    <row r="55" spans="1:50" x14ac:dyDescent="0.2">
      <c r="A55" s="42">
        <v>44</v>
      </c>
      <c r="B55" s="43">
        <v>111.37</v>
      </c>
      <c r="C55" s="43">
        <v>56.83</v>
      </c>
      <c r="D55" s="43">
        <v>38.65</v>
      </c>
      <c r="E55" s="43">
        <v>29.57</v>
      </c>
      <c r="F55" s="43">
        <v>24.14</v>
      </c>
      <c r="G55" s="43">
        <v>20.52</v>
      </c>
      <c r="H55" s="43">
        <v>17.93</v>
      </c>
      <c r="I55" s="43">
        <v>16</v>
      </c>
      <c r="J55" s="43">
        <v>14.51</v>
      </c>
      <c r="K55" s="43">
        <v>13.32</v>
      </c>
      <c r="L55" s="43">
        <v>12.34</v>
      </c>
      <c r="M55" s="43">
        <v>11.54</v>
      </c>
      <c r="N55" s="43">
        <v>10.86</v>
      </c>
      <c r="O55" s="43">
        <v>10.29</v>
      </c>
      <c r="P55" s="43">
        <v>9.7899999999999991</v>
      </c>
      <c r="Q55" s="43">
        <v>9.35</v>
      </c>
      <c r="R55" s="43">
        <v>8.98</v>
      </c>
      <c r="S55" s="43">
        <v>8.65</v>
      </c>
      <c r="T55" s="43">
        <v>8.35</v>
      </c>
      <c r="U55" s="43">
        <v>8.1</v>
      </c>
      <c r="V55" s="43">
        <v>7.86</v>
      </c>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row>
    <row r="56" spans="1:50" x14ac:dyDescent="0.2">
      <c r="A56" s="42">
        <v>45</v>
      </c>
      <c r="B56" s="43">
        <v>113.38</v>
      </c>
      <c r="C56" s="43">
        <v>57.84</v>
      </c>
      <c r="D56" s="43">
        <v>39.35</v>
      </c>
      <c r="E56" s="43">
        <v>30.11</v>
      </c>
      <c r="F56" s="43">
        <v>24.58</v>
      </c>
      <c r="G56" s="43">
        <v>20.89</v>
      </c>
      <c r="H56" s="43">
        <v>18.27</v>
      </c>
      <c r="I56" s="43">
        <v>16.309999999999999</v>
      </c>
      <c r="J56" s="43">
        <v>14.78</v>
      </c>
      <c r="K56" s="43">
        <v>13.57</v>
      </c>
      <c r="L56" s="43">
        <v>12.58</v>
      </c>
      <c r="M56" s="43">
        <v>11.76</v>
      </c>
      <c r="N56" s="43">
        <v>11.08</v>
      </c>
      <c r="O56" s="43">
        <v>10.48</v>
      </c>
      <c r="P56" s="43">
        <v>9.98</v>
      </c>
      <c r="Q56" s="43">
        <v>9.5500000000000007</v>
      </c>
      <c r="R56" s="43">
        <v>9.17</v>
      </c>
      <c r="S56" s="43">
        <v>8.83</v>
      </c>
      <c r="T56" s="43">
        <v>8.5299999999999994</v>
      </c>
      <c r="U56" s="43">
        <v>8.27</v>
      </c>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row>
    <row r="57" spans="1:50" x14ac:dyDescent="0.2">
      <c r="A57" s="42">
        <v>46</v>
      </c>
      <c r="B57" s="43">
        <v>115.4</v>
      </c>
      <c r="C57" s="43">
        <v>58.89</v>
      </c>
      <c r="D57" s="43">
        <v>40.06</v>
      </c>
      <c r="E57" s="43">
        <v>30.66</v>
      </c>
      <c r="F57" s="43">
        <v>25.03</v>
      </c>
      <c r="G57" s="43">
        <v>21.28</v>
      </c>
      <c r="H57" s="43">
        <v>18.61</v>
      </c>
      <c r="I57" s="43">
        <v>16.61</v>
      </c>
      <c r="J57" s="43">
        <v>15.07</v>
      </c>
      <c r="K57" s="43">
        <v>13.83</v>
      </c>
      <c r="L57" s="43">
        <v>12.82</v>
      </c>
      <c r="M57" s="43">
        <v>11.99</v>
      </c>
      <c r="N57" s="43">
        <v>11.29</v>
      </c>
      <c r="O57" s="43">
        <v>10.7</v>
      </c>
      <c r="P57" s="43">
        <v>10.19</v>
      </c>
      <c r="Q57" s="43">
        <v>9.75</v>
      </c>
      <c r="R57" s="43">
        <v>9.35</v>
      </c>
      <c r="S57" s="43">
        <v>9.02</v>
      </c>
      <c r="T57" s="43">
        <v>8.7100000000000009</v>
      </c>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row>
    <row r="58" spans="1:50" x14ac:dyDescent="0.2">
      <c r="A58" s="42">
        <v>47</v>
      </c>
      <c r="B58" s="43">
        <v>117.47</v>
      </c>
      <c r="C58" s="43">
        <v>59.95</v>
      </c>
      <c r="D58" s="43">
        <v>40.78</v>
      </c>
      <c r="E58" s="43">
        <v>31.22</v>
      </c>
      <c r="F58" s="43">
        <v>25.49</v>
      </c>
      <c r="G58" s="43">
        <v>21.67</v>
      </c>
      <c r="H58" s="43">
        <v>18.96</v>
      </c>
      <c r="I58" s="43">
        <v>16.920000000000002</v>
      </c>
      <c r="J58" s="43">
        <v>15.35</v>
      </c>
      <c r="K58" s="43">
        <v>14.1</v>
      </c>
      <c r="L58" s="43">
        <v>13.08</v>
      </c>
      <c r="M58" s="43">
        <v>12.23</v>
      </c>
      <c r="N58" s="43">
        <v>11.51</v>
      </c>
      <c r="O58" s="43">
        <v>10.91</v>
      </c>
      <c r="P58" s="43">
        <v>10.39</v>
      </c>
      <c r="Q58" s="43">
        <v>9.94</v>
      </c>
      <c r="R58" s="43">
        <v>9.56</v>
      </c>
      <c r="S58" s="43">
        <v>9.1999999999999993</v>
      </c>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row>
    <row r="59" spans="1:50" x14ac:dyDescent="0.2">
      <c r="A59" s="42">
        <v>48</v>
      </c>
      <c r="B59" s="43">
        <v>119.57</v>
      </c>
      <c r="C59" s="43">
        <v>61.03</v>
      </c>
      <c r="D59" s="43">
        <v>41.53</v>
      </c>
      <c r="E59" s="43">
        <v>31.79</v>
      </c>
      <c r="F59" s="43">
        <v>25.95</v>
      </c>
      <c r="G59" s="43">
        <v>22.08</v>
      </c>
      <c r="H59" s="43">
        <v>19.309999999999999</v>
      </c>
      <c r="I59" s="43">
        <v>17.239999999999998</v>
      </c>
      <c r="J59" s="43">
        <v>15.64</v>
      </c>
      <c r="K59" s="43">
        <v>14.37</v>
      </c>
      <c r="L59" s="43">
        <v>13.33</v>
      </c>
      <c r="M59" s="43">
        <v>12.48</v>
      </c>
      <c r="N59" s="43">
        <v>11.75</v>
      </c>
      <c r="O59" s="43">
        <v>11.14</v>
      </c>
      <c r="P59" s="43">
        <v>10.61</v>
      </c>
      <c r="Q59" s="43">
        <v>10.16</v>
      </c>
      <c r="R59" s="43">
        <v>9.7799999999999994</v>
      </c>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row>
    <row r="60" spans="1:50" x14ac:dyDescent="0.2">
      <c r="A60" s="42">
        <v>49</v>
      </c>
      <c r="B60" s="43">
        <v>121.74</v>
      </c>
      <c r="C60" s="43">
        <v>62.14</v>
      </c>
      <c r="D60" s="43">
        <v>42.29</v>
      </c>
      <c r="E60" s="43">
        <v>32.380000000000003</v>
      </c>
      <c r="F60" s="43">
        <v>26.45</v>
      </c>
      <c r="G60" s="43">
        <v>22.49</v>
      </c>
      <c r="H60" s="43">
        <v>19.68</v>
      </c>
      <c r="I60" s="43">
        <v>17.579999999999998</v>
      </c>
      <c r="J60" s="43">
        <v>15.95</v>
      </c>
      <c r="K60" s="43">
        <v>14.66</v>
      </c>
      <c r="L60" s="43">
        <v>13.6</v>
      </c>
      <c r="M60" s="43">
        <v>12.73</v>
      </c>
      <c r="N60" s="43">
        <v>11.99</v>
      </c>
      <c r="O60" s="43">
        <v>11.37</v>
      </c>
      <c r="P60" s="43">
        <v>10.84</v>
      </c>
      <c r="Q60" s="43">
        <v>10.39</v>
      </c>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row>
    <row r="61" spans="1:50" x14ac:dyDescent="0.2">
      <c r="A61" s="42">
        <v>50</v>
      </c>
      <c r="B61" s="43">
        <v>123.96</v>
      </c>
      <c r="C61" s="43">
        <v>63.29</v>
      </c>
      <c r="D61" s="43">
        <v>43.08</v>
      </c>
      <c r="E61" s="43">
        <v>32.99</v>
      </c>
      <c r="F61" s="43">
        <v>26.94</v>
      </c>
      <c r="G61" s="43">
        <v>22.93</v>
      </c>
      <c r="H61" s="43">
        <v>20.07</v>
      </c>
      <c r="I61" s="43">
        <v>17.920000000000002</v>
      </c>
      <c r="J61" s="43">
        <v>16.27</v>
      </c>
      <c r="K61" s="43">
        <v>14.96</v>
      </c>
      <c r="L61" s="43">
        <v>13.88</v>
      </c>
      <c r="M61" s="43">
        <v>13</v>
      </c>
      <c r="N61" s="43">
        <v>12.25</v>
      </c>
      <c r="O61" s="43">
        <v>11.62</v>
      </c>
      <c r="P61" s="43">
        <v>11.1</v>
      </c>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row>
    <row r="62" spans="1:50" x14ac:dyDescent="0.2">
      <c r="A62" s="42">
        <v>51</v>
      </c>
      <c r="B62" s="43">
        <v>126.24</v>
      </c>
      <c r="C62" s="43">
        <v>64.47</v>
      </c>
      <c r="D62" s="43">
        <v>43.89</v>
      </c>
      <c r="E62" s="43">
        <v>33.619999999999997</v>
      </c>
      <c r="F62" s="43">
        <v>27.46</v>
      </c>
      <c r="G62" s="43">
        <v>23.38</v>
      </c>
      <c r="H62" s="43">
        <v>20.46</v>
      </c>
      <c r="I62" s="43">
        <v>18.28</v>
      </c>
      <c r="J62" s="43">
        <v>16.600000000000001</v>
      </c>
      <c r="K62" s="43">
        <v>15.26</v>
      </c>
      <c r="L62" s="43">
        <v>14.17</v>
      </c>
      <c r="M62" s="43">
        <v>13.28</v>
      </c>
      <c r="N62" s="43">
        <v>12.52</v>
      </c>
      <c r="O62" s="43">
        <v>11.88</v>
      </c>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row>
    <row r="63" spans="1:50" x14ac:dyDescent="0.2">
      <c r="A63" s="42">
        <v>52</v>
      </c>
      <c r="B63" s="43">
        <v>128.58000000000001</v>
      </c>
      <c r="C63" s="43">
        <v>65.67</v>
      </c>
      <c r="D63" s="43">
        <v>44.72</v>
      </c>
      <c r="E63" s="43">
        <v>34.26</v>
      </c>
      <c r="F63" s="43">
        <v>28</v>
      </c>
      <c r="G63" s="43">
        <v>23.84</v>
      </c>
      <c r="H63" s="43">
        <v>20.87</v>
      </c>
      <c r="I63" s="43">
        <v>18.649999999999999</v>
      </c>
      <c r="J63" s="43">
        <v>16.940000000000001</v>
      </c>
      <c r="K63" s="43">
        <v>15.58</v>
      </c>
      <c r="L63" s="43">
        <v>14.48</v>
      </c>
      <c r="M63" s="43">
        <v>13.57</v>
      </c>
      <c r="N63" s="43">
        <v>12.8</v>
      </c>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row>
    <row r="64" spans="1:50" x14ac:dyDescent="0.2">
      <c r="A64" s="42">
        <v>53</v>
      </c>
      <c r="B64" s="43">
        <v>130.97</v>
      </c>
      <c r="C64" s="43">
        <v>66.91</v>
      </c>
      <c r="D64" s="43">
        <v>45.57</v>
      </c>
      <c r="E64" s="43">
        <v>34.93</v>
      </c>
      <c r="F64" s="43">
        <v>28.55</v>
      </c>
      <c r="G64" s="43">
        <v>24.31</v>
      </c>
      <c r="H64" s="43">
        <v>21.3</v>
      </c>
      <c r="I64" s="43">
        <v>19.04</v>
      </c>
      <c r="J64" s="43">
        <v>17.3</v>
      </c>
      <c r="K64" s="43">
        <v>15.92</v>
      </c>
      <c r="L64" s="43">
        <v>14.8</v>
      </c>
      <c r="M64" s="43">
        <v>13.87</v>
      </c>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row>
    <row r="65" spans="1:50" x14ac:dyDescent="0.2">
      <c r="A65" s="42">
        <v>54</v>
      </c>
      <c r="B65" s="43">
        <v>133.41999999999999</v>
      </c>
      <c r="C65" s="43">
        <v>68.180000000000007</v>
      </c>
      <c r="D65" s="43">
        <v>46.45</v>
      </c>
      <c r="E65" s="43">
        <v>35.61</v>
      </c>
      <c r="F65" s="43">
        <v>29.12</v>
      </c>
      <c r="G65" s="43">
        <v>24.81</v>
      </c>
      <c r="H65" s="43">
        <v>21.74</v>
      </c>
      <c r="I65" s="43">
        <v>19.440000000000001</v>
      </c>
      <c r="J65" s="43">
        <v>17.68</v>
      </c>
      <c r="K65" s="43">
        <v>16.27</v>
      </c>
      <c r="L65" s="43">
        <v>15.13</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row>
    <row r="66" spans="1:50" x14ac:dyDescent="0.2">
      <c r="A66" s="42">
        <v>55</v>
      </c>
      <c r="B66" s="43">
        <v>135.93</v>
      </c>
      <c r="C66" s="43">
        <v>69.48</v>
      </c>
      <c r="D66" s="43">
        <v>47.36</v>
      </c>
      <c r="E66" s="43">
        <v>36.32</v>
      </c>
      <c r="F66" s="43">
        <v>29.71</v>
      </c>
      <c r="G66" s="43">
        <v>25.32</v>
      </c>
      <c r="H66" s="43">
        <v>22.2</v>
      </c>
      <c r="I66" s="43">
        <v>19.87</v>
      </c>
      <c r="J66" s="43">
        <v>18.07</v>
      </c>
      <c r="K66" s="43">
        <v>16.63</v>
      </c>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row>
    <row r="67" spans="1:50" x14ac:dyDescent="0.2">
      <c r="A67" s="42">
        <v>56</v>
      </c>
      <c r="B67" s="43">
        <v>138.5</v>
      </c>
      <c r="C67" s="43">
        <v>70.819999999999993</v>
      </c>
      <c r="D67" s="43">
        <v>48.29</v>
      </c>
      <c r="E67" s="43">
        <v>37.049999999999997</v>
      </c>
      <c r="F67" s="43">
        <v>30.32</v>
      </c>
      <c r="G67" s="43">
        <v>25.85</v>
      </c>
      <c r="H67" s="43">
        <v>22.68</v>
      </c>
      <c r="I67" s="43">
        <v>20.309999999999999</v>
      </c>
      <c r="J67" s="43">
        <v>18.47</v>
      </c>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row>
    <row r="68" spans="1:50" x14ac:dyDescent="0.2">
      <c r="A68" s="42">
        <v>57</v>
      </c>
      <c r="B68" s="43">
        <v>141.13999999999999</v>
      </c>
      <c r="C68" s="43">
        <v>72.19</v>
      </c>
      <c r="D68" s="43">
        <v>49.25</v>
      </c>
      <c r="E68" s="43">
        <v>37.799999999999997</v>
      </c>
      <c r="F68" s="43">
        <v>30.95</v>
      </c>
      <c r="G68" s="43">
        <v>26.41</v>
      </c>
      <c r="H68" s="43">
        <v>23.17</v>
      </c>
      <c r="I68" s="43">
        <v>20.76</v>
      </c>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row>
    <row r="69" spans="1:50" x14ac:dyDescent="0.2">
      <c r="A69" s="42">
        <v>58</v>
      </c>
      <c r="B69" s="43">
        <v>143.86000000000001</v>
      </c>
      <c r="C69" s="43">
        <v>73.62</v>
      </c>
      <c r="D69" s="43">
        <v>50.24</v>
      </c>
      <c r="E69" s="43">
        <v>38.58</v>
      </c>
      <c r="F69" s="43">
        <v>31.62</v>
      </c>
      <c r="G69" s="43">
        <v>26.99</v>
      </c>
      <c r="H69" s="43">
        <v>23.69</v>
      </c>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row>
    <row r="70" spans="1:50" x14ac:dyDescent="0.2">
      <c r="A70" s="42">
        <v>59</v>
      </c>
      <c r="B70" s="43">
        <v>146.65</v>
      </c>
      <c r="C70" s="43">
        <v>75.09</v>
      </c>
      <c r="D70" s="43">
        <v>51.28</v>
      </c>
      <c r="E70" s="43">
        <v>39.4</v>
      </c>
      <c r="F70" s="43">
        <v>32.31</v>
      </c>
      <c r="G70" s="43">
        <v>27.61</v>
      </c>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row>
    <row r="71" spans="1:50" x14ac:dyDescent="0.2">
      <c r="A71" s="42">
        <v>60</v>
      </c>
      <c r="B71" s="43">
        <v>149.51</v>
      </c>
      <c r="C71" s="43">
        <v>76.61</v>
      </c>
      <c r="D71" s="43">
        <v>52.35</v>
      </c>
      <c r="E71" s="43">
        <v>40.26</v>
      </c>
      <c r="F71" s="43">
        <v>33.03</v>
      </c>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row>
    <row r="72" spans="1:50" x14ac:dyDescent="0.2">
      <c r="A72" s="42">
        <v>61</v>
      </c>
      <c r="B72" s="43">
        <v>152.49</v>
      </c>
      <c r="C72" s="43">
        <v>78.19</v>
      </c>
      <c r="D72" s="43">
        <v>53.47</v>
      </c>
      <c r="E72" s="43">
        <v>41.15</v>
      </c>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row>
    <row r="73" spans="1:50" x14ac:dyDescent="0.2">
      <c r="A73" s="42">
        <v>62</v>
      </c>
      <c r="B73" s="43">
        <v>155.58000000000001</v>
      </c>
      <c r="C73" s="43">
        <v>79.84</v>
      </c>
      <c r="D73" s="43">
        <v>54.64</v>
      </c>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row>
    <row r="74" spans="1:50" x14ac:dyDescent="0.2">
      <c r="A74" s="42">
        <v>63</v>
      </c>
      <c r="B74" s="43">
        <v>158.84</v>
      </c>
      <c r="C74" s="43">
        <v>81.59</v>
      </c>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row>
    <row r="75" spans="1:50" x14ac:dyDescent="0.2">
      <c r="A75" s="42">
        <v>64</v>
      </c>
      <c r="B75" s="43">
        <v>162.29</v>
      </c>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row>
  </sheetData>
  <sheetProtection algorithmName="SHA-512" hashValue="VnJhEXpunpEOUurrR07gDfkS7aruvJ6fY2cM5J1svYOEizEqGB4IFhp8Bjn0Rs7avKeEWyMShOf4OqzYWgXYWw==" saltValue="yOgoOZ2uQRpTkHnRUOia/A==" spinCount="100000" sheet="1" objects="1" scenarios="1"/>
  <conditionalFormatting sqref="A6:A21">
    <cfRule type="expression" dxfId="131" priority="13" stopIfTrue="1">
      <formula>MOD(ROW(),2)=0</formula>
    </cfRule>
    <cfRule type="expression" dxfId="130" priority="14" stopIfTrue="1">
      <formula>MOD(ROW(),2)&lt;&gt;0</formula>
    </cfRule>
  </conditionalFormatting>
  <conditionalFormatting sqref="A26:A75">
    <cfRule type="expression" dxfId="129" priority="9" stopIfTrue="1">
      <formula>MOD(ROW(),2)=0</formula>
    </cfRule>
    <cfRule type="expression" dxfId="128" priority="10" stopIfTrue="1">
      <formula>MOD(ROW(),2)&lt;&gt;0</formula>
    </cfRule>
  </conditionalFormatting>
  <conditionalFormatting sqref="B6:AX21">
    <cfRule type="expression" dxfId="127" priority="15" stopIfTrue="1">
      <formula>MOD(ROW(),2)=0</formula>
    </cfRule>
    <cfRule type="expression" dxfId="126" priority="16" stopIfTrue="1">
      <formula>MOD(ROW(),2)&lt;&gt;0</formula>
    </cfRule>
  </conditionalFormatting>
  <conditionalFormatting sqref="B26:AX75">
    <cfRule type="expression" dxfId="125" priority="11" stopIfTrue="1">
      <formula>MOD(ROW(),2)=0</formula>
    </cfRule>
    <cfRule type="expression" dxfId="124" priority="12"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0E55B-27E9-4E59-A902-93F8D699582B}">
  <sheetPr codeName="Sheet61"/>
  <dimension ref="A1:AY76"/>
  <sheetViews>
    <sheetView showGridLines="0" workbookViewId="0">
      <selection activeCell="A6" sqref="A6"/>
    </sheetView>
  </sheetViews>
  <sheetFormatPr defaultColWidth="8.5703125" defaultRowHeight="12.75" x14ac:dyDescent="0.2"/>
  <cols>
    <col min="1" max="1" width="31.5703125" style="41" customWidth="1"/>
    <col min="2" max="51" width="22.5703125" style="41" customWidth="1"/>
    <col min="52" max="16384" width="8.5703125" style="41"/>
  </cols>
  <sheetData>
    <row r="1" spans="1:51" s="1" customFormat="1" ht="20.25" x14ac:dyDescent="0.3">
      <c r="A1" s="2" t="s">
        <v>0</v>
      </c>
    </row>
    <row r="2" spans="1:51" s="1" customFormat="1" ht="15.75" x14ac:dyDescent="0.25">
      <c r="A2" s="30" t="s">
        <v>1</v>
      </c>
      <c r="B2" s="3" t="str">
        <f>wb_title</f>
        <v>LGPS_EW - Consolidated Factor Spreadsheet</v>
      </c>
    </row>
    <row r="3" spans="1:51" s="1" customFormat="1" ht="15.75" x14ac:dyDescent="0.25">
      <c r="A3" s="30" t="s">
        <v>2</v>
      </c>
      <c r="B3" s="3" t="str">
        <f>TABLE_FACTOR_TYPE_1 &amp; " - x-" &amp; TABLE_SERIES_NUMBER_1</f>
        <v>Added pension - x-715</v>
      </c>
    </row>
    <row r="4" spans="1:51" customFormat="1" x14ac:dyDescent="0.2"/>
    <row r="5" spans="1:51" customFormat="1" x14ac:dyDescent="0.2"/>
    <row r="6" spans="1:51"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row>
    <row r="7" spans="1:51"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row>
    <row r="8" spans="1:51" customFormat="1" x14ac:dyDescent="0.2">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row>
    <row r="9" spans="1:51"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row>
    <row r="10" spans="1:51" customFormat="1" x14ac:dyDescent="0.2">
      <c r="A10" s="44" t="s">
        <v>6</v>
      </c>
      <c r="B10" s="49" t="s">
        <v>353</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row>
    <row r="11" spans="1:51" customFormat="1" x14ac:dyDescent="0.2">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row>
    <row r="12" spans="1:51"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row>
    <row r="13" spans="1:51"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row>
    <row r="14" spans="1:51" customFormat="1" x14ac:dyDescent="0.2">
      <c r="A14" s="44" t="s">
        <v>171</v>
      </c>
      <c r="B14" s="49">
        <v>715</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row>
    <row r="15" spans="1:51" customFormat="1" x14ac:dyDescent="0.2">
      <c r="A15" s="44" t="s">
        <v>398</v>
      </c>
      <c r="B15" s="49" t="s">
        <v>354</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row>
    <row r="16" spans="1:51" customFormat="1" x14ac:dyDescent="0.2">
      <c r="A16" s="44" t="s">
        <v>173</v>
      </c>
      <c r="B16" s="49" t="s">
        <v>340</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row>
    <row r="17" spans="1:51"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row>
    <row r="18" spans="1:51"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row>
    <row r="19" spans="1:51"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row>
    <row r="20" spans="1:51"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row>
    <row r="21" spans="1:51"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row>
    <row r="22" spans="1:51" customFormat="1" x14ac:dyDescent="0.2"/>
    <row r="23" spans="1:51" customFormat="1" x14ac:dyDescent="0.2">
      <c r="A23" s="23" t="str">
        <f>HYPERLINK("#'Factor List'!A1", "Back to Factor List")</f>
        <v>Back to Factor List</v>
      </c>
      <c r="B23" s="23" t="str">
        <f>HYPERLINK("#'Assumptions'!A1", "Assumptions")</f>
        <v>Assumptions</v>
      </c>
    </row>
    <row r="26" spans="1:51" s="59" customFormat="1" ht="25.5" x14ac:dyDescent="0.2">
      <c r="A26" s="58" t="s">
        <v>401</v>
      </c>
      <c r="B26" s="58" t="s">
        <v>590</v>
      </c>
      <c r="C26" s="58" t="s">
        <v>591</v>
      </c>
      <c r="D26" s="58" t="s">
        <v>592</v>
      </c>
      <c r="E26" s="58" t="s">
        <v>593</v>
      </c>
      <c r="F26" s="58" t="s">
        <v>594</v>
      </c>
      <c r="G26" s="58" t="s">
        <v>595</v>
      </c>
      <c r="H26" s="58" t="s">
        <v>596</v>
      </c>
      <c r="I26" s="58" t="s">
        <v>597</v>
      </c>
      <c r="J26" s="58" t="s">
        <v>598</v>
      </c>
      <c r="K26" s="58" t="s">
        <v>599</v>
      </c>
      <c r="L26" s="58" t="s">
        <v>600</v>
      </c>
      <c r="M26" s="58" t="s">
        <v>601</v>
      </c>
      <c r="N26" s="58" t="s">
        <v>602</v>
      </c>
      <c r="O26" s="58" t="s">
        <v>603</v>
      </c>
      <c r="P26" s="58" t="s">
        <v>604</v>
      </c>
      <c r="Q26" s="58" t="s">
        <v>605</v>
      </c>
      <c r="R26" s="58" t="s">
        <v>606</v>
      </c>
      <c r="S26" s="58" t="s">
        <v>607</v>
      </c>
      <c r="T26" s="58" t="s">
        <v>608</v>
      </c>
      <c r="U26" s="58" t="s">
        <v>609</v>
      </c>
      <c r="V26" s="58" t="s">
        <v>610</v>
      </c>
      <c r="W26" s="58" t="s">
        <v>611</v>
      </c>
      <c r="X26" s="58" t="s">
        <v>612</v>
      </c>
      <c r="Y26" s="58" t="s">
        <v>613</v>
      </c>
      <c r="Z26" s="58" t="s">
        <v>614</v>
      </c>
      <c r="AA26" s="58" t="s">
        <v>615</v>
      </c>
      <c r="AB26" s="58" t="s">
        <v>616</v>
      </c>
      <c r="AC26" s="58" t="s">
        <v>617</v>
      </c>
      <c r="AD26" s="58" t="s">
        <v>618</v>
      </c>
      <c r="AE26" s="58" t="s">
        <v>619</v>
      </c>
      <c r="AF26" s="58" t="s">
        <v>620</v>
      </c>
      <c r="AG26" s="58" t="s">
        <v>621</v>
      </c>
      <c r="AH26" s="58" t="s">
        <v>622</v>
      </c>
      <c r="AI26" s="58" t="s">
        <v>623</v>
      </c>
      <c r="AJ26" s="58" t="s">
        <v>624</v>
      </c>
      <c r="AK26" s="58" t="s">
        <v>625</v>
      </c>
      <c r="AL26" s="58" t="s">
        <v>626</v>
      </c>
      <c r="AM26" s="58" t="s">
        <v>627</v>
      </c>
      <c r="AN26" s="58" t="s">
        <v>628</v>
      </c>
      <c r="AO26" s="58" t="s">
        <v>629</v>
      </c>
      <c r="AP26" s="58" t="s">
        <v>630</v>
      </c>
      <c r="AQ26" s="58" t="s">
        <v>631</v>
      </c>
      <c r="AR26" s="58" t="s">
        <v>632</v>
      </c>
      <c r="AS26" s="58" t="s">
        <v>633</v>
      </c>
      <c r="AT26" s="58" t="s">
        <v>634</v>
      </c>
      <c r="AU26" s="58" t="s">
        <v>635</v>
      </c>
      <c r="AV26" s="58" t="s">
        <v>636</v>
      </c>
      <c r="AW26" s="58" t="s">
        <v>637</v>
      </c>
      <c r="AX26" s="58" t="s">
        <v>638</v>
      </c>
      <c r="AY26" s="58" t="s">
        <v>639</v>
      </c>
    </row>
    <row r="27" spans="1:51" x14ac:dyDescent="0.2">
      <c r="A27" s="42">
        <v>16</v>
      </c>
      <c r="B27" s="43">
        <v>59.22</v>
      </c>
      <c r="C27" s="43">
        <v>30.2</v>
      </c>
      <c r="D27" s="43">
        <v>20.53</v>
      </c>
      <c r="E27" s="43">
        <v>15.7</v>
      </c>
      <c r="F27" s="43">
        <v>12.8</v>
      </c>
      <c r="G27" s="43">
        <v>10.88</v>
      </c>
      <c r="H27" s="43">
        <v>9.5</v>
      </c>
      <c r="I27" s="43">
        <v>8.48</v>
      </c>
      <c r="J27" s="43">
        <v>7.68</v>
      </c>
      <c r="K27" s="43">
        <v>7.04</v>
      </c>
      <c r="L27" s="43">
        <v>6.52</v>
      </c>
      <c r="M27" s="43">
        <v>6.09</v>
      </c>
      <c r="N27" s="43">
        <v>5.73</v>
      </c>
      <c r="O27" s="43">
        <v>5.41</v>
      </c>
      <c r="P27" s="43">
        <v>5.15</v>
      </c>
      <c r="Q27" s="43">
        <v>4.91</v>
      </c>
      <c r="R27" s="43">
        <v>4.7</v>
      </c>
      <c r="S27" s="43">
        <v>4.5199999999999996</v>
      </c>
      <c r="T27" s="43">
        <v>4.3600000000000003</v>
      </c>
      <c r="U27" s="43">
        <v>4.21</v>
      </c>
      <c r="V27" s="43">
        <v>4.08</v>
      </c>
      <c r="W27" s="43">
        <v>3.96</v>
      </c>
      <c r="X27" s="43">
        <v>3.85</v>
      </c>
      <c r="Y27" s="43">
        <v>3.77</v>
      </c>
      <c r="Z27" s="43">
        <v>3.67</v>
      </c>
      <c r="AA27" s="43">
        <v>3.59</v>
      </c>
      <c r="AB27" s="43">
        <v>3.52</v>
      </c>
      <c r="AC27" s="43">
        <v>3.45</v>
      </c>
      <c r="AD27" s="43">
        <v>3.38</v>
      </c>
      <c r="AE27" s="43">
        <v>3.32</v>
      </c>
      <c r="AF27" s="43">
        <v>3.27</v>
      </c>
      <c r="AG27" s="43">
        <v>3.21</v>
      </c>
      <c r="AH27" s="43">
        <v>3.17</v>
      </c>
      <c r="AI27" s="43">
        <v>3.12</v>
      </c>
      <c r="AJ27" s="43">
        <v>3.09</v>
      </c>
      <c r="AK27" s="43">
        <v>3.05</v>
      </c>
      <c r="AL27" s="43">
        <v>3.01</v>
      </c>
      <c r="AM27" s="43">
        <v>2.98</v>
      </c>
      <c r="AN27" s="43">
        <v>2.95</v>
      </c>
      <c r="AO27" s="43">
        <v>2.92</v>
      </c>
      <c r="AP27" s="43">
        <v>2.89</v>
      </c>
      <c r="AQ27" s="43">
        <v>2.87</v>
      </c>
      <c r="AR27" s="43">
        <v>2.84</v>
      </c>
      <c r="AS27" s="43">
        <v>2.82</v>
      </c>
      <c r="AT27" s="43">
        <v>2.8</v>
      </c>
      <c r="AU27" s="43">
        <v>2.78</v>
      </c>
      <c r="AV27" s="43">
        <v>2.76</v>
      </c>
      <c r="AW27" s="43">
        <v>2.74</v>
      </c>
      <c r="AX27" s="43">
        <v>2.72</v>
      </c>
      <c r="AY27" s="43">
        <v>2.7</v>
      </c>
    </row>
    <row r="28" spans="1:51" x14ac:dyDescent="0.2">
      <c r="A28" s="42">
        <v>17</v>
      </c>
      <c r="B28" s="43">
        <v>60.29</v>
      </c>
      <c r="C28" s="43">
        <v>30.74</v>
      </c>
      <c r="D28" s="43">
        <v>20.9</v>
      </c>
      <c r="E28" s="43">
        <v>15.99</v>
      </c>
      <c r="F28" s="43">
        <v>13.04</v>
      </c>
      <c r="G28" s="43">
        <v>11.07</v>
      </c>
      <c r="H28" s="43">
        <v>9.68</v>
      </c>
      <c r="I28" s="43">
        <v>8.6199999999999992</v>
      </c>
      <c r="J28" s="43">
        <v>7.82</v>
      </c>
      <c r="K28" s="43">
        <v>7.17</v>
      </c>
      <c r="L28" s="43">
        <v>6.63</v>
      </c>
      <c r="M28" s="43">
        <v>6.2</v>
      </c>
      <c r="N28" s="43">
        <v>5.83</v>
      </c>
      <c r="O28" s="43">
        <v>5.51</v>
      </c>
      <c r="P28" s="43">
        <v>5.23</v>
      </c>
      <c r="Q28" s="43">
        <v>5</v>
      </c>
      <c r="R28" s="43">
        <v>4.79</v>
      </c>
      <c r="S28" s="43">
        <v>4.5999999999999996</v>
      </c>
      <c r="T28" s="43">
        <v>4.4400000000000004</v>
      </c>
      <c r="U28" s="43">
        <v>4.29</v>
      </c>
      <c r="V28" s="43">
        <v>4.16</v>
      </c>
      <c r="W28" s="43">
        <v>4.04</v>
      </c>
      <c r="X28" s="43">
        <v>3.92</v>
      </c>
      <c r="Y28" s="43">
        <v>3.82</v>
      </c>
      <c r="Z28" s="43">
        <v>3.74</v>
      </c>
      <c r="AA28" s="43">
        <v>3.66</v>
      </c>
      <c r="AB28" s="43">
        <v>3.58</v>
      </c>
      <c r="AC28" s="43">
        <v>3.51</v>
      </c>
      <c r="AD28" s="43">
        <v>3.44</v>
      </c>
      <c r="AE28" s="43">
        <v>3.38</v>
      </c>
      <c r="AF28" s="43">
        <v>3.33</v>
      </c>
      <c r="AG28" s="43">
        <v>3.27</v>
      </c>
      <c r="AH28" s="43">
        <v>3.23</v>
      </c>
      <c r="AI28" s="43">
        <v>3.18</v>
      </c>
      <c r="AJ28" s="43">
        <v>3.14</v>
      </c>
      <c r="AK28" s="43">
        <v>3.1</v>
      </c>
      <c r="AL28" s="43">
        <v>3.07</v>
      </c>
      <c r="AM28" s="43">
        <v>3.04</v>
      </c>
      <c r="AN28" s="43">
        <v>3</v>
      </c>
      <c r="AO28" s="43">
        <v>2.97</v>
      </c>
      <c r="AP28" s="43">
        <v>2.95</v>
      </c>
      <c r="AQ28" s="43">
        <v>2.92</v>
      </c>
      <c r="AR28" s="43">
        <v>2.9</v>
      </c>
      <c r="AS28" s="43">
        <v>2.87</v>
      </c>
      <c r="AT28" s="43">
        <v>2.85</v>
      </c>
      <c r="AU28" s="43">
        <v>2.83</v>
      </c>
      <c r="AV28" s="43">
        <v>2.81</v>
      </c>
      <c r="AW28" s="43">
        <v>2.79</v>
      </c>
      <c r="AX28" s="43">
        <v>2.77</v>
      </c>
      <c r="AY28" s="43"/>
    </row>
    <row r="29" spans="1:51" x14ac:dyDescent="0.2">
      <c r="A29" s="42">
        <v>18</v>
      </c>
      <c r="B29" s="43">
        <v>61.37</v>
      </c>
      <c r="C29" s="43">
        <v>31.29</v>
      </c>
      <c r="D29" s="43">
        <v>21.27</v>
      </c>
      <c r="E29" s="43">
        <v>16.27</v>
      </c>
      <c r="F29" s="43">
        <v>13.27</v>
      </c>
      <c r="G29" s="43">
        <v>11.28</v>
      </c>
      <c r="H29" s="43">
        <v>9.85</v>
      </c>
      <c r="I29" s="43">
        <v>8.7799999999999994</v>
      </c>
      <c r="J29" s="43">
        <v>7.95</v>
      </c>
      <c r="K29" s="43">
        <v>7.29</v>
      </c>
      <c r="L29" s="43">
        <v>6.75</v>
      </c>
      <c r="M29" s="43">
        <v>6.31</v>
      </c>
      <c r="N29" s="43">
        <v>5.93</v>
      </c>
      <c r="O29" s="43">
        <v>5.61</v>
      </c>
      <c r="P29" s="43">
        <v>5.33</v>
      </c>
      <c r="Q29" s="43">
        <v>5.09</v>
      </c>
      <c r="R29" s="43">
        <v>4.87</v>
      </c>
      <c r="S29" s="43">
        <v>4.68</v>
      </c>
      <c r="T29" s="43">
        <v>4.51</v>
      </c>
      <c r="U29" s="43">
        <v>4.37</v>
      </c>
      <c r="V29" s="43">
        <v>4.2300000000000004</v>
      </c>
      <c r="W29" s="43">
        <v>4.1100000000000003</v>
      </c>
      <c r="X29" s="43">
        <v>4</v>
      </c>
      <c r="Y29" s="43">
        <v>3.89</v>
      </c>
      <c r="Z29" s="43">
        <v>3.8</v>
      </c>
      <c r="AA29" s="43">
        <v>3.73</v>
      </c>
      <c r="AB29" s="43">
        <v>3.65</v>
      </c>
      <c r="AC29" s="43">
        <v>3.57</v>
      </c>
      <c r="AD29" s="43">
        <v>3.51</v>
      </c>
      <c r="AE29" s="43">
        <v>3.45</v>
      </c>
      <c r="AF29" s="43">
        <v>3.39</v>
      </c>
      <c r="AG29" s="43">
        <v>3.34</v>
      </c>
      <c r="AH29" s="43">
        <v>3.29</v>
      </c>
      <c r="AI29" s="43">
        <v>3.24</v>
      </c>
      <c r="AJ29" s="43">
        <v>3.2</v>
      </c>
      <c r="AK29" s="43">
        <v>3.16</v>
      </c>
      <c r="AL29" s="43">
        <v>3.12</v>
      </c>
      <c r="AM29" s="43">
        <v>3.09</v>
      </c>
      <c r="AN29" s="43">
        <v>3.06</v>
      </c>
      <c r="AO29" s="43">
        <v>3.03</v>
      </c>
      <c r="AP29" s="43">
        <v>3</v>
      </c>
      <c r="AQ29" s="43">
        <v>2.98</v>
      </c>
      <c r="AR29" s="43">
        <v>2.95</v>
      </c>
      <c r="AS29" s="43">
        <v>2.93</v>
      </c>
      <c r="AT29" s="43">
        <v>2.91</v>
      </c>
      <c r="AU29" s="43">
        <v>2.89</v>
      </c>
      <c r="AV29" s="43">
        <v>2.87</v>
      </c>
      <c r="AW29" s="43">
        <v>2.85</v>
      </c>
      <c r="AX29" s="43"/>
      <c r="AY29" s="43"/>
    </row>
    <row r="30" spans="1:51" x14ac:dyDescent="0.2">
      <c r="A30" s="42">
        <v>19</v>
      </c>
      <c r="B30" s="43">
        <v>62.46</v>
      </c>
      <c r="C30" s="43">
        <v>31.85</v>
      </c>
      <c r="D30" s="43">
        <v>21.65</v>
      </c>
      <c r="E30" s="43">
        <v>16.559999999999999</v>
      </c>
      <c r="F30" s="43">
        <v>13.5</v>
      </c>
      <c r="G30" s="43">
        <v>11.47</v>
      </c>
      <c r="H30" s="43">
        <v>10.02</v>
      </c>
      <c r="I30" s="43">
        <v>8.94</v>
      </c>
      <c r="J30" s="43">
        <v>8.1</v>
      </c>
      <c r="K30" s="43">
        <v>7.42</v>
      </c>
      <c r="L30" s="43">
        <v>6.88</v>
      </c>
      <c r="M30" s="43">
        <v>6.43</v>
      </c>
      <c r="N30" s="43">
        <v>6.04</v>
      </c>
      <c r="O30" s="43">
        <v>5.71</v>
      </c>
      <c r="P30" s="43">
        <v>5.42</v>
      </c>
      <c r="Q30" s="43">
        <v>5.17</v>
      </c>
      <c r="R30" s="43">
        <v>4.96</v>
      </c>
      <c r="S30" s="43">
        <v>4.7699999999999996</v>
      </c>
      <c r="T30" s="43">
        <v>4.5999999999999996</v>
      </c>
      <c r="U30" s="43">
        <v>4.45</v>
      </c>
      <c r="V30" s="43">
        <v>4.3099999999999996</v>
      </c>
      <c r="W30" s="43">
        <v>4.1900000000000004</v>
      </c>
      <c r="X30" s="43">
        <v>4.07</v>
      </c>
      <c r="Y30" s="43">
        <v>3.97</v>
      </c>
      <c r="Z30" s="43">
        <v>3.87</v>
      </c>
      <c r="AA30" s="43">
        <v>3.78</v>
      </c>
      <c r="AB30" s="43">
        <v>3.71</v>
      </c>
      <c r="AC30" s="43">
        <v>3.64</v>
      </c>
      <c r="AD30" s="43">
        <v>3.57</v>
      </c>
      <c r="AE30" s="43">
        <v>3.51</v>
      </c>
      <c r="AF30" s="43">
        <v>3.45</v>
      </c>
      <c r="AG30" s="43">
        <v>3.4</v>
      </c>
      <c r="AH30" s="43">
        <v>3.35</v>
      </c>
      <c r="AI30" s="43">
        <v>3.3</v>
      </c>
      <c r="AJ30" s="43">
        <v>3.26</v>
      </c>
      <c r="AK30" s="43">
        <v>3.22</v>
      </c>
      <c r="AL30" s="43">
        <v>3.18</v>
      </c>
      <c r="AM30" s="43">
        <v>3.14</v>
      </c>
      <c r="AN30" s="43">
        <v>3.11</v>
      </c>
      <c r="AO30" s="43">
        <v>3.08</v>
      </c>
      <c r="AP30" s="43">
        <v>3.06</v>
      </c>
      <c r="AQ30" s="43">
        <v>3.03</v>
      </c>
      <c r="AR30" s="43">
        <v>3.01</v>
      </c>
      <c r="AS30" s="43">
        <v>2.99</v>
      </c>
      <c r="AT30" s="43">
        <v>2.96</v>
      </c>
      <c r="AU30" s="43">
        <v>2.94</v>
      </c>
      <c r="AV30" s="43">
        <v>2.94</v>
      </c>
      <c r="AW30" s="43"/>
      <c r="AX30" s="43"/>
      <c r="AY30" s="43"/>
    </row>
    <row r="31" spans="1:51" x14ac:dyDescent="0.2">
      <c r="A31" s="42">
        <v>20</v>
      </c>
      <c r="B31" s="43">
        <v>63.58</v>
      </c>
      <c r="C31" s="43">
        <v>32.42</v>
      </c>
      <c r="D31" s="43">
        <v>22.05</v>
      </c>
      <c r="E31" s="43">
        <v>16.850000000000001</v>
      </c>
      <c r="F31" s="43">
        <v>13.75</v>
      </c>
      <c r="G31" s="43">
        <v>11.68</v>
      </c>
      <c r="H31" s="43">
        <v>10.199999999999999</v>
      </c>
      <c r="I31" s="43">
        <v>9.1</v>
      </c>
      <c r="J31" s="43">
        <v>8.24</v>
      </c>
      <c r="K31" s="43">
        <v>7.56</v>
      </c>
      <c r="L31" s="43">
        <v>7</v>
      </c>
      <c r="M31" s="43">
        <v>6.53</v>
      </c>
      <c r="N31" s="43">
        <v>6.15</v>
      </c>
      <c r="O31" s="43">
        <v>5.81</v>
      </c>
      <c r="P31" s="43">
        <v>5.52</v>
      </c>
      <c r="Q31" s="43">
        <v>5.27</v>
      </c>
      <c r="R31" s="43">
        <v>5.0599999999999996</v>
      </c>
      <c r="S31" s="43">
        <v>4.8600000000000003</v>
      </c>
      <c r="T31" s="43">
        <v>4.68</v>
      </c>
      <c r="U31" s="43">
        <v>4.5199999999999996</v>
      </c>
      <c r="V31" s="43">
        <v>4.3899999999999997</v>
      </c>
      <c r="W31" s="43">
        <v>4.26</v>
      </c>
      <c r="X31" s="43">
        <v>4.1500000000000004</v>
      </c>
      <c r="Y31" s="43">
        <v>4.04</v>
      </c>
      <c r="Z31" s="43">
        <v>3.94</v>
      </c>
      <c r="AA31" s="43">
        <v>3.85</v>
      </c>
      <c r="AB31" s="43">
        <v>3.77</v>
      </c>
      <c r="AC31" s="43">
        <v>3.71</v>
      </c>
      <c r="AD31" s="43">
        <v>3.64</v>
      </c>
      <c r="AE31" s="43">
        <v>3.58</v>
      </c>
      <c r="AF31" s="43">
        <v>3.52</v>
      </c>
      <c r="AG31" s="43">
        <v>3.46</v>
      </c>
      <c r="AH31" s="43">
        <v>3.41</v>
      </c>
      <c r="AI31" s="43">
        <v>3.36</v>
      </c>
      <c r="AJ31" s="43">
        <v>3.32</v>
      </c>
      <c r="AK31" s="43">
        <v>3.28</v>
      </c>
      <c r="AL31" s="43">
        <v>3.24</v>
      </c>
      <c r="AM31" s="43">
        <v>3.2</v>
      </c>
      <c r="AN31" s="43">
        <v>3.17</v>
      </c>
      <c r="AO31" s="43">
        <v>3.14</v>
      </c>
      <c r="AP31" s="43">
        <v>3.11</v>
      </c>
      <c r="AQ31" s="43">
        <v>3.08</v>
      </c>
      <c r="AR31" s="43">
        <v>3.07</v>
      </c>
      <c r="AS31" s="43">
        <v>3.04</v>
      </c>
      <c r="AT31" s="43">
        <v>3.02</v>
      </c>
      <c r="AU31" s="43">
        <v>2.98</v>
      </c>
      <c r="AV31" s="43"/>
      <c r="AW31" s="43"/>
      <c r="AX31" s="43"/>
      <c r="AY31" s="43"/>
    </row>
    <row r="32" spans="1:51" x14ac:dyDescent="0.2">
      <c r="A32" s="42">
        <v>21</v>
      </c>
      <c r="B32" s="43">
        <v>64.72</v>
      </c>
      <c r="C32" s="43">
        <v>33</v>
      </c>
      <c r="D32" s="43">
        <v>22.44</v>
      </c>
      <c r="E32" s="43">
        <v>17.16</v>
      </c>
      <c r="F32" s="43">
        <v>13.99</v>
      </c>
      <c r="G32" s="43">
        <v>11.89</v>
      </c>
      <c r="H32" s="43">
        <v>10.39</v>
      </c>
      <c r="I32" s="43">
        <v>9.26</v>
      </c>
      <c r="J32" s="43">
        <v>8.39</v>
      </c>
      <c r="K32" s="43">
        <v>7.7</v>
      </c>
      <c r="L32" s="43">
        <v>7.13</v>
      </c>
      <c r="M32" s="43">
        <v>6.65</v>
      </c>
      <c r="N32" s="43">
        <v>6.26</v>
      </c>
      <c r="O32" s="43">
        <v>5.91</v>
      </c>
      <c r="P32" s="43">
        <v>5.63</v>
      </c>
      <c r="Q32" s="43">
        <v>5.37</v>
      </c>
      <c r="R32" s="43">
        <v>5.14</v>
      </c>
      <c r="S32" s="43">
        <v>4.95</v>
      </c>
      <c r="T32" s="43">
        <v>4.7699999999999996</v>
      </c>
      <c r="U32" s="43">
        <v>4.6100000000000003</v>
      </c>
      <c r="V32" s="43">
        <v>4.46</v>
      </c>
      <c r="W32" s="43">
        <v>4.34</v>
      </c>
      <c r="X32" s="43">
        <v>4.22</v>
      </c>
      <c r="Y32" s="43">
        <v>4.12</v>
      </c>
      <c r="Z32" s="43">
        <v>4.0199999999999996</v>
      </c>
      <c r="AA32" s="43">
        <v>3.93</v>
      </c>
      <c r="AB32" s="43">
        <v>3.84</v>
      </c>
      <c r="AC32" s="43">
        <v>3.77</v>
      </c>
      <c r="AD32" s="43">
        <v>3.71</v>
      </c>
      <c r="AE32" s="43">
        <v>3.64</v>
      </c>
      <c r="AF32" s="43">
        <v>3.58</v>
      </c>
      <c r="AG32" s="43">
        <v>3.53</v>
      </c>
      <c r="AH32" s="43">
        <v>3.47</v>
      </c>
      <c r="AI32" s="43">
        <v>3.43</v>
      </c>
      <c r="AJ32" s="43">
        <v>3.38</v>
      </c>
      <c r="AK32" s="43">
        <v>3.34</v>
      </c>
      <c r="AL32" s="43">
        <v>3.3</v>
      </c>
      <c r="AM32" s="43">
        <v>3.27</v>
      </c>
      <c r="AN32" s="43">
        <v>3.23</v>
      </c>
      <c r="AO32" s="43">
        <v>3.2</v>
      </c>
      <c r="AP32" s="43">
        <v>3.17</v>
      </c>
      <c r="AQ32" s="43">
        <v>3.14</v>
      </c>
      <c r="AR32" s="43">
        <v>3.12</v>
      </c>
      <c r="AS32" s="43">
        <v>3.1</v>
      </c>
      <c r="AT32" s="43">
        <v>3.09</v>
      </c>
      <c r="AU32" s="43"/>
      <c r="AV32" s="43"/>
      <c r="AW32" s="43"/>
      <c r="AX32" s="43"/>
      <c r="AY32" s="43"/>
    </row>
    <row r="33" spans="1:51" x14ac:dyDescent="0.2">
      <c r="A33" s="42">
        <v>22</v>
      </c>
      <c r="B33" s="43">
        <v>65.87</v>
      </c>
      <c r="C33" s="43">
        <v>33.590000000000003</v>
      </c>
      <c r="D33" s="43">
        <v>22.83</v>
      </c>
      <c r="E33" s="43">
        <v>17.46</v>
      </c>
      <c r="F33" s="43">
        <v>14.25</v>
      </c>
      <c r="G33" s="43">
        <v>12.1</v>
      </c>
      <c r="H33" s="43">
        <v>10.57</v>
      </c>
      <c r="I33" s="43">
        <v>9.43</v>
      </c>
      <c r="J33" s="43">
        <v>8.5399999999999991</v>
      </c>
      <c r="K33" s="43">
        <v>7.83</v>
      </c>
      <c r="L33" s="43">
        <v>7.25</v>
      </c>
      <c r="M33" s="43">
        <v>6.77</v>
      </c>
      <c r="N33" s="43">
        <v>6.37</v>
      </c>
      <c r="O33" s="43">
        <v>6.02</v>
      </c>
      <c r="P33" s="43">
        <v>5.73</v>
      </c>
      <c r="Q33" s="43">
        <v>5.46</v>
      </c>
      <c r="R33" s="43">
        <v>5.23</v>
      </c>
      <c r="S33" s="43">
        <v>5.04</v>
      </c>
      <c r="T33" s="43">
        <v>4.8499999999999996</v>
      </c>
      <c r="U33" s="43">
        <v>4.6900000000000004</v>
      </c>
      <c r="V33" s="43">
        <v>4.54</v>
      </c>
      <c r="W33" s="43">
        <v>4.41</v>
      </c>
      <c r="X33" s="43">
        <v>4.3</v>
      </c>
      <c r="Y33" s="43">
        <v>4.1900000000000004</v>
      </c>
      <c r="Z33" s="43">
        <v>4.09</v>
      </c>
      <c r="AA33" s="43">
        <v>4</v>
      </c>
      <c r="AB33" s="43">
        <v>3.92</v>
      </c>
      <c r="AC33" s="43">
        <v>3.84</v>
      </c>
      <c r="AD33" s="43">
        <v>3.77</v>
      </c>
      <c r="AE33" s="43">
        <v>3.71</v>
      </c>
      <c r="AF33" s="43">
        <v>3.65</v>
      </c>
      <c r="AG33" s="43">
        <v>3.59</v>
      </c>
      <c r="AH33" s="43">
        <v>3.54</v>
      </c>
      <c r="AI33" s="43">
        <v>3.49</v>
      </c>
      <c r="AJ33" s="43">
        <v>3.45</v>
      </c>
      <c r="AK33" s="43">
        <v>3.4</v>
      </c>
      <c r="AL33" s="43">
        <v>3.37</v>
      </c>
      <c r="AM33" s="43">
        <v>3.33</v>
      </c>
      <c r="AN33" s="43">
        <v>3.29</v>
      </c>
      <c r="AO33" s="43">
        <v>3.26</v>
      </c>
      <c r="AP33" s="43">
        <v>3.23</v>
      </c>
      <c r="AQ33" s="43">
        <v>3.21</v>
      </c>
      <c r="AR33" s="43">
        <v>3.18</v>
      </c>
      <c r="AS33" s="43">
        <v>3.19</v>
      </c>
      <c r="AT33" s="43"/>
      <c r="AU33" s="43"/>
      <c r="AV33" s="43"/>
      <c r="AW33" s="43"/>
      <c r="AX33" s="43"/>
      <c r="AY33" s="43"/>
    </row>
    <row r="34" spans="1:51" x14ac:dyDescent="0.2">
      <c r="A34" s="42">
        <v>23</v>
      </c>
      <c r="B34" s="43">
        <v>67.05</v>
      </c>
      <c r="C34" s="43">
        <v>34.19</v>
      </c>
      <c r="D34" s="43">
        <v>23.25</v>
      </c>
      <c r="E34" s="43">
        <v>17.78</v>
      </c>
      <c r="F34" s="43">
        <v>14.5</v>
      </c>
      <c r="G34" s="43">
        <v>12.32</v>
      </c>
      <c r="H34" s="43">
        <v>10.76</v>
      </c>
      <c r="I34" s="43">
        <v>9.6</v>
      </c>
      <c r="J34" s="43">
        <v>8.69</v>
      </c>
      <c r="K34" s="43">
        <v>7.97</v>
      </c>
      <c r="L34" s="43">
        <v>7.38</v>
      </c>
      <c r="M34" s="43">
        <v>6.9</v>
      </c>
      <c r="N34" s="43">
        <v>6.48</v>
      </c>
      <c r="O34" s="43">
        <v>6.13</v>
      </c>
      <c r="P34" s="43">
        <v>5.82</v>
      </c>
      <c r="Q34" s="43">
        <v>5.56</v>
      </c>
      <c r="R34" s="43">
        <v>5.33</v>
      </c>
      <c r="S34" s="43">
        <v>5.12</v>
      </c>
      <c r="T34" s="43">
        <v>4.9400000000000004</v>
      </c>
      <c r="U34" s="43">
        <v>4.78</v>
      </c>
      <c r="V34" s="43">
        <v>4.63</v>
      </c>
      <c r="W34" s="43">
        <v>4.49</v>
      </c>
      <c r="X34" s="43">
        <v>4.38</v>
      </c>
      <c r="Y34" s="43">
        <v>4.2699999999999996</v>
      </c>
      <c r="Z34" s="43">
        <v>4.17</v>
      </c>
      <c r="AA34" s="43">
        <v>4.07</v>
      </c>
      <c r="AB34" s="43">
        <v>3.99</v>
      </c>
      <c r="AC34" s="43">
        <v>3.91</v>
      </c>
      <c r="AD34" s="43">
        <v>3.84</v>
      </c>
      <c r="AE34" s="43">
        <v>3.77</v>
      </c>
      <c r="AF34" s="43">
        <v>3.71</v>
      </c>
      <c r="AG34" s="43">
        <v>3.66</v>
      </c>
      <c r="AH34" s="43">
        <v>3.61</v>
      </c>
      <c r="AI34" s="43">
        <v>3.56</v>
      </c>
      <c r="AJ34" s="43">
        <v>3.51</v>
      </c>
      <c r="AK34" s="43">
        <v>3.47</v>
      </c>
      <c r="AL34" s="43">
        <v>3.43</v>
      </c>
      <c r="AM34" s="43">
        <v>3.39</v>
      </c>
      <c r="AN34" s="43">
        <v>3.36</v>
      </c>
      <c r="AO34" s="43">
        <v>3.33</v>
      </c>
      <c r="AP34" s="43">
        <v>3.3</v>
      </c>
      <c r="AQ34" s="43">
        <v>3.27</v>
      </c>
      <c r="AR34" s="43">
        <v>3.24</v>
      </c>
      <c r="AS34" s="43"/>
      <c r="AT34" s="43"/>
      <c r="AU34" s="43"/>
      <c r="AV34" s="43"/>
      <c r="AW34" s="43"/>
      <c r="AX34" s="43"/>
      <c r="AY34" s="43"/>
    </row>
    <row r="35" spans="1:51" x14ac:dyDescent="0.2">
      <c r="A35" s="42">
        <v>24</v>
      </c>
      <c r="B35" s="43">
        <v>68.239999999999995</v>
      </c>
      <c r="C35" s="43">
        <v>34.799999999999997</v>
      </c>
      <c r="D35" s="43">
        <v>23.66</v>
      </c>
      <c r="E35" s="43">
        <v>18.09</v>
      </c>
      <c r="F35" s="43">
        <v>14.76</v>
      </c>
      <c r="G35" s="43">
        <v>12.53</v>
      </c>
      <c r="H35" s="43">
        <v>10.96</v>
      </c>
      <c r="I35" s="43">
        <v>9.76</v>
      </c>
      <c r="J35" s="43">
        <v>8.85</v>
      </c>
      <c r="K35" s="43">
        <v>8.1199999999999992</v>
      </c>
      <c r="L35" s="43">
        <v>7.52</v>
      </c>
      <c r="M35" s="43">
        <v>7.02</v>
      </c>
      <c r="N35" s="43">
        <v>6.6</v>
      </c>
      <c r="O35" s="43">
        <v>6.24</v>
      </c>
      <c r="P35" s="43">
        <v>5.93</v>
      </c>
      <c r="Q35" s="43">
        <v>5.67</v>
      </c>
      <c r="R35" s="43">
        <v>5.43</v>
      </c>
      <c r="S35" s="43">
        <v>5.21</v>
      </c>
      <c r="T35" s="43">
        <v>5.04</v>
      </c>
      <c r="U35" s="43">
        <v>4.87</v>
      </c>
      <c r="V35" s="43">
        <v>4.71</v>
      </c>
      <c r="W35" s="43">
        <v>4.58</v>
      </c>
      <c r="X35" s="43">
        <v>4.45</v>
      </c>
      <c r="Y35" s="43">
        <v>4.3499999999999996</v>
      </c>
      <c r="Z35" s="43">
        <v>4.25</v>
      </c>
      <c r="AA35" s="43">
        <v>4.1500000000000004</v>
      </c>
      <c r="AB35" s="43">
        <v>4.0599999999999996</v>
      </c>
      <c r="AC35" s="43">
        <v>3.98</v>
      </c>
      <c r="AD35" s="43">
        <v>3.91</v>
      </c>
      <c r="AE35" s="43">
        <v>3.84</v>
      </c>
      <c r="AF35" s="43">
        <v>3.78</v>
      </c>
      <c r="AG35" s="43">
        <v>3.72</v>
      </c>
      <c r="AH35" s="43">
        <v>3.68</v>
      </c>
      <c r="AI35" s="43">
        <v>3.63</v>
      </c>
      <c r="AJ35" s="43">
        <v>3.58</v>
      </c>
      <c r="AK35" s="43">
        <v>3.54</v>
      </c>
      <c r="AL35" s="43">
        <v>3.5</v>
      </c>
      <c r="AM35" s="43">
        <v>3.46</v>
      </c>
      <c r="AN35" s="43">
        <v>3.43</v>
      </c>
      <c r="AO35" s="43">
        <v>3.39</v>
      </c>
      <c r="AP35" s="43">
        <v>3.36</v>
      </c>
      <c r="AQ35" s="43">
        <v>3.32</v>
      </c>
      <c r="AR35" s="43"/>
      <c r="AS35" s="43"/>
      <c r="AT35" s="43"/>
      <c r="AU35" s="43"/>
      <c r="AV35" s="43"/>
      <c r="AW35" s="43"/>
      <c r="AX35" s="43"/>
      <c r="AY35" s="43"/>
    </row>
    <row r="36" spans="1:51" x14ac:dyDescent="0.2">
      <c r="A36" s="42">
        <v>25</v>
      </c>
      <c r="B36" s="43">
        <v>69.45</v>
      </c>
      <c r="C36" s="43">
        <v>35.42</v>
      </c>
      <c r="D36" s="43">
        <v>24.08</v>
      </c>
      <c r="E36" s="43">
        <v>18.41</v>
      </c>
      <c r="F36" s="43">
        <v>15.03</v>
      </c>
      <c r="G36" s="43">
        <v>12.76</v>
      </c>
      <c r="H36" s="43">
        <v>11.15</v>
      </c>
      <c r="I36" s="43">
        <v>9.94</v>
      </c>
      <c r="J36" s="43">
        <v>9.01</v>
      </c>
      <c r="K36" s="43">
        <v>8.26</v>
      </c>
      <c r="L36" s="43">
        <v>7.66</v>
      </c>
      <c r="M36" s="43">
        <v>7.14</v>
      </c>
      <c r="N36" s="43">
        <v>6.72</v>
      </c>
      <c r="O36" s="43">
        <v>6.35</v>
      </c>
      <c r="P36" s="43">
        <v>6.04</v>
      </c>
      <c r="Q36" s="43">
        <v>5.76</v>
      </c>
      <c r="R36" s="43">
        <v>5.53</v>
      </c>
      <c r="S36" s="43">
        <v>5.31</v>
      </c>
      <c r="T36" s="43">
        <v>5.12</v>
      </c>
      <c r="U36" s="43">
        <v>4.96</v>
      </c>
      <c r="V36" s="43">
        <v>4.8</v>
      </c>
      <c r="W36" s="43">
        <v>4.66</v>
      </c>
      <c r="X36" s="43">
        <v>4.54</v>
      </c>
      <c r="Y36" s="43">
        <v>4.42</v>
      </c>
      <c r="Z36" s="43">
        <v>4.32</v>
      </c>
      <c r="AA36" s="43">
        <v>4.2300000000000004</v>
      </c>
      <c r="AB36" s="43">
        <v>4.1399999999999997</v>
      </c>
      <c r="AC36" s="43">
        <v>4.0599999999999996</v>
      </c>
      <c r="AD36" s="43">
        <v>3.98</v>
      </c>
      <c r="AE36" s="43">
        <v>3.92</v>
      </c>
      <c r="AF36" s="43">
        <v>3.85</v>
      </c>
      <c r="AG36" s="43">
        <v>3.79</v>
      </c>
      <c r="AH36" s="43">
        <v>3.74</v>
      </c>
      <c r="AI36" s="43">
        <v>3.69</v>
      </c>
      <c r="AJ36" s="43">
        <v>3.65</v>
      </c>
      <c r="AK36" s="43">
        <v>3.61</v>
      </c>
      <c r="AL36" s="43">
        <v>3.57</v>
      </c>
      <c r="AM36" s="43">
        <v>3.53</v>
      </c>
      <c r="AN36" s="43">
        <v>3.49</v>
      </c>
      <c r="AO36" s="43">
        <v>3.46</v>
      </c>
      <c r="AP36" s="43">
        <v>3.41</v>
      </c>
      <c r="AQ36" s="43"/>
      <c r="AR36" s="43"/>
      <c r="AS36" s="43"/>
      <c r="AT36" s="43"/>
      <c r="AU36" s="43"/>
      <c r="AV36" s="43"/>
      <c r="AW36" s="43"/>
      <c r="AX36" s="43"/>
      <c r="AY36" s="43"/>
    </row>
    <row r="37" spans="1:51" x14ac:dyDescent="0.2">
      <c r="A37" s="42">
        <v>26</v>
      </c>
      <c r="B37" s="43">
        <v>70.69</v>
      </c>
      <c r="C37" s="43">
        <v>36.049999999999997</v>
      </c>
      <c r="D37" s="43">
        <v>24.51</v>
      </c>
      <c r="E37" s="43">
        <v>18.75</v>
      </c>
      <c r="F37" s="43">
        <v>15.29</v>
      </c>
      <c r="G37" s="43">
        <v>12.98</v>
      </c>
      <c r="H37" s="43">
        <v>11.35</v>
      </c>
      <c r="I37" s="43">
        <v>10.119999999999999</v>
      </c>
      <c r="J37" s="43">
        <v>9.17</v>
      </c>
      <c r="K37" s="43">
        <v>8.41</v>
      </c>
      <c r="L37" s="43">
        <v>7.79</v>
      </c>
      <c r="M37" s="43">
        <v>7.27</v>
      </c>
      <c r="N37" s="43">
        <v>6.84</v>
      </c>
      <c r="O37" s="43">
        <v>6.46</v>
      </c>
      <c r="P37" s="43">
        <v>6.15</v>
      </c>
      <c r="Q37" s="43">
        <v>5.87</v>
      </c>
      <c r="R37" s="43">
        <v>5.63</v>
      </c>
      <c r="S37" s="43">
        <v>5.41</v>
      </c>
      <c r="T37" s="43">
        <v>5.21</v>
      </c>
      <c r="U37" s="43">
        <v>5.04</v>
      </c>
      <c r="V37" s="43">
        <v>4.8899999999999997</v>
      </c>
      <c r="W37" s="43">
        <v>4.75</v>
      </c>
      <c r="X37" s="43">
        <v>4.62</v>
      </c>
      <c r="Y37" s="43">
        <v>4.5</v>
      </c>
      <c r="Z37" s="43">
        <v>4.4000000000000004</v>
      </c>
      <c r="AA37" s="43">
        <v>4.3099999999999996</v>
      </c>
      <c r="AB37" s="43">
        <v>4.22</v>
      </c>
      <c r="AC37" s="43">
        <v>4.1399999999999997</v>
      </c>
      <c r="AD37" s="43">
        <v>4.0599999999999996</v>
      </c>
      <c r="AE37" s="43">
        <v>3.99</v>
      </c>
      <c r="AF37" s="43">
        <v>3.93</v>
      </c>
      <c r="AG37" s="43">
        <v>3.87</v>
      </c>
      <c r="AH37" s="43">
        <v>3.81</v>
      </c>
      <c r="AI37" s="43">
        <v>3.76</v>
      </c>
      <c r="AJ37" s="43">
        <v>3.71</v>
      </c>
      <c r="AK37" s="43">
        <v>3.67</v>
      </c>
      <c r="AL37" s="43">
        <v>3.64</v>
      </c>
      <c r="AM37" s="43">
        <v>3.6</v>
      </c>
      <c r="AN37" s="43">
        <v>3.57</v>
      </c>
      <c r="AO37" s="43">
        <v>3.54</v>
      </c>
      <c r="AP37" s="43"/>
      <c r="AQ37" s="43"/>
      <c r="AR37" s="43"/>
      <c r="AS37" s="43"/>
      <c r="AT37" s="43"/>
      <c r="AU37" s="43"/>
      <c r="AV37" s="43"/>
      <c r="AW37" s="43"/>
      <c r="AX37" s="43"/>
      <c r="AY37" s="43"/>
    </row>
    <row r="38" spans="1:51" x14ac:dyDescent="0.2">
      <c r="A38" s="42">
        <v>27</v>
      </c>
      <c r="B38" s="43">
        <v>71.94</v>
      </c>
      <c r="C38" s="43">
        <v>36.68</v>
      </c>
      <c r="D38" s="43">
        <v>24.94</v>
      </c>
      <c r="E38" s="43">
        <v>19.079999999999998</v>
      </c>
      <c r="F38" s="43">
        <v>15.56</v>
      </c>
      <c r="G38" s="43">
        <v>13.22</v>
      </c>
      <c r="H38" s="43">
        <v>11.55</v>
      </c>
      <c r="I38" s="43">
        <v>10.3</v>
      </c>
      <c r="J38" s="43">
        <v>9.33</v>
      </c>
      <c r="K38" s="43">
        <v>8.56</v>
      </c>
      <c r="L38" s="43">
        <v>7.93</v>
      </c>
      <c r="M38" s="43">
        <v>7.41</v>
      </c>
      <c r="N38" s="43">
        <v>6.96</v>
      </c>
      <c r="O38" s="43">
        <v>6.58</v>
      </c>
      <c r="P38" s="43">
        <v>6.26</v>
      </c>
      <c r="Q38" s="43">
        <v>5.98</v>
      </c>
      <c r="R38" s="43">
        <v>5.72</v>
      </c>
      <c r="S38" s="43">
        <v>5.51</v>
      </c>
      <c r="T38" s="43">
        <v>5.31</v>
      </c>
      <c r="U38" s="43">
        <v>5.13</v>
      </c>
      <c r="V38" s="43">
        <v>4.97</v>
      </c>
      <c r="W38" s="43">
        <v>4.84</v>
      </c>
      <c r="X38" s="43">
        <v>4.71</v>
      </c>
      <c r="Y38" s="43">
        <v>4.59</v>
      </c>
      <c r="Z38" s="43">
        <v>4.4800000000000004</v>
      </c>
      <c r="AA38" s="43">
        <v>4.38</v>
      </c>
      <c r="AB38" s="43">
        <v>4.29</v>
      </c>
      <c r="AC38" s="43">
        <v>4.22</v>
      </c>
      <c r="AD38" s="43">
        <v>4.1399999999999997</v>
      </c>
      <c r="AE38" s="43">
        <v>4.07</v>
      </c>
      <c r="AF38" s="43">
        <v>4</v>
      </c>
      <c r="AG38" s="43">
        <v>3.94</v>
      </c>
      <c r="AH38" s="43">
        <v>3.89</v>
      </c>
      <c r="AI38" s="43">
        <v>3.83</v>
      </c>
      <c r="AJ38" s="43">
        <v>3.79</v>
      </c>
      <c r="AK38" s="43">
        <v>3.74</v>
      </c>
      <c r="AL38" s="43">
        <v>3.7</v>
      </c>
      <c r="AM38" s="43">
        <v>3.66</v>
      </c>
      <c r="AN38" s="43">
        <v>3.67</v>
      </c>
      <c r="AO38" s="43"/>
      <c r="AP38" s="43"/>
      <c r="AQ38" s="43"/>
      <c r="AR38" s="43"/>
      <c r="AS38" s="43"/>
      <c r="AT38" s="43"/>
      <c r="AU38" s="43"/>
      <c r="AV38" s="43"/>
      <c r="AW38" s="43"/>
      <c r="AX38" s="43"/>
      <c r="AY38" s="43"/>
    </row>
    <row r="39" spans="1:51" x14ac:dyDescent="0.2">
      <c r="A39" s="42">
        <v>28</v>
      </c>
      <c r="B39" s="43">
        <v>73.209999999999994</v>
      </c>
      <c r="C39" s="43">
        <v>37.340000000000003</v>
      </c>
      <c r="D39" s="43">
        <v>25.39</v>
      </c>
      <c r="E39" s="43">
        <v>19.41</v>
      </c>
      <c r="F39" s="43">
        <v>15.84</v>
      </c>
      <c r="G39" s="43">
        <v>13.45</v>
      </c>
      <c r="H39" s="43">
        <v>11.76</v>
      </c>
      <c r="I39" s="43">
        <v>10.49</v>
      </c>
      <c r="J39" s="43">
        <v>9.49</v>
      </c>
      <c r="K39" s="43">
        <v>8.7200000000000006</v>
      </c>
      <c r="L39" s="43">
        <v>8.07</v>
      </c>
      <c r="M39" s="43">
        <v>7.53</v>
      </c>
      <c r="N39" s="43">
        <v>7.08</v>
      </c>
      <c r="O39" s="43">
        <v>6.7</v>
      </c>
      <c r="P39" s="43">
        <v>6.37</v>
      </c>
      <c r="Q39" s="43">
        <v>6.09</v>
      </c>
      <c r="R39" s="43">
        <v>5.83</v>
      </c>
      <c r="S39" s="43">
        <v>5.6</v>
      </c>
      <c r="T39" s="43">
        <v>5.41</v>
      </c>
      <c r="U39" s="43">
        <v>5.23</v>
      </c>
      <c r="V39" s="43">
        <v>5.0599999999999996</v>
      </c>
      <c r="W39" s="43">
        <v>4.92</v>
      </c>
      <c r="X39" s="43">
        <v>4.79</v>
      </c>
      <c r="Y39" s="43">
        <v>4.67</v>
      </c>
      <c r="Z39" s="43">
        <v>4.5599999999999996</v>
      </c>
      <c r="AA39" s="43">
        <v>4.46</v>
      </c>
      <c r="AB39" s="43">
        <v>4.37</v>
      </c>
      <c r="AC39" s="43">
        <v>4.29</v>
      </c>
      <c r="AD39" s="43">
        <v>4.22</v>
      </c>
      <c r="AE39" s="43">
        <v>4.1500000000000004</v>
      </c>
      <c r="AF39" s="43">
        <v>4.08</v>
      </c>
      <c r="AG39" s="43">
        <v>4.0199999999999996</v>
      </c>
      <c r="AH39" s="43">
        <v>3.96</v>
      </c>
      <c r="AI39" s="43">
        <v>3.91</v>
      </c>
      <c r="AJ39" s="43">
        <v>3.86</v>
      </c>
      <c r="AK39" s="43">
        <v>3.82</v>
      </c>
      <c r="AL39" s="43">
        <v>3.78</v>
      </c>
      <c r="AM39" s="43">
        <v>3.73</v>
      </c>
      <c r="AN39" s="43"/>
      <c r="AO39" s="43"/>
      <c r="AP39" s="43"/>
      <c r="AQ39" s="43"/>
      <c r="AR39" s="43"/>
      <c r="AS39" s="43"/>
      <c r="AT39" s="43"/>
      <c r="AU39" s="43"/>
      <c r="AV39" s="43"/>
      <c r="AW39" s="43"/>
      <c r="AX39" s="43"/>
      <c r="AY39" s="43"/>
    </row>
    <row r="40" spans="1:51" x14ac:dyDescent="0.2">
      <c r="A40" s="42">
        <v>29</v>
      </c>
      <c r="B40" s="43">
        <v>74.510000000000005</v>
      </c>
      <c r="C40" s="43">
        <v>38</v>
      </c>
      <c r="D40" s="43">
        <v>25.84</v>
      </c>
      <c r="E40" s="43">
        <v>19.760000000000002</v>
      </c>
      <c r="F40" s="43">
        <v>16.12</v>
      </c>
      <c r="G40" s="43">
        <v>13.7</v>
      </c>
      <c r="H40" s="43">
        <v>11.97</v>
      </c>
      <c r="I40" s="43">
        <v>10.68</v>
      </c>
      <c r="J40" s="43">
        <v>9.67</v>
      </c>
      <c r="K40" s="43">
        <v>8.86</v>
      </c>
      <c r="L40" s="43">
        <v>8.2100000000000009</v>
      </c>
      <c r="M40" s="43">
        <v>7.67</v>
      </c>
      <c r="N40" s="43">
        <v>7.21</v>
      </c>
      <c r="O40" s="43">
        <v>6.82</v>
      </c>
      <c r="P40" s="43">
        <v>6.49</v>
      </c>
      <c r="Q40" s="43">
        <v>6.19</v>
      </c>
      <c r="R40" s="43">
        <v>5.94</v>
      </c>
      <c r="S40" s="43">
        <v>5.7</v>
      </c>
      <c r="T40" s="43">
        <v>5.51</v>
      </c>
      <c r="U40" s="43">
        <v>5.33</v>
      </c>
      <c r="V40" s="43">
        <v>5.16</v>
      </c>
      <c r="W40" s="43">
        <v>5.01</v>
      </c>
      <c r="X40" s="43">
        <v>4.88</v>
      </c>
      <c r="Y40" s="43">
        <v>4.76</v>
      </c>
      <c r="Z40" s="43">
        <v>4.6500000000000004</v>
      </c>
      <c r="AA40" s="43">
        <v>4.55</v>
      </c>
      <c r="AB40" s="43">
        <v>4.45</v>
      </c>
      <c r="AC40" s="43">
        <v>4.37</v>
      </c>
      <c r="AD40" s="43">
        <v>4.29</v>
      </c>
      <c r="AE40" s="43">
        <v>4.22</v>
      </c>
      <c r="AF40" s="43">
        <v>4.16</v>
      </c>
      <c r="AG40" s="43">
        <v>4.0999999999999996</v>
      </c>
      <c r="AH40" s="43">
        <v>4.04</v>
      </c>
      <c r="AI40" s="43">
        <v>3.99</v>
      </c>
      <c r="AJ40" s="43">
        <v>3.94</v>
      </c>
      <c r="AK40" s="43">
        <v>3.9</v>
      </c>
      <c r="AL40" s="43">
        <v>3.87</v>
      </c>
      <c r="AM40" s="43"/>
      <c r="AN40" s="43"/>
      <c r="AO40" s="43"/>
      <c r="AP40" s="43"/>
      <c r="AQ40" s="43"/>
      <c r="AR40" s="43"/>
      <c r="AS40" s="43"/>
      <c r="AT40" s="43"/>
      <c r="AU40" s="43"/>
      <c r="AV40" s="43"/>
      <c r="AW40" s="43"/>
      <c r="AX40" s="43"/>
      <c r="AY40" s="43"/>
    </row>
    <row r="41" spans="1:51" x14ac:dyDescent="0.2">
      <c r="A41" s="42">
        <v>30</v>
      </c>
      <c r="B41" s="43">
        <v>75.819999999999993</v>
      </c>
      <c r="C41" s="43">
        <v>38.67</v>
      </c>
      <c r="D41" s="43">
        <v>26.29</v>
      </c>
      <c r="E41" s="43">
        <v>20.11</v>
      </c>
      <c r="F41" s="43">
        <v>16.399999999999999</v>
      </c>
      <c r="G41" s="43">
        <v>13.94</v>
      </c>
      <c r="H41" s="43">
        <v>12.18</v>
      </c>
      <c r="I41" s="43">
        <v>10.86</v>
      </c>
      <c r="J41" s="43">
        <v>9.84</v>
      </c>
      <c r="K41" s="43">
        <v>9.0299999999999994</v>
      </c>
      <c r="L41" s="43">
        <v>8.36</v>
      </c>
      <c r="M41" s="43">
        <v>7.81</v>
      </c>
      <c r="N41" s="43">
        <v>7.35</v>
      </c>
      <c r="O41" s="43">
        <v>6.94</v>
      </c>
      <c r="P41" s="43">
        <v>6.61</v>
      </c>
      <c r="Q41" s="43">
        <v>6.3</v>
      </c>
      <c r="R41" s="43">
        <v>6.05</v>
      </c>
      <c r="S41" s="43">
        <v>5.81</v>
      </c>
      <c r="T41" s="43">
        <v>5.6</v>
      </c>
      <c r="U41" s="43">
        <v>5.42</v>
      </c>
      <c r="V41" s="43">
        <v>5.26</v>
      </c>
      <c r="W41" s="43">
        <v>5.1100000000000003</v>
      </c>
      <c r="X41" s="43">
        <v>4.97</v>
      </c>
      <c r="Y41" s="43">
        <v>4.84</v>
      </c>
      <c r="Z41" s="43">
        <v>4.74</v>
      </c>
      <c r="AA41" s="43">
        <v>4.6399999999999997</v>
      </c>
      <c r="AB41" s="43">
        <v>4.54</v>
      </c>
      <c r="AC41" s="43">
        <v>4.45</v>
      </c>
      <c r="AD41" s="43">
        <v>4.37</v>
      </c>
      <c r="AE41" s="43">
        <v>4.3</v>
      </c>
      <c r="AF41" s="43">
        <v>4.2300000000000004</v>
      </c>
      <c r="AG41" s="43">
        <v>4.17</v>
      </c>
      <c r="AH41" s="43">
        <v>4.12</v>
      </c>
      <c r="AI41" s="43">
        <v>4.07</v>
      </c>
      <c r="AJ41" s="43">
        <v>4.0199999999999996</v>
      </c>
      <c r="AK41" s="43">
        <v>3.98</v>
      </c>
      <c r="AL41" s="43"/>
      <c r="AM41" s="43"/>
      <c r="AN41" s="43"/>
      <c r="AO41" s="43"/>
      <c r="AP41" s="43"/>
      <c r="AQ41" s="43"/>
      <c r="AR41" s="43"/>
      <c r="AS41" s="43"/>
      <c r="AT41" s="43"/>
      <c r="AU41" s="43"/>
      <c r="AV41" s="43"/>
      <c r="AW41" s="43"/>
      <c r="AX41" s="43"/>
      <c r="AY41" s="43"/>
    </row>
    <row r="42" spans="1:51" x14ac:dyDescent="0.2">
      <c r="A42" s="42">
        <v>31</v>
      </c>
      <c r="B42" s="43">
        <v>77.16</v>
      </c>
      <c r="C42" s="43">
        <v>39.35</v>
      </c>
      <c r="D42" s="43">
        <v>26.76</v>
      </c>
      <c r="E42" s="43">
        <v>20.47</v>
      </c>
      <c r="F42" s="43">
        <v>16.7</v>
      </c>
      <c r="G42" s="43">
        <v>14.19</v>
      </c>
      <c r="H42" s="43">
        <v>12.4</v>
      </c>
      <c r="I42" s="43">
        <v>11.06</v>
      </c>
      <c r="J42" s="43">
        <v>10.01</v>
      </c>
      <c r="K42" s="43">
        <v>9.19</v>
      </c>
      <c r="L42" s="43">
        <v>8.51</v>
      </c>
      <c r="M42" s="43">
        <v>7.95</v>
      </c>
      <c r="N42" s="43">
        <v>7.47</v>
      </c>
      <c r="O42" s="43">
        <v>7.07</v>
      </c>
      <c r="P42" s="43">
        <v>6.72</v>
      </c>
      <c r="Q42" s="43">
        <v>6.42</v>
      </c>
      <c r="R42" s="43">
        <v>6.15</v>
      </c>
      <c r="S42" s="43">
        <v>5.92</v>
      </c>
      <c r="T42" s="43">
        <v>5.71</v>
      </c>
      <c r="U42" s="43">
        <v>5.52</v>
      </c>
      <c r="V42" s="43">
        <v>5.36</v>
      </c>
      <c r="W42" s="43">
        <v>5.2</v>
      </c>
      <c r="X42" s="43">
        <v>5.0599999999999996</v>
      </c>
      <c r="Y42" s="43">
        <v>4.9400000000000004</v>
      </c>
      <c r="Z42" s="43">
        <v>4.82</v>
      </c>
      <c r="AA42" s="43">
        <v>4.7300000000000004</v>
      </c>
      <c r="AB42" s="43">
        <v>4.63</v>
      </c>
      <c r="AC42" s="43">
        <v>4.54</v>
      </c>
      <c r="AD42" s="43">
        <v>4.46</v>
      </c>
      <c r="AE42" s="43">
        <v>4.3899999999999997</v>
      </c>
      <c r="AF42" s="43">
        <v>4.32</v>
      </c>
      <c r="AG42" s="43">
        <v>4.26</v>
      </c>
      <c r="AH42" s="43">
        <v>4.2</v>
      </c>
      <c r="AI42" s="43">
        <v>4.1500000000000004</v>
      </c>
      <c r="AJ42" s="43">
        <v>4.0999999999999996</v>
      </c>
      <c r="AK42" s="43"/>
      <c r="AL42" s="43"/>
      <c r="AM42" s="43"/>
      <c r="AN42" s="43"/>
      <c r="AO42" s="43"/>
      <c r="AP42" s="43"/>
      <c r="AQ42" s="43"/>
      <c r="AR42" s="43"/>
      <c r="AS42" s="43"/>
      <c r="AT42" s="43"/>
      <c r="AU42" s="43"/>
      <c r="AV42" s="43"/>
      <c r="AW42" s="43"/>
      <c r="AX42" s="43"/>
      <c r="AY42" s="43"/>
    </row>
    <row r="43" spans="1:51" x14ac:dyDescent="0.2">
      <c r="A43" s="42">
        <v>32</v>
      </c>
      <c r="B43" s="43">
        <v>78.52</v>
      </c>
      <c r="C43" s="43">
        <v>40.04</v>
      </c>
      <c r="D43" s="43">
        <v>27.23</v>
      </c>
      <c r="E43" s="43">
        <v>20.83</v>
      </c>
      <c r="F43" s="43">
        <v>16.989999999999998</v>
      </c>
      <c r="G43" s="43">
        <v>14.44</v>
      </c>
      <c r="H43" s="43">
        <v>12.62</v>
      </c>
      <c r="I43" s="43">
        <v>11.25</v>
      </c>
      <c r="J43" s="43">
        <v>10.199999999999999</v>
      </c>
      <c r="K43" s="43">
        <v>9.35</v>
      </c>
      <c r="L43" s="43">
        <v>8.66</v>
      </c>
      <c r="M43" s="43">
        <v>8.09</v>
      </c>
      <c r="N43" s="43">
        <v>7.61</v>
      </c>
      <c r="O43" s="43">
        <v>7.2</v>
      </c>
      <c r="P43" s="43">
        <v>6.84</v>
      </c>
      <c r="Q43" s="43">
        <v>6.54</v>
      </c>
      <c r="R43" s="43">
        <v>6.26</v>
      </c>
      <c r="S43" s="43">
        <v>6.02</v>
      </c>
      <c r="T43" s="43">
        <v>5.81</v>
      </c>
      <c r="U43" s="43">
        <v>5.62</v>
      </c>
      <c r="V43" s="43">
        <v>5.45</v>
      </c>
      <c r="W43" s="43">
        <v>5.3</v>
      </c>
      <c r="X43" s="43">
        <v>5.16</v>
      </c>
      <c r="Y43" s="43">
        <v>5.03</v>
      </c>
      <c r="Z43" s="43">
        <v>4.92</v>
      </c>
      <c r="AA43" s="43">
        <v>4.8099999999999996</v>
      </c>
      <c r="AB43" s="43">
        <v>4.72</v>
      </c>
      <c r="AC43" s="43">
        <v>4.63</v>
      </c>
      <c r="AD43" s="43">
        <v>4.55</v>
      </c>
      <c r="AE43" s="43">
        <v>4.4800000000000004</v>
      </c>
      <c r="AF43" s="43">
        <v>4.41</v>
      </c>
      <c r="AG43" s="43">
        <v>4.34</v>
      </c>
      <c r="AH43" s="43">
        <v>4.29</v>
      </c>
      <c r="AI43" s="43">
        <v>4.25</v>
      </c>
      <c r="AJ43" s="43"/>
      <c r="AK43" s="43"/>
      <c r="AL43" s="43"/>
      <c r="AM43" s="43"/>
      <c r="AN43" s="43"/>
      <c r="AO43" s="43"/>
      <c r="AP43" s="43"/>
      <c r="AQ43" s="43"/>
      <c r="AR43" s="43"/>
      <c r="AS43" s="43"/>
      <c r="AT43" s="43"/>
      <c r="AU43" s="43"/>
      <c r="AV43" s="43"/>
      <c r="AW43" s="43"/>
      <c r="AX43" s="43"/>
      <c r="AY43" s="43"/>
    </row>
    <row r="44" spans="1:51" x14ac:dyDescent="0.2">
      <c r="A44" s="42">
        <v>33</v>
      </c>
      <c r="B44" s="43">
        <v>79.900000000000006</v>
      </c>
      <c r="C44" s="43">
        <v>40.76</v>
      </c>
      <c r="D44" s="43">
        <v>27.72</v>
      </c>
      <c r="E44" s="43">
        <v>21.2</v>
      </c>
      <c r="F44" s="43">
        <v>17.29</v>
      </c>
      <c r="G44" s="43">
        <v>14.69</v>
      </c>
      <c r="H44" s="43">
        <v>12.84</v>
      </c>
      <c r="I44" s="43">
        <v>11.46</v>
      </c>
      <c r="J44" s="43">
        <v>10.37</v>
      </c>
      <c r="K44" s="43">
        <v>9.52</v>
      </c>
      <c r="L44" s="43">
        <v>8.82</v>
      </c>
      <c r="M44" s="43">
        <v>8.24</v>
      </c>
      <c r="N44" s="43">
        <v>7.75</v>
      </c>
      <c r="O44" s="43">
        <v>7.33</v>
      </c>
      <c r="P44" s="43">
        <v>6.97</v>
      </c>
      <c r="Q44" s="43">
        <v>6.65</v>
      </c>
      <c r="R44" s="43">
        <v>6.38</v>
      </c>
      <c r="S44" s="43">
        <v>6.13</v>
      </c>
      <c r="T44" s="43">
        <v>5.92</v>
      </c>
      <c r="U44" s="43">
        <v>5.73</v>
      </c>
      <c r="V44" s="43">
        <v>5.55</v>
      </c>
      <c r="W44" s="43">
        <v>5.39</v>
      </c>
      <c r="X44" s="43">
        <v>5.26</v>
      </c>
      <c r="Y44" s="43">
        <v>5.13</v>
      </c>
      <c r="Z44" s="43">
        <v>5.01</v>
      </c>
      <c r="AA44" s="43">
        <v>4.9000000000000004</v>
      </c>
      <c r="AB44" s="43">
        <v>4.8099999999999996</v>
      </c>
      <c r="AC44" s="43">
        <v>4.72</v>
      </c>
      <c r="AD44" s="43">
        <v>4.6399999999999997</v>
      </c>
      <c r="AE44" s="43">
        <v>4.57</v>
      </c>
      <c r="AF44" s="43">
        <v>4.5</v>
      </c>
      <c r="AG44" s="43">
        <v>4.43</v>
      </c>
      <c r="AH44" s="43">
        <v>4.38</v>
      </c>
      <c r="AI44" s="43"/>
      <c r="AJ44" s="43"/>
      <c r="AK44" s="43"/>
      <c r="AL44" s="43"/>
      <c r="AM44" s="43"/>
      <c r="AN44" s="43"/>
      <c r="AO44" s="43"/>
      <c r="AP44" s="43"/>
      <c r="AQ44" s="43"/>
      <c r="AR44" s="43"/>
      <c r="AS44" s="43"/>
      <c r="AT44" s="43"/>
      <c r="AU44" s="43"/>
      <c r="AV44" s="43"/>
      <c r="AW44" s="43"/>
      <c r="AX44" s="43"/>
      <c r="AY44" s="43"/>
    </row>
    <row r="45" spans="1:51" x14ac:dyDescent="0.2">
      <c r="A45" s="42">
        <v>34</v>
      </c>
      <c r="B45" s="43">
        <v>81.319999999999993</v>
      </c>
      <c r="C45" s="43">
        <v>41.48</v>
      </c>
      <c r="D45" s="43">
        <v>28.21</v>
      </c>
      <c r="E45" s="43">
        <v>21.57</v>
      </c>
      <c r="F45" s="43">
        <v>17.600000000000001</v>
      </c>
      <c r="G45" s="43">
        <v>14.96</v>
      </c>
      <c r="H45" s="43">
        <v>13.07</v>
      </c>
      <c r="I45" s="43">
        <v>11.66</v>
      </c>
      <c r="J45" s="43">
        <v>10.56</v>
      </c>
      <c r="K45" s="43">
        <v>9.69</v>
      </c>
      <c r="L45" s="43">
        <v>8.98</v>
      </c>
      <c r="M45" s="43">
        <v>8.3800000000000008</v>
      </c>
      <c r="N45" s="43">
        <v>7.89</v>
      </c>
      <c r="O45" s="43">
        <v>7.46</v>
      </c>
      <c r="P45" s="43">
        <v>7.1</v>
      </c>
      <c r="Q45" s="43">
        <v>6.78</v>
      </c>
      <c r="R45" s="43">
        <v>6.5</v>
      </c>
      <c r="S45" s="43">
        <v>6.25</v>
      </c>
      <c r="T45" s="43">
        <v>6.03</v>
      </c>
      <c r="U45" s="43">
        <v>5.84</v>
      </c>
      <c r="V45" s="43">
        <v>5.66</v>
      </c>
      <c r="W45" s="43">
        <v>5.5</v>
      </c>
      <c r="X45" s="43">
        <v>5.35</v>
      </c>
      <c r="Y45" s="43">
        <v>5.23</v>
      </c>
      <c r="Z45" s="43">
        <v>5.1100000000000003</v>
      </c>
      <c r="AA45" s="43">
        <v>5</v>
      </c>
      <c r="AB45" s="43">
        <v>4.9000000000000004</v>
      </c>
      <c r="AC45" s="43">
        <v>4.8099999999999996</v>
      </c>
      <c r="AD45" s="43">
        <v>4.7300000000000004</v>
      </c>
      <c r="AE45" s="43">
        <v>4.66</v>
      </c>
      <c r="AF45" s="43">
        <v>4.59</v>
      </c>
      <c r="AG45" s="43">
        <v>4.53</v>
      </c>
      <c r="AH45" s="43"/>
      <c r="AI45" s="43"/>
      <c r="AJ45" s="43"/>
      <c r="AK45" s="43"/>
      <c r="AL45" s="43"/>
      <c r="AM45" s="43"/>
      <c r="AN45" s="43"/>
      <c r="AO45" s="43"/>
      <c r="AP45" s="43"/>
      <c r="AQ45" s="43"/>
      <c r="AR45" s="43"/>
      <c r="AS45" s="43"/>
      <c r="AT45" s="43"/>
      <c r="AU45" s="43"/>
      <c r="AV45" s="43"/>
      <c r="AW45" s="43"/>
      <c r="AX45" s="43"/>
      <c r="AY45" s="43"/>
    </row>
    <row r="46" spans="1:51" x14ac:dyDescent="0.2">
      <c r="A46" s="42">
        <v>35</v>
      </c>
      <c r="B46" s="43">
        <v>82.75</v>
      </c>
      <c r="C46" s="43">
        <v>42.21</v>
      </c>
      <c r="D46" s="43">
        <v>28.71</v>
      </c>
      <c r="E46" s="43">
        <v>21.95</v>
      </c>
      <c r="F46" s="43">
        <v>17.91</v>
      </c>
      <c r="G46" s="43">
        <v>15.22</v>
      </c>
      <c r="H46" s="43">
        <v>13.3</v>
      </c>
      <c r="I46" s="43">
        <v>11.87</v>
      </c>
      <c r="J46" s="43">
        <v>10.76</v>
      </c>
      <c r="K46" s="43">
        <v>9.8699999999999992</v>
      </c>
      <c r="L46" s="43">
        <v>9.14</v>
      </c>
      <c r="M46" s="43">
        <v>8.5399999999999991</v>
      </c>
      <c r="N46" s="43">
        <v>8.0299999999999994</v>
      </c>
      <c r="O46" s="43">
        <v>7.6</v>
      </c>
      <c r="P46" s="43">
        <v>7.22</v>
      </c>
      <c r="Q46" s="43">
        <v>6.9</v>
      </c>
      <c r="R46" s="43">
        <v>6.62</v>
      </c>
      <c r="S46" s="43">
        <v>6.37</v>
      </c>
      <c r="T46" s="43">
        <v>6.14</v>
      </c>
      <c r="U46" s="43">
        <v>5.94</v>
      </c>
      <c r="V46" s="43">
        <v>5.77</v>
      </c>
      <c r="W46" s="43">
        <v>5.61</v>
      </c>
      <c r="X46" s="43">
        <v>5.46</v>
      </c>
      <c r="Y46" s="43">
        <v>5.32</v>
      </c>
      <c r="Z46" s="43">
        <v>5.21</v>
      </c>
      <c r="AA46" s="43">
        <v>5.0999999999999996</v>
      </c>
      <c r="AB46" s="43">
        <v>5</v>
      </c>
      <c r="AC46" s="43">
        <v>4.91</v>
      </c>
      <c r="AD46" s="43">
        <v>4.83</v>
      </c>
      <c r="AE46" s="43">
        <v>4.75</v>
      </c>
      <c r="AF46" s="43">
        <v>4.67</v>
      </c>
      <c r="AG46" s="43"/>
      <c r="AH46" s="43"/>
      <c r="AI46" s="43"/>
      <c r="AJ46" s="43"/>
      <c r="AK46" s="43"/>
      <c r="AL46" s="43"/>
      <c r="AM46" s="43"/>
      <c r="AN46" s="43"/>
      <c r="AO46" s="43"/>
      <c r="AP46" s="43"/>
      <c r="AQ46" s="43"/>
      <c r="AR46" s="43"/>
      <c r="AS46" s="43"/>
      <c r="AT46" s="43"/>
      <c r="AU46" s="43"/>
      <c r="AV46" s="43"/>
      <c r="AW46" s="43"/>
      <c r="AX46" s="43"/>
      <c r="AY46" s="43"/>
    </row>
    <row r="47" spans="1:51" x14ac:dyDescent="0.2">
      <c r="A47" s="42">
        <v>36</v>
      </c>
      <c r="B47" s="43">
        <v>84.21</v>
      </c>
      <c r="C47" s="43">
        <v>42.96</v>
      </c>
      <c r="D47" s="43">
        <v>29.21</v>
      </c>
      <c r="E47" s="43">
        <v>22.35</v>
      </c>
      <c r="F47" s="43">
        <v>18.23</v>
      </c>
      <c r="G47" s="43">
        <v>15.5</v>
      </c>
      <c r="H47" s="43">
        <v>13.54</v>
      </c>
      <c r="I47" s="43">
        <v>12.08</v>
      </c>
      <c r="J47" s="43">
        <v>10.95</v>
      </c>
      <c r="K47" s="43">
        <v>10.050000000000001</v>
      </c>
      <c r="L47" s="43">
        <v>9.31</v>
      </c>
      <c r="M47" s="43">
        <v>8.6999999999999993</v>
      </c>
      <c r="N47" s="43">
        <v>8.18</v>
      </c>
      <c r="O47" s="43">
        <v>7.74</v>
      </c>
      <c r="P47" s="43">
        <v>7.36</v>
      </c>
      <c r="Q47" s="43">
        <v>7.04</v>
      </c>
      <c r="R47" s="43">
        <v>6.74</v>
      </c>
      <c r="S47" s="43">
        <v>6.48</v>
      </c>
      <c r="T47" s="43">
        <v>6.26</v>
      </c>
      <c r="U47" s="43">
        <v>6.06</v>
      </c>
      <c r="V47" s="43">
        <v>5.87</v>
      </c>
      <c r="W47" s="43">
        <v>5.72</v>
      </c>
      <c r="X47" s="43">
        <v>5.57</v>
      </c>
      <c r="Y47" s="43">
        <v>5.43</v>
      </c>
      <c r="Z47" s="43">
        <v>5.31</v>
      </c>
      <c r="AA47" s="43">
        <v>5.21</v>
      </c>
      <c r="AB47" s="43">
        <v>5.1100000000000003</v>
      </c>
      <c r="AC47" s="43">
        <v>5.01</v>
      </c>
      <c r="AD47" s="43">
        <v>4.93</v>
      </c>
      <c r="AE47" s="43">
        <v>4.8600000000000003</v>
      </c>
      <c r="AF47" s="43"/>
      <c r="AG47" s="43"/>
      <c r="AH47" s="43"/>
      <c r="AI47" s="43"/>
      <c r="AJ47" s="43"/>
      <c r="AK47" s="43"/>
      <c r="AL47" s="43"/>
      <c r="AM47" s="43"/>
      <c r="AN47" s="43"/>
      <c r="AO47" s="43"/>
      <c r="AP47" s="43"/>
      <c r="AQ47" s="43"/>
      <c r="AR47" s="43"/>
      <c r="AS47" s="43"/>
      <c r="AT47" s="43"/>
      <c r="AU47" s="43"/>
      <c r="AV47" s="43"/>
      <c r="AW47" s="43"/>
      <c r="AX47" s="43"/>
      <c r="AY47" s="43"/>
    </row>
    <row r="48" spans="1:51" x14ac:dyDescent="0.2">
      <c r="A48" s="42">
        <v>37</v>
      </c>
      <c r="B48" s="43">
        <v>85.7</v>
      </c>
      <c r="C48" s="43">
        <v>43.71</v>
      </c>
      <c r="D48" s="43">
        <v>29.73</v>
      </c>
      <c r="E48" s="43">
        <v>22.75</v>
      </c>
      <c r="F48" s="43">
        <v>18.559999999999999</v>
      </c>
      <c r="G48" s="43">
        <v>15.77</v>
      </c>
      <c r="H48" s="43">
        <v>13.78</v>
      </c>
      <c r="I48" s="43">
        <v>12.3</v>
      </c>
      <c r="J48" s="43">
        <v>11.15</v>
      </c>
      <c r="K48" s="43">
        <v>10.220000000000001</v>
      </c>
      <c r="L48" s="43">
        <v>9.4700000000000006</v>
      </c>
      <c r="M48" s="43">
        <v>8.85</v>
      </c>
      <c r="N48" s="43">
        <v>8.33</v>
      </c>
      <c r="O48" s="43">
        <v>7.88</v>
      </c>
      <c r="P48" s="43">
        <v>7.5</v>
      </c>
      <c r="Q48" s="43">
        <v>7.16</v>
      </c>
      <c r="R48" s="43">
        <v>6.87</v>
      </c>
      <c r="S48" s="43">
        <v>6.61</v>
      </c>
      <c r="T48" s="43">
        <v>6.38</v>
      </c>
      <c r="U48" s="43">
        <v>6.18</v>
      </c>
      <c r="V48" s="43">
        <v>5.99</v>
      </c>
      <c r="W48" s="43">
        <v>5.82</v>
      </c>
      <c r="X48" s="43">
        <v>5.68</v>
      </c>
      <c r="Y48" s="43">
        <v>5.54</v>
      </c>
      <c r="Z48" s="43">
        <v>5.42</v>
      </c>
      <c r="AA48" s="43">
        <v>5.31</v>
      </c>
      <c r="AB48" s="43">
        <v>5.2</v>
      </c>
      <c r="AC48" s="43">
        <v>5.12</v>
      </c>
      <c r="AD48" s="43">
        <v>5.03</v>
      </c>
      <c r="AE48" s="43"/>
      <c r="AF48" s="43"/>
      <c r="AG48" s="43"/>
      <c r="AH48" s="43"/>
      <c r="AI48" s="43"/>
      <c r="AJ48" s="43"/>
      <c r="AK48" s="43"/>
      <c r="AL48" s="43"/>
      <c r="AM48" s="43"/>
      <c r="AN48" s="43"/>
      <c r="AO48" s="43"/>
      <c r="AP48" s="43"/>
      <c r="AQ48" s="43"/>
      <c r="AR48" s="43"/>
      <c r="AS48" s="43"/>
      <c r="AT48" s="43"/>
      <c r="AU48" s="43"/>
      <c r="AV48" s="43"/>
      <c r="AW48" s="43"/>
      <c r="AX48" s="43"/>
      <c r="AY48" s="43"/>
    </row>
    <row r="49" spans="1:51" x14ac:dyDescent="0.2">
      <c r="A49" s="42">
        <v>38</v>
      </c>
      <c r="B49" s="43">
        <v>87.2</v>
      </c>
      <c r="C49" s="43">
        <v>44.49</v>
      </c>
      <c r="D49" s="43">
        <v>30.26</v>
      </c>
      <c r="E49" s="43">
        <v>23.15</v>
      </c>
      <c r="F49" s="43">
        <v>18.89</v>
      </c>
      <c r="G49" s="43">
        <v>16.059999999999999</v>
      </c>
      <c r="H49" s="43">
        <v>14.03</v>
      </c>
      <c r="I49" s="43">
        <v>12.52</v>
      </c>
      <c r="J49" s="43">
        <v>11.34</v>
      </c>
      <c r="K49" s="43">
        <v>10.41</v>
      </c>
      <c r="L49" s="43">
        <v>9.65</v>
      </c>
      <c r="M49" s="43">
        <v>9.01</v>
      </c>
      <c r="N49" s="43">
        <v>8.48</v>
      </c>
      <c r="O49" s="43">
        <v>8.0299999999999994</v>
      </c>
      <c r="P49" s="43">
        <v>7.63</v>
      </c>
      <c r="Q49" s="43">
        <v>7.3</v>
      </c>
      <c r="R49" s="43">
        <v>6.99</v>
      </c>
      <c r="S49" s="43">
        <v>6.74</v>
      </c>
      <c r="T49" s="43">
        <v>6.5</v>
      </c>
      <c r="U49" s="43">
        <v>6.3</v>
      </c>
      <c r="V49" s="43">
        <v>6.11</v>
      </c>
      <c r="W49" s="43">
        <v>5.94</v>
      </c>
      <c r="X49" s="43">
        <v>5.79</v>
      </c>
      <c r="Y49" s="43">
        <v>5.66</v>
      </c>
      <c r="Z49" s="43">
        <v>5.53</v>
      </c>
      <c r="AA49" s="43">
        <v>5.42</v>
      </c>
      <c r="AB49" s="43">
        <v>5.32</v>
      </c>
      <c r="AC49" s="43">
        <v>5.23</v>
      </c>
      <c r="AD49" s="43"/>
      <c r="AE49" s="43"/>
      <c r="AF49" s="43"/>
      <c r="AG49" s="43"/>
      <c r="AH49" s="43"/>
      <c r="AI49" s="43"/>
      <c r="AJ49" s="43"/>
      <c r="AK49" s="43"/>
      <c r="AL49" s="43"/>
      <c r="AM49" s="43"/>
      <c r="AN49" s="43"/>
      <c r="AO49" s="43"/>
      <c r="AP49" s="43"/>
      <c r="AQ49" s="43"/>
      <c r="AR49" s="43"/>
      <c r="AS49" s="43"/>
      <c r="AT49" s="43"/>
      <c r="AU49" s="43"/>
      <c r="AV49" s="43"/>
      <c r="AW49" s="43"/>
      <c r="AX49" s="43"/>
      <c r="AY49" s="43"/>
    </row>
    <row r="50" spans="1:51" x14ac:dyDescent="0.2">
      <c r="A50" s="42">
        <v>39</v>
      </c>
      <c r="B50" s="43">
        <v>88.74</v>
      </c>
      <c r="C50" s="43">
        <v>45.27</v>
      </c>
      <c r="D50" s="43">
        <v>30.79</v>
      </c>
      <c r="E50" s="43">
        <v>23.56</v>
      </c>
      <c r="F50" s="43">
        <v>19.22</v>
      </c>
      <c r="G50" s="43">
        <v>16.34</v>
      </c>
      <c r="H50" s="43">
        <v>14.28</v>
      </c>
      <c r="I50" s="43">
        <v>12.75</v>
      </c>
      <c r="J50" s="43">
        <v>11.55</v>
      </c>
      <c r="K50" s="43">
        <v>10.6</v>
      </c>
      <c r="L50" s="43">
        <v>9.83</v>
      </c>
      <c r="M50" s="43">
        <v>9.18</v>
      </c>
      <c r="N50" s="43">
        <v>8.64</v>
      </c>
      <c r="O50" s="43">
        <v>8.17</v>
      </c>
      <c r="P50" s="43">
        <v>7.78</v>
      </c>
      <c r="Q50" s="43">
        <v>7.44</v>
      </c>
      <c r="R50" s="43">
        <v>7.13</v>
      </c>
      <c r="S50" s="43">
        <v>6.87</v>
      </c>
      <c r="T50" s="43">
        <v>6.63</v>
      </c>
      <c r="U50" s="43">
        <v>6.41</v>
      </c>
      <c r="V50" s="43">
        <v>6.23</v>
      </c>
      <c r="W50" s="43">
        <v>6.06</v>
      </c>
      <c r="X50" s="43">
        <v>5.91</v>
      </c>
      <c r="Y50" s="43">
        <v>5.77</v>
      </c>
      <c r="Z50" s="43">
        <v>5.65</v>
      </c>
      <c r="AA50" s="43">
        <v>5.54</v>
      </c>
      <c r="AB50" s="43">
        <v>5.46</v>
      </c>
      <c r="AC50" s="43"/>
      <c r="AD50" s="43"/>
      <c r="AE50" s="43"/>
      <c r="AF50" s="43"/>
      <c r="AG50" s="43"/>
      <c r="AH50" s="43"/>
      <c r="AI50" s="43"/>
      <c r="AJ50" s="43"/>
      <c r="AK50" s="43"/>
      <c r="AL50" s="43"/>
      <c r="AM50" s="43"/>
      <c r="AN50" s="43"/>
      <c r="AO50" s="43"/>
      <c r="AP50" s="43"/>
      <c r="AQ50" s="43"/>
      <c r="AR50" s="43"/>
      <c r="AS50" s="43"/>
      <c r="AT50" s="43"/>
      <c r="AU50" s="43"/>
      <c r="AV50" s="43"/>
      <c r="AW50" s="43"/>
      <c r="AX50" s="43"/>
      <c r="AY50" s="43"/>
    </row>
    <row r="51" spans="1:51" x14ac:dyDescent="0.2">
      <c r="A51" s="42">
        <v>40</v>
      </c>
      <c r="B51" s="43">
        <v>90.31</v>
      </c>
      <c r="C51" s="43">
        <v>46.07</v>
      </c>
      <c r="D51" s="43">
        <v>31.34</v>
      </c>
      <c r="E51" s="43">
        <v>23.98</v>
      </c>
      <c r="F51" s="43">
        <v>19.559999999999999</v>
      </c>
      <c r="G51" s="43">
        <v>16.63</v>
      </c>
      <c r="H51" s="43">
        <v>14.54</v>
      </c>
      <c r="I51" s="43">
        <v>12.97</v>
      </c>
      <c r="J51" s="43">
        <v>11.76</v>
      </c>
      <c r="K51" s="43">
        <v>10.8</v>
      </c>
      <c r="L51" s="43">
        <v>10</v>
      </c>
      <c r="M51" s="43">
        <v>9.35</v>
      </c>
      <c r="N51" s="43">
        <v>8.8000000000000007</v>
      </c>
      <c r="O51" s="43">
        <v>8.33</v>
      </c>
      <c r="P51" s="43">
        <v>7.93</v>
      </c>
      <c r="Q51" s="43">
        <v>7.57</v>
      </c>
      <c r="R51" s="43">
        <v>7.27</v>
      </c>
      <c r="S51" s="43">
        <v>7</v>
      </c>
      <c r="T51" s="43">
        <v>6.76</v>
      </c>
      <c r="U51" s="43">
        <v>6.54</v>
      </c>
      <c r="V51" s="43">
        <v>6.35</v>
      </c>
      <c r="W51" s="43">
        <v>6.19</v>
      </c>
      <c r="X51" s="43">
        <v>6.03</v>
      </c>
      <c r="Y51" s="43">
        <v>5.89</v>
      </c>
      <c r="Z51" s="43">
        <v>5.76</v>
      </c>
      <c r="AA51" s="43">
        <v>5.67</v>
      </c>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row>
    <row r="52" spans="1:51" x14ac:dyDescent="0.2">
      <c r="A52" s="42">
        <v>41</v>
      </c>
      <c r="B52" s="43">
        <v>91.9</v>
      </c>
      <c r="C52" s="43">
        <v>46.89</v>
      </c>
      <c r="D52" s="43">
        <v>31.9</v>
      </c>
      <c r="E52" s="43">
        <v>24.4</v>
      </c>
      <c r="F52" s="43">
        <v>19.920000000000002</v>
      </c>
      <c r="G52" s="43">
        <v>16.940000000000001</v>
      </c>
      <c r="H52" s="43">
        <v>14.8</v>
      </c>
      <c r="I52" s="43">
        <v>13.21</v>
      </c>
      <c r="J52" s="43">
        <v>11.98</v>
      </c>
      <c r="K52" s="43">
        <v>11</v>
      </c>
      <c r="L52" s="43">
        <v>10.19</v>
      </c>
      <c r="M52" s="43">
        <v>9.5299999999999994</v>
      </c>
      <c r="N52" s="43">
        <v>8.9700000000000006</v>
      </c>
      <c r="O52" s="43">
        <v>8.49</v>
      </c>
      <c r="P52" s="43">
        <v>8.08</v>
      </c>
      <c r="Q52" s="43">
        <v>7.72</v>
      </c>
      <c r="R52" s="43">
        <v>7.42</v>
      </c>
      <c r="S52" s="43">
        <v>7.14</v>
      </c>
      <c r="T52" s="43">
        <v>6.9</v>
      </c>
      <c r="U52" s="43">
        <v>6.68</v>
      </c>
      <c r="V52" s="43">
        <v>6.48</v>
      </c>
      <c r="W52" s="43">
        <v>6.31</v>
      </c>
      <c r="X52" s="43">
        <v>6.16</v>
      </c>
      <c r="Y52" s="43">
        <v>6.02</v>
      </c>
      <c r="Z52" s="43">
        <v>5.88</v>
      </c>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row>
    <row r="53" spans="1:51" x14ac:dyDescent="0.2">
      <c r="A53" s="42">
        <v>42</v>
      </c>
      <c r="B53" s="43">
        <v>93.53</v>
      </c>
      <c r="C53" s="43">
        <v>47.73</v>
      </c>
      <c r="D53" s="43">
        <v>32.47</v>
      </c>
      <c r="E53" s="43">
        <v>24.85</v>
      </c>
      <c r="F53" s="43">
        <v>20.28</v>
      </c>
      <c r="G53" s="43">
        <v>17.239999999999998</v>
      </c>
      <c r="H53" s="43">
        <v>15.08</v>
      </c>
      <c r="I53" s="43">
        <v>13.46</v>
      </c>
      <c r="J53" s="43">
        <v>12.2</v>
      </c>
      <c r="K53" s="43">
        <v>11.2</v>
      </c>
      <c r="L53" s="43">
        <v>10.39</v>
      </c>
      <c r="M53" s="43">
        <v>9.7100000000000009</v>
      </c>
      <c r="N53" s="43">
        <v>9.14</v>
      </c>
      <c r="O53" s="43">
        <v>8.66</v>
      </c>
      <c r="P53" s="43">
        <v>8.23</v>
      </c>
      <c r="Q53" s="43">
        <v>7.88</v>
      </c>
      <c r="R53" s="43">
        <v>7.55</v>
      </c>
      <c r="S53" s="43">
        <v>7.28</v>
      </c>
      <c r="T53" s="43">
        <v>7.03</v>
      </c>
      <c r="U53" s="43">
        <v>6.82</v>
      </c>
      <c r="V53" s="43">
        <v>6.62</v>
      </c>
      <c r="W53" s="43">
        <v>6.44</v>
      </c>
      <c r="X53" s="43">
        <v>6.3</v>
      </c>
      <c r="Y53" s="43">
        <v>6.16</v>
      </c>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row>
    <row r="54" spans="1:51" x14ac:dyDescent="0.2">
      <c r="A54" s="42">
        <v>43</v>
      </c>
      <c r="B54" s="43">
        <v>95.18</v>
      </c>
      <c r="C54" s="43">
        <v>48.57</v>
      </c>
      <c r="D54" s="43">
        <v>33.04</v>
      </c>
      <c r="E54" s="43">
        <v>25.29</v>
      </c>
      <c r="F54" s="43">
        <v>20.65</v>
      </c>
      <c r="G54" s="43">
        <v>17.559999999999999</v>
      </c>
      <c r="H54" s="43">
        <v>15.36</v>
      </c>
      <c r="I54" s="43">
        <v>13.7</v>
      </c>
      <c r="J54" s="43">
        <v>12.42</v>
      </c>
      <c r="K54" s="43">
        <v>11.41</v>
      </c>
      <c r="L54" s="43">
        <v>10.58</v>
      </c>
      <c r="M54" s="43">
        <v>9.9</v>
      </c>
      <c r="N54" s="43">
        <v>9.32</v>
      </c>
      <c r="O54" s="43">
        <v>8.82</v>
      </c>
      <c r="P54" s="43">
        <v>8.4</v>
      </c>
      <c r="Q54" s="43">
        <v>8.0399999999999991</v>
      </c>
      <c r="R54" s="43">
        <v>7.71</v>
      </c>
      <c r="S54" s="43">
        <v>7.43</v>
      </c>
      <c r="T54" s="43">
        <v>7.18</v>
      </c>
      <c r="U54" s="43">
        <v>6.96</v>
      </c>
      <c r="V54" s="43">
        <v>6.77</v>
      </c>
      <c r="W54" s="43">
        <v>6.59</v>
      </c>
      <c r="X54" s="43">
        <v>6.44</v>
      </c>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row>
    <row r="55" spans="1:51" x14ac:dyDescent="0.2">
      <c r="A55" s="42">
        <v>44</v>
      </c>
      <c r="B55" s="43">
        <v>96.86</v>
      </c>
      <c r="C55" s="43">
        <v>49.43</v>
      </c>
      <c r="D55" s="43">
        <v>33.630000000000003</v>
      </c>
      <c r="E55" s="43">
        <v>25.74</v>
      </c>
      <c r="F55" s="43">
        <v>21.02</v>
      </c>
      <c r="G55" s="43">
        <v>17.87</v>
      </c>
      <c r="H55" s="43">
        <v>15.63</v>
      </c>
      <c r="I55" s="43">
        <v>13.96</v>
      </c>
      <c r="J55" s="43">
        <v>12.66</v>
      </c>
      <c r="K55" s="43">
        <v>11.63</v>
      </c>
      <c r="L55" s="43">
        <v>10.78</v>
      </c>
      <c r="M55" s="43">
        <v>10.08</v>
      </c>
      <c r="N55" s="43">
        <v>9.49</v>
      </c>
      <c r="O55" s="43">
        <v>9</v>
      </c>
      <c r="P55" s="43">
        <v>8.57</v>
      </c>
      <c r="Q55" s="43">
        <v>8.19</v>
      </c>
      <c r="R55" s="43">
        <v>7.87</v>
      </c>
      <c r="S55" s="43">
        <v>7.58</v>
      </c>
      <c r="T55" s="43">
        <v>7.33</v>
      </c>
      <c r="U55" s="43">
        <v>7.11</v>
      </c>
      <c r="V55" s="43">
        <v>6.92</v>
      </c>
      <c r="W55" s="43">
        <v>6.76</v>
      </c>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row>
    <row r="56" spans="1:51" x14ac:dyDescent="0.2">
      <c r="A56" s="42">
        <v>45</v>
      </c>
      <c r="B56" s="43">
        <v>98.55</v>
      </c>
      <c r="C56" s="43">
        <v>50.31</v>
      </c>
      <c r="D56" s="43">
        <v>34.229999999999997</v>
      </c>
      <c r="E56" s="43">
        <v>26.2</v>
      </c>
      <c r="F56" s="43">
        <v>21.39</v>
      </c>
      <c r="G56" s="43">
        <v>18.2</v>
      </c>
      <c r="H56" s="43">
        <v>15.91</v>
      </c>
      <c r="I56" s="43">
        <v>14.21</v>
      </c>
      <c r="J56" s="43">
        <v>12.89</v>
      </c>
      <c r="K56" s="43">
        <v>11.84</v>
      </c>
      <c r="L56" s="43">
        <v>10.99</v>
      </c>
      <c r="M56" s="43">
        <v>10.28</v>
      </c>
      <c r="N56" s="43">
        <v>9.68</v>
      </c>
      <c r="O56" s="43">
        <v>9.18</v>
      </c>
      <c r="P56" s="43">
        <v>8.74</v>
      </c>
      <c r="Q56" s="43">
        <v>8.36</v>
      </c>
      <c r="R56" s="43">
        <v>8.0399999999999991</v>
      </c>
      <c r="S56" s="43">
        <v>7.74</v>
      </c>
      <c r="T56" s="43">
        <v>7.49</v>
      </c>
      <c r="U56" s="43">
        <v>7.27</v>
      </c>
      <c r="V56" s="43">
        <v>7.06</v>
      </c>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row>
    <row r="57" spans="1:51" x14ac:dyDescent="0.2">
      <c r="A57" s="42">
        <v>46</v>
      </c>
      <c r="B57" s="43">
        <v>100.28</v>
      </c>
      <c r="C57" s="43">
        <v>51.19</v>
      </c>
      <c r="D57" s="43">
        <v>34.840000000000003</v>
      </c>
      <c r="E57" s="43">
        <v>26.67</v>
      </c>
      <c r="F57" s="43">
        <v>21.78</v>
      </c>
      <c r="G57" s="43">
        <v>18.53</v>
      </c>
      <c r="H57" s="43">
        <v>16.22</v>
      </c>
      <c r="I57" s="43">
        <v>14.48</v>
      </c>
      <c r="J57" s="43">
        <v>13.14</v>
      </c>
      <c r="K57" s="43">
        <v>12.07</v>
      </c>
      <c r="L57" s="43">
        <v>11.2</v>
      </c>
      <c r="M57" s="43">
        <v>10.47</v>
      </c>
      <c r="N57" s="43">
        <v>9.8699999999999992</v>
      </c>
      <c r="O57" s="43">
        <v>9.36</v>
      </c>
      <c r="P57" s="43">
        <v>8.92</v>
      </c>
      <c r="Q57" s="43">
        <v>8.5399999999999991</v>
      </c>
      <c r="R57" s="43">
        <v>8.1999999999999993</v>
      </c>
      <c r="S57" s="43">
        <v>7.91</v>
      </c>
      <c r="T57" s="43">
        <v>7.65</v>
      </c>
      <c r="U57" s="43">
        <v>7.44</v>
      </c>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row>
    <row r="58" spans="1:51" x14ac:dyDescent="0.2">
      <c r="A58" s="42">
        <v>47</v>
      </c>
      <c r="B58" s="43">
        <v>102.03</v>
      </c>
      <c r="C58" s="43">
        <v>52.09</v>
      </c>
      <c r="D58" s="43">
        <v>35.46</v>
      </c>
      <c r="E58" s="43">
        <v>27.16</v>
      </c>
      <c r="F58" s="43">
        <v>22.18</v>
      </c>
      <c r="G58" s="43">
        <v>18.87</v>
      </c>
      <c r="H58" s="43">
        <v>16.510000000000002</v>
      </c>
      <c r="I58" s="43">
        <v>14.75</v>
      </c>
      <c r="J58" s="43">
        <v>13.38</v>
      </c>
      <c r="K58" s="43">
        <v>12.3</v>
      </c>
      <c r="L58" s="43">
        <v>11.42</v>
      </c>
      <c r="M58" s="43">
        <v>10.69</v>
      </c>
      <c r="N58" s="43">
        <v>10.07</v>
      </c>
      <c r="O58" s="43">
        <v>9.5500000000000007</v>
      </c>
      <c r="P58" s="43">
        <v>9.1</v>
      </c>
      <c r="Q58" s="43">
        <v>8.7200000000000006</v>
      </c>
      <c r="R58" s="43">
        <v>8.3800000000000008</v>
      </c>
      <c r="S58" s="43">
        <v>8.08</v>
      </c>
      <c r="T58" s="43">
        <v>7.83</v>
      </c>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row>
    <row r="59" spans="1:51" x14ac:dyDescent="0.2">
      <c r="A59" s="42">
        <v>48</v>
      </c>
      <c r="B59" s="43">
        <v>103.81</v>
      </c>
      <c r="C59" s="43">
        <v>53.01</v>
      </c>
      <c r="D59" s="43">
        <v>36.090000000000003</v>
      </c>
      <c r="E59" s="43">
        <v>27.64</v>
      </c>
      <c r="F59" s="43">
        <v>22.58</v>
      </c>
      <c r="G59" s="43">
        <v>19.22</v>
      </c>
      <c r="H59" s="43">
        <v>16.82</v>
      </c>
      <c r="I59" s="43">
        <v>15.03</v>
      </c>
      <c r="J59" s="43">
        <v>13.65</v>
      </c>
      <c r="K59" s="43">
        <v>12.54</v>
      </c>
      <c r="L59" s="43">
        <v>11.64</v>
      </c>
      <c r="M59" s="43">
        <v>10.9</v>
      </c>
      <c r="N59" s="43">
        <v>10.28</v>
      </c>
      <c r="O59" s="43">
        <v>9.75</v>
      </c>
      <c r="P59" s="43">
        <v>9.3000000000000007</v>
      </c>
      <c r="Q59" s="43">
        <v>8.91</v>
      </c>
      <c r="R59" s="43">
        <v>8.56</v>
      </c>
      <c r="S59" s="43">
        <v>8.27</v>
      </c>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row>
    <row r="60" spans="1:51" x14ac:dyDescent="0.2">
      <c r="A60" s="42">
        <v>49</v>
      </c>
      <c r="B60" s="43">
        <v>105.65</v>
      </c>
      <c r="C60" s="43">
        <v>53.96</v>
      </c>
      <c r="D60" s="43">
        <v>36.75</v>
      </c>
      <c r="E60" s="43">
        <v>28.15</v>
      </c>
      <c r="F60" s="43">
        <v>23</v>
      </c>
      <c r="G60" s="43">
        <v>19.57</v>
      </c>
      <c r="H60" s="43">
        <v>17.149999999999999</v>
      </c>
      <c r="I60" s="43">
        <v>15.32</v>
      </c>
      <c r="J60" s="43">
        <v>13.91</v>
      </c>
      <c r="K60" s="43">
        <v>12.79</v>
      </c>
      <c r="L60" s="43">
        <v>11.88</v>
      </c>
      <c r="M60" s="43">
        <v>11.13</v>
      </c>
      <c r="N60" s="43">
        <v>10.5</v>
      </c>
      <c r="O60" s="43">
        <v>9.9600000000000009</v>
      </c>
      <c r="P60" s="43">
        <v>9.51</v>
      </c>
      <c r="Q60" s="43">
        <v>9.1</v>
      </c>
      <c r="R60" s="43">
        <v>8.76</v>
      </c>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row>
    <row r="61" spans="1:51" x14ac:dyDescent="0.2">
      <c r="A61" s="42">
        <v>50</v>
      </c>
      <c r="B61" s="43">
        <v>107.55</v>
      </c>
      <c r="C61" s="43">
        <v>54.93</v>
      </c>
      <c r="D61" s="43">
        <v>37.409999999999997</v>
      </c>
      <c r="E61" s="43">
        <v>28.67</v>
      </c>
      <c r="F61" s="43">
        <v>23.43</v>
      </c>
      <c r="G61" s="43">
        <v>19.95</v>
      </c>
      <c r="H61" s="43">
        <v>17.47</v>
      </c>
      <c r="I61" s="43">
        <v>15.62</v>
      </c>
      <c r="J61" s="43">
        <v>14.19</v>
      </c>
      <c r="K61" s="43">
        <v>13.05</v>
      </c>
      <c r="L61" s="43">
        <v>12.12</v>
      </c>
      <c r="M61" s="43">
        <v>11.37</v>
      </c>
      <c r="N61" s="43">
        <v>10.73</v>
      </c>
      <c r="O61" s="43">
        <v>10.19</v>
      </c>
      <c r="P61" s="43">
        <v>9.7100000000000009</v>
      </c>
      <c r="Q61" s="43">
        <v>9.31</v>
      </c>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row>
    <row r="62" spans="1:51" x14ac:dyDescent="0.2">
      <c r="A62" s="42">
        <v>51</v>
      </c>
      <c r="B62" s="43">
        <v>109.48</v>
      </c>
      <c r="C62" s="43">
        <v>55.94</v>
      </c>
      <c r="D62" s="43">
        <v>38.11</v>
      </c>
      <c r="E62" s="43">
        <v>29.21</v>
      </c>
      <c r="F62" s="43">
        <v>23.88</v>
      </c>
      <c r="G62" s="43">
        <v>20.34</v>
      </c>
      <c r="H62" s="43">
        <v>17.82</v>
      </c>
      <c r="I62" s="43">
        <v>15.94</v>
      </c>
      <c r="J62" s="43">
        <v>14.49</v>
      </c>
      <c r="K62" s="43">
        <v>13.33</v>
      </c>
      <c r="L62" s="43">
        <v>12.39</v>
      </c>
      <c r="M62" s="43">
        <v>11.62</v>
      </c>
      <c r="N62" s="43">
        <v>10.97</v>
      </c>
      <c r="O62" s="43">
        <v>10.42</v>
      </c>
      <c r="P62" s="43">
        <v>9.92</v>
      </c>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row>
    <row r="63" spans="1:51" x14ac:dyDescent="0.2">
      <c r="A63" s="42">
        <v>52</v>
      </c>
      <c r="B63" s="43">
        <v>111.47</v>
      </c>
      <c r="C63" s="43">
        <v>56.97</v>
      </c>
      <c r="D63" s="43">
        <v>38.82</v>
      </c>
      <c r="E63" s="43">
        <v>29.77</v>
      </c>
      <c r="F63" s="43">
        <v>24.35</v>
      </c>
      <c r="G63" s="43">
        <v>20.74</v>
      </c>
      <c r="H63" s="43">
        <v>18.18</v>
      </c>
      <c r="I63" s="43">
        <v>16.260000000000002</v>
      </c>
      <c r="J63" s="43">
        <v>14.79</v>
      </c>
      <c r="K63" s="43">
        <v>13.62</v>
      </c>
      <c r="L63" s="43">
        <v>12.66</v>
      </c>
      <c r="M63" s="43">
        <v>11.87</v>
      </c>
      <c r="N63" s="43">
        <v>11.22</v>
      </c>
      <c r="O63" s="43">
        <v>10.64</v>
      </c>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row>
    <row r="64" spans="1:51" x14ac:dyDescent="0.2">
      <c r="A64" s="42">
        <v>53</v>
      </c>
      <c r="B64" s="43">
        <v>113.52</v>
      </c>
      <c r="C64" s="43">
        <v>58.03</v>
      </c>
      <c r="D64" s="43">
        <v>39.56</v>
      </c>
      <c r="E64" s="43">
        <v>30.34</v>
      </c>
      <c r="F64" s="43">
        <v>24.83</v>
      </c>
      <c r="G64" s="43">
        <v>21.16</v>
      </c>
      <c r="H64" s="43">
        <v>18.55</v>
      </c>
      <c r="I64" s="43">
        <v>16.61</v>
      </c>
      <c r="J64" s="43">
        <v>15.11</v>
      </c>
      <c r="K64" s="43">
        <v>13.92</v>
      </c>
      <c r="L64" s="43">
        <v>12.95</v>
      </c>
      <c r="M64" s="43">
        <v>12.15</v>
      </c>
      <c r="N64" s="43">
        <v>11.47</v>
      </c>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row>
    <row r="65" spans="1:51" x14ac:dyDescent="0.2">
      <c r="A65" s="42">
        <v>54</v>
      </c>
      <c r="B65" s="43">
        <v>115.61</v>
      </c>
      <c r="C65" s="43">
        <v>59.12</v>
      </c>
      <c r="D65" s="43">
        <v>40.32</v>
      </c>
      <c r="E65" s="43">
        <v>30.94</v>
      </c>
      <c r="F65" s="43">
        <v>25.32</v>
      </c>
      <c r="G65" s="43">
        <v>21.59</v>
      </c>
      <c r="H65" s="43">
        <v>18.940000000000001</v>
      </c>
      <c r="I65" s="43">
        <v>16.96</v>
      </c>
      <c r="J65" s="43">
        <v>15.44</v>
      </c>
      <c r="K65" s="43">
        <v>14.22</v>
      </c>
      <c r="L65" s="43">
        <v>13.25</v>
      </c>
      <c r="M65" s="43">
        <v>12.45</v>
      </c>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row>
    <row r="66" spans="1:51" x14ac:dyDescent="0.2">
      <c r="A66" s="42">
        <v>55</v>
      </c>
      <c r="B66" s="43">
        <v>117.78</v>
      </c>
      <c r="C66" s="43">
        <v>60.26</v>
      </c>
      <c r="D66" s="43">
        <v>41.1</v>
      </c>
      <c r="E66" s="43">
        <v>31.55</v>
      </c>
      <c r="F66" s="43">
        <v>25.84</v>
      </c>
      <c r="G66" s="43">
        <v>22.05</v>
      </c>
      <c r="H66" s="43">
        <v>19.350000000000001</v>
      </c>
      <c r="I66" s="43">
        <v>17.34</v>
      </c>
      <c r="J66" s="43">
        <v>15.79</v>
      </c>
      <c r="K66" s="43">
        <v>14.56</v>
      </c>
      <c r="L66" s="43">
        <v>13.56</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row>
    <row r="67" spans="1:51" x14ac:dyDescent="0.2">
      <c r="A67" s="42">
        <v>56</v>
      </c>
      <c r="B67" s="43">
        <v>120</v>
      </c>
      <c r="C67" s="43">
        <v>61.42</v>
      </c>
      <c r="D67" s="43">
        <v>41.92</v>
      </c>
      <c r="E67" s="43">
        <v>32.19</v>
      </c>
      <c r="F67" s="43">
        <v>26.38</v>
      </c>
      <c r="G67" s="43">
        <v>22.52</v>
      </c>
      <c r="H67" s="43">
        <v>19.78</v>
      </c>
      <c r="I67" s="43">
        <v>17.739999999999998</v>
      </c>
      <c r="J67" s="43">
        <v>16.16</v>
      </c>
      <c r="K67" s="43">
        <v>14.94</v>
      </c>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row>
    <row r="68" spans="1:51" x14ac:dyDescent="0.2">
      <c r="A68" s="42">
        <v>57</v>
      </c>
      <c r="B68" s="43">
        <v>122.3</v>
      </c>
      <c r="C68" s="43">
        <v>62.63</v>
      </c>
      <c r="D68" s="43">
        <v>42.77</v>
      </c>
      <c r="E68" s="43">
        <v>32.86</v>
      </c>
      <c r="F68" s="43">
        <v>26.95</v>
      </c>
      <c r="G68" s="43">
        <v>23.02</v>
      </c>
      <c r="H68" s="43">
        <v>20.23</v>
      </c>
      <c r="I68" s="43">
        <v>18.16</v>
      </c>
      <c r="J68" s="43">
        <v>16.57</v>
      </c>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row>
    <row r="69" spans="1:51" x14ac:dyDescent="0.2">
      <c r="A69" s="42">
        <v>58</v>
      </c>
      <c r="B69" s="43">
        <v>124.66</v>
      </c>
      <c r="C69" s="43">
        <v>63.87</v>
      </c>
      <c r="D69" s="43">
        <v>43.65</v>
      </c>
      <c r="E69" s="43">
        <v>33.57</v>
      </c>
      <c r="F69" s="43">
        <v>27.54</v>
      </c>
      <c r="G69" s="43">
        <v>23.54</v>
      </c>
      <c r="H69" s="43">
        <v>20.71</v>
      </c>
      <c r="I69" s="43">
        <v>18.600000000000001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row>
    <row r="70" spans="1:51" x14ac:dyDescent="0.2">
      <c r="A70" s="42">
        <v>59</v>
      </c>
      <c r="B70" s="43">
        <v>127.11</v>
      </c>
      <c r="C70" s="43">
        <v>65.17</v>
      </c>
      <c r="D70" s="43">
        <v>44.57</v>
      </c>
      <c r="E70" s="43">
        <v>34.29</v>
      </c>
      <c r="F70" s="43">
        <v>28.16</v>
      </c>
      <c r="G70" s="43">
        <v>24.1</v>
      </c>
      <c r="H70" s="43">
        <v>21.21</v>
      </c>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row>
    <row r="71" spans="1:51" x14ac:dyDescent="0.2">
      <c r="A71" s="42">
        <v>60</v>
      </c>
      <c r="B71" s="43">
        <v>129.65</v>
      </c>
      <c r="C71" s="43">
        <v>66.52</v>
      </c>
      <c r="D71" s="43">
        <v>45.52</v>
      </c>
      <c r="E71" s="43">
        <v>35.06</v>
      </c>
      <c r="F71" s="43">
        <v>28.82</v>
      </c>
      <c r="G71" s="43">
        <v>24.68</v>
      </c>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row>
    <row r="72" spans="1:51" x14ac:dyDescent="0.2">
      <c r="A72" s="42">
        <v>61</v>
      </c>
      <c r="B72" s="43">
        <v>132.30000000000001</v>
      </c>
      <c r="C72" s="43">
        <v>67.94</v>
      </c>
      <c r="D72" s="43">
        <v>46.54</v>
      </c>
      <c r="E72" s="43">
        <v>35.880000000000003</v>
      </c>
      <c r="F72" s="43">
        <v>29.51</v>
      </c>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row>
    <row r="73" spans="1:51" x14ac:dyDescent="0.2">
      <c r="A73" s="42">
        <v>62</v>
      </c>
      <c r="B73" s="43">
        <v>135.1</v>
      </c>
      <c r="C73" s="43">
        <v>69.44</v>
      </c>
      <c r="D73" s="43">
        <v>47.62</v>
      </c>
      <c r="E73" s="43">
        <v>36.75</v>
      </c>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row>
    <row r="74" spans="1:51" x14ac:dyDescent="0.2">
      <c r="A74" s="42">
        <v>63</v>
      </c>
      <c r="B74" s="43">
        <v>138.07</v>
      </c>
      <c r="C74" s="43">
        <v>71.06</v>
      </c>
      <c r="D74" s="43">
        <v>48.75</v>
      </c>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row>
    <row r="75" spans="1:51" x14ac:dyDescent="0.2">
      <c r="A75" s="42">
        <v>64</v>
      </c>
      <c r="B75" s="43">
        <v>141.28</v>
      </c>
      <c r="C75" s="43">
        <v>72.8</v>
      </c>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row>
    <row r="76" spans="1:51" x14ac:dyDescent="0.2">
      <c r="A76" s="42">
        <v>65</v>
      </c>
      <c r="B76" s="43">
        <v>144.76</v>
      </c>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row>
  </sheetData>
  <sheetProtection algorithmName="SHA-512" hashValue="3BQAR12GWtPULFjrvjXpwSRUY0JAHpTvuds5Ku5qbK+u2C4ZOqa3nyHZpVnD9sSav53i1/6+Bfv2bliTN6ogIw==" saltValue="xxXcikdXoYSLtcQHR03v5Q==" spinCount="100000" sheet="1" objects="1" scenarios="1"/>
  <conditionalFormatting sqref="A6:A21">
    <cfRule type="expression" dxfId="123" priority="13" stopIfTrue="1">
      <formula>MOD(ROW(),2)=0</formula>
    </cfRule>
    <cfRule type="expression" dxfId="122" priority="14" stopIfTrue="1">
      <formula>MOD(ROW(),2)&lt;&gt;0</formula>
    </cfRule>
  </conditionalFormatting>
  <conditionalFormatting sqref="A26:A76">
    <cfRule type="expression" dxfId="121" priority="9" stopIfTrue="1">
      <formula>MOD(ROW(),2)=0</formula>
    </cfRule>
    <cfRule type="expression" dxfId="120" priority="10" stopIfTrue="1">
      <formula>MOD(ROW(),2)&lt;&gt;0</formula>
    </cfRule>
  </conditionalFormatting>
  <conditionalFormatting sqref="B6:AY21">
    <cfRule type="expression" dxfId="119" priority="15" stopIfTrue="1">
      <formula>MOD(ROW(),2)=0</formula>
    </cfRule>
    <cfRule type="expression" dxfId="118" priority="16" stopIfTrue="1">
      <formula>MOD(ROW(),2)&lt;&gt;0</formula>
    </cfRule>
  </conditionalFormatting>
  <conditionalFormatting sqref="B26:AY76">
    <cfRule type="expression" dxfId="117" priority="11" stopIfTrue="1">
      <formula>MOD(ROW(),2)=0</formula>
    </cfRule>
    <cfRule type="expression" dxfId="116" priority="12"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A43DA-750C-4817-8E67-2A3F459D174A}">
  <sheetPr codeName="Sheet8"/>
  <dimension ref="A1:G75"/>
  <sheetViews>
    <sheetView showGridLines="0" workbookViewId="0">
      <selection activeCell="A6" sqref="A6"/>
    </sheetView>
  </sheetViews>
  <sheetFormatPr defaultColWidth="8.5703125" defaultRowHeight="12.75" x14ac:dyDescent="0.2"/>
  <cols>
    <col min="1" max="1" width="31.5703125" style="41" customWidth="1"/>
    <col min="2" max="7" width="22.5703125" style="41" customWidth="1"/>
    <col min="8" max="16384" width="8.5703125" style="41"/>
  </cols>
  <sheetData>
    <row r="1" spans="1:7" s="1" customFormat="1" ht="20.25" x14ac:dyDescent="0.3">
      <c r="A1" s="2" t="s">
        <v>0</v>
      </c>
    </row>
    <row r="2" spans="1:7" s="1" customFormat="1" ht="15.75" x14ac:dyDescent="0.25">
      <c r="A2" s="30" t="s">
        <v>1</v>
      </c>
      <c r="B2" s="3" t="str">
        <f>wb_title</f>
        <v>LGPS_EW - Consolidated Factor Spreadsheet</v>
      </c>
    </row>
    <row r="3" spans="1:7" s="1" customFormat="1" ht="15.75" x14ac:dyDescent="0.25">
      <c r="A3" s="30" t="s">
        <v>2</v>
      </c>
      <c r="B3" s="3" t="str">
        <f>TABLE_FACTOR_TYPE_1 &amp; " - x-" &amp; TABLE_SERIES_NUMBER_1</f>
        <v>CETV - x-201</v>
      </c>
    </row>
    <row r="4" spans="1:7" customFormat="1" x14ac:dyDescent="0.2"/>
    <row r="5" spans="1:7" customFormat="1" x14ac:dyDescent="0.2"/>
    <row r="6" spans="1:7" customFormat="1" x14ac:dyDescent="0.2">
      <c r="A6" s="44" t="s">
        <v>394</v>
      </c>
      <c r="B6" s="49" t="s">
        <v>395</v>
      </c>
      <c r="C6" s="49"/>
      <c r="D6" s="49"/>
      <c r="E6" s="49"/>
      <c r="F6" s="49"/>
      <c r="G6" s="49"/>
    </row>
    <row r="7" spans="1:7" customFormat="1" x14ac:dyDescent="0.2">
      <c r="A7" s="44" t="s">
        <v>396</v>
      </c>
      <c r="B7" s="49" t="s">
        <v>31</v>
      </c>
      <c r="C7" s="49"/>
      <c r="D7" s="49"/>
      <c r="E7" s="49"/>
      <c r="F7" s="49"/>
      <c r="G7" s="49"/>
    </row>
    <row r="8" spans="1:7" customFormat="1" x14ac:dyDescent="0.2">
      <c r="A8" s="44" t="s">
        <v>166</v>
      </c>
      <c r="B8" s="49" t="s">
        <v>179</v>
      </c>
      <c r="C8" s="49"/>
      <c r="D8" s="49"/>
      <c r="E8" s="49"/>
      <c r="F8" s="49"/>
      <c r="G8" s="49"/>
    </row>
    <row r="9" spans="1:7" customFormat="1" x14ac:dyDescent="0.2">
      <c r="A9" s="44" t="s">
        <v>167</v>
      </c>
      <c r="B9" s="49" t="s">
        <v>180</v>
      </c>
      <c r="C9" s="49"/>
      <c r="D9" s="49"/>
      <c r="E9" s="49"/>
      <c r="F9" s="49"/>
      <c r="G9" s="49"/>
    </row>
    <row r="10" spans="1:7" customFormat="1" x14ac:dyDescent="0.2">
      <c r="A10" s="44" t="s">
        <v>6</v>
      </c>
      <c r="B10" s="49" t="s">
        <v>181</v>
      </c>
      <c r="C10" s="49"/>
      <c r="D10" s="49"/>
      <c r="E10" s="49"/>
      <c r="F10" s="49"/>
      <c r="G10" s="49"/>
    </row>
    <row r="11" spans="1:7" customFormat="1" x14ac:dyDescent="0.2">
      <c r="A11" s="44" t="s">
        <v>168</v>
      </c>
      <c r="B11" s="49" t="s">
        <v>182</v>
      </c>
      <c r="C11" s="49"/>
      <c r="D11" s="49"/>
      <c r="E11" s="49"/>
      <c r="F11" s="49"/>
      <c r="G11" s="49"/>
    </row>
    <row r="12" spans="1:7" customFormat="1" x14ac:dyDescent="0.2">
      <c r="A12" s="44" t="s">
        <v>169</v>
      </c>
      <c r="B12" s="49" t="s">
        <v>183</v>
      </c>
      <c r="C12" s="49"/>
      <c r="D12" s="49"/>
      <c r="E12" s="49"/>
      <c r="F12" s="49"/>
      <c r="G12" s="49"/>
    </row>
    <row r="13" spans="1:7" customFormat="1" x14ac:dyDescent="0.2">
      <c r="A13" s="44" t="s">
        <v>397</v>
      </c>
      <c r="B13" s="49">
        <v>0</v>
      </c>
      <c r="C13" s="49"/>
      <c r="D13" s="49"/>
      <c r="E13" s="49"/>
      <c r="F13" s="49"/>
      <c r="G13" s="49"/>
    </row>
    <row r="14" spans="1:7" customFormat="1" x14ac:dyDescent="0.2">
      <c r="A14" s="44" t="s">
        <v>171</v>
      </c>
      <c r="B14" s="49">
        <v>201</v>
      </c>
      <c r="C14" s="49"/>
      <c r="D14" s="49"/>
      <c r="E14" s="49"/>
      <c r="F14" s="49"/>
      <c r="G14" s="49"/>
    </row>
    <row r="15" spans="1:7" customFormat="1" x14ac:dyDescent="0.2">
      <c r="A15" s="44" t="s">
        <v>398</v>
      </c>
      <c r="B15" s="49" t="s">
        <v>184</v>
      </c>
      <c r="C15" s="49"/>
      <c r="D15" s="49"/>
      <c r="E15" s="49"/>
      <c r="F15" s="49"/>
      <c r="G15" s="49"/>
    </row>
    <row r="16" spans="1:7" customFormat="1" x14ac:dyDescent="0.2">
      <c r="A16" s="44" t="s">
        <v>173</v>
      </c>
      <c r="B16" s="49" t="s">
        <v>185</v>
      </c>
      <c r="C16" s="49"/>
      <c r="D16" s="49"/>
      <c r="E16" s="49"/>
      <c r="F16" s="49"/>
      <c r="G16" s="49"/>
    </row>
    <row r="17" spans="1:7" customFormat="1" x14ac:dyDescent="0.2">
      <c r="A17" s="45" t="s">
        <v>399</v>
      </c>
      <c r="B17" s="49"/>
      <c r="C17" s="49"/>
      <c r="D17" s="49"/>
      <c r="E17" s="49"/>
      <c r="F17" s="49"/>
      <c r="G17" s="49"/>
    </row>
    <row r="18" spans="1:7" customFormat="1" x14ac:dyDescent="0.2">
      <c r="A18" s="44" t="s">
        <v>175</v>
      </c>
      <c r="B18" s="51">
        <v>46175</v>
      </c>
      <c r="C18" s="51"/>
      <c r="D18" s="51"/>
      <c r="E18" s="51"/>
      <c r="F18" s="51"/>
      <c r="G18" s="51"/>
    </row>
    <row r="19" spans="1:7" customFormat="1" x14ac:dyDescent="0.2">
      <c r="A19" s="44" t="s">
        <v>176</v>
      </c>
      <c r="B19" s="51">
        <v>46161</v>
      </c>
      <c r="C19" s="49"/>
      <c r="D19" s="49"/>
      <c r="E19" s="49"/>
      <c r="F19" s="49"/>
      <c r="G19" s="49"/>
    </row>
    <row r="20" spans="1:7" customFormat="1" x14ac:dyDescent="0.2">
      <c r="A20" s="44" t="s">
        <v>177</v>
      </c>
      <c r="B20" s="49" t="s">
        <v>186</v>
      </c>
      <c r="C20" s="49"/>
      <c r="D20" s="49"/>
      <c r="E20" s="49"/>
      <c r="F20" s="49"/>
      <c r="G20" s="49"/>
    </row>
    <row r="21" spans="1:7" customFormat="1" x14ac:dyDescent="0.2">
      <c r="A21" s="44" t="s">
        <v>400</v>
      </c>
      <c r="B21" s="49" t="s">
        <v>103</v>
      </c>
      <c r="C21" s="49"/>
      <c r="D21" s="49"/>
      <c r="E21" s="49"/>
      <c r="F21" s="49"/>
      <c r="G21" s="49"/>
    </row>
    <row r="22" spans="1:7" customFormat="1" x14ac:dyDescent="0.2"/>
    <row r="23" spans="1:7" customFormat="1" x14ac:dyDescent="0.2">
      <c r="A23" s="23" t="str">
        <f>HYPERLINK("#'Factor List'!A1", "Back to Factor List")</f>
        <v>Back to Factor List</v>
      </c>
      <c r="B23" s="23" t="str">
        <f>HYPERLINK("#'Assumptions'!A1", "Assumptions")</f>
        <v>Assumptions</v>
      </c>
    </row>
    <row r="26" spans="1:7" s="59" customFormat="1" ht="25.5" x14ac:dyDescent="0.2">
      <c r="A26" s="58" t="s">
        <v>401</v>
      </c>
      <c r="B26" s="58" t="s">
        <v>402</v>
      </c>
      <c r="C26" s="58" t="s">
        <v>403</v>
      </c>
      <c r="D26" s="58" t="s">
        <v>404</v>
      </c>
      <c r="E26" s="58" t="s">
        <v>405</v>
      </c>
      <c r="F26" s="58" t="s">
        <v>406</v>
      </c>
      <c r="G26" s="58" t="s">
        <v>407</v>
      </c>
    </row>
    <row r="27" spans="1:7" x14ac:dyDescent="0.2">
      <c r="A27" s="42">
        <v>16</v>
      </c>
      <c r="B27" s="43">
        <v>7.66</v>
      </c>
      <c r="C27" s="43">
        <v>0.38</v>
      </c>
      <c r="D27" s="43">
        <v>1.1000000000000001</v>
      </c>
      <c r="E27" s="43">
        <v>0</v>
      </c>
      <c r="F27" s="43">
        <v>0</v>
      </c>
      <c r="G27" s="43">
        <v>0</v>
      </c>
    </row>
    <row r="28" spans="1:7" x14ac:dyDescent="0.2">
      <c r="A28" s="42">
        <v>17</v>
      </c>
      <c r="B28" s="43">
        <v>7.8</v>
      </c>
      <c r="C28" s="43">
        <v>0.39</v>
      </c>
      <c r="D28" s="43">
        <v>1.1599999999999999</v>
      </c>
      <c r="E28" s="43">
        <v>0</v>
      </c>
      <c r="F28" s="43">
        <v>0</v>
      </c>
      <c r="G28" s="43">
        <v>0</v>
      </c>
    </row>
    <row r="29" spans="1:7" x14ac:dyDescent="0.2">
      <c r="A29" s="42">
        <v>18</v>
      </c>
      <c r="B29" s="43">
        <v>7.94</v>
      </c>
      <c r="C29" s="43">
        <v>0.4</v>
      </c>
      <c r="D29" s="43">
        <v>1.22</v>
      </c>
      <c r="E29" s="43">
        <v>0</v>
      </c>
      <c r="F29" s="43">
        <v>0</v>
      </c>
      <c r="G29" s="43">
        <v>0</v>
      </c>
    </row>
    <row r="30" spans="1:7" x14ac:dyDescent="0.2">
      <c r="A30" s="42">
        <v>19</v>
      </c>
      <c r="B30" s="43">
        <v>8.08</v>
      </c>
      <c r="C30" s="43">
        <v>0.41</v>
      </c>
      <c r="D30" s="43">
        <v>1.27</v>
      </c>
      <c r="E30" s="43">
        <v>0</v>
      </c>
      <c r="F30" s="43">
        <v>0</v>
      </c>
      <c r="G30" s="43">
        <v>0</v>
      </c>
    </row>
    <row r="31" spans="1:7" x14ac:dyDescent="0.2">
      <c r="A31" s="42">
        <v>20</v>
      </c>
      <c r="B31" s="43">
        <v>8.23</v>
      </c>
      <c r="C31" s="43">
        <v>0.41</v>
      </c>
      <c r="D31" s="43">
        <v>1.29</v>
      </c>
      <c r="E31" s="43">
        <v>0</v>
      </c>
      <c r="F31" s="43">
        <v>0</v>
      </c>
      <c r="G31" s="43">
        <v>0</v>
      </c>
    </row>
    <row r="32" spans="1:7" x14ac:dyDescent="0.2">
      <c r="A32" s="42">
        <v>21</v>
      </c>
      <c r="B32" s="43">
        <v>8.3800000000000008</v>
      </c>
      <c r="C32" s="43">
        <v>0.42</v>
      </c>
      <c r="D32" s="43">
        <v>1.31</v>
      </c>
      <c r="E32" s="43">
        <v>0</v>
      </c>
      <c r="F32" s="43">
        <v>0</v>
      </c>
      <c r="G32" s="43">
        <v>0</v>
      </c>
    </row>
    <row r="33" spans="1:7" x14ac:dyDescent="0.2">
      <c r="A33" s="42">
        <v>22</v>
      </c>
      <c r="B33" s="43">
        <v>8.5299999999999994</v>
      </c>
      <c r="C33" s="43">
        <v>0.43</v>
      </c>
      <c r="D33" s="43">
        <v>1.33</v>
      </c>
      <c r="E33" s="43">
        <v>0</v>
      </c>
      <c r="F33" s="43">
        <v>0</v>
      </c>
      <c r="G33" s="43">
        <v>0</v>
      </c>
    </row>
    <row r="34" spans="1:7" x14ac:dyDescent="0.2">
      <c r="A34" s="42">
        <v>23</v>
      </c>
      <c r="B34" s="43">
        <v>8.68</v>
      </c>
      <c r="C34" s="43">
        <v>0.44</v>
      </c>
      <c r="D34" s="43">
        <v>1.36</v>
      </c>
      <c r="E34" s="43">
        <v>0</v>
      </c>
      <c r="F34" s="43">
        <v>0</v>
      </c>
      <c r="G34" s="43">
        <v>0</v>
      </c>
    </row>
    <row r="35" spans="1:7" x14ac:dyDescent="0.2">
      <c r="A35" s="42">
        <v>24</v>
      </c>
      <c r="B35" s="43">
        <v>8.83</v>
      </c>
      <c r="C35" s="43">
        <v>0.45</v>
      </c>
      <c r="D35" s="43">
        <v>1.38</v>
      </c>
      <c r="E35" s="43">
        <v>0</v>
      </c>
      <c r="F35" s="43">
        <v>0</v>
      </c>
      <c r="G35" s="43">
        <v>0</v>
      </c>
    </row>
    <row r="36" spans="1:7" x14ac:dyDescent="0.2">
      <c r="A36" s="42">
        <v>25</v>
      </c>
      <c r="B36" s="43">
        <v>8.99</v>
      </c>
      <c r="C36" s="43">
        <v>0.46</v>
      </c>
      <c r="D36" s="43">
        <v>1.41</v>
      </c>
      <c r="E36" s="43">
        <v>0</v>
      </c>
      <c r="F36" s="43">
        <v>0</v>
      </c>
      <c r="G36" s="43">
        <v>0</v>
      </c>
    </row>
    <row r="37" spans="1:7" x14ac:dyDescent="0.2">
      <c r="A37" s="42">
        <v>26</v>
      </c>
      <c r="B37" s="43">
        <v>9.15</v>
      </c>
      <c r="C37" s="43">
        <v>0.47</v>
      </c>
      <c r="D37" s="43">
        <v>1.43</v>
      </c>
      <c r="E37" s="43">
        <v>0</v>
      </c>
      <c r="F37" s="43">
        <v>0</v>
      </c>
      <c r="G37" s="43">
        <v>0</v>
      </c>
    </row>
    <row r="38" spans="1:7" x14ac:dyDescent="0.2">
      <c r="A38" s="42">
        <v>27</v>
      </c>
      <c r="B38" s="43">
        <v>9.32</v>
      </c>
      <c r="C38" s="43">
        <v>0.48</v>
      </c>
      <c r="D38" s="43">
        <v>1.46</v>
      </c>
      <c r="E38" s="43">
        <v>0</v>
      </c>
      <c r="F38" s="43">
        <v>0</v>
      </c>
      <c r="G38" s="43">
        <v>0</v>
      </c>
    </row>
    <row r="39" spans="1:7" x14ac:dyDescent="0.2">
      <c r="A39" s="42">
        <v>28</v>
      </c>
      <c r="B39" s="43">
        <v>9.49</v>
      </c>
      <c r="C39" s="43">
        <v>0.49</v>
      </c>
      <c r="D39" s="43">
        <v>1.48</v>
      </c>
      <c r="E39" s="43">
        <v>0</v>
      </c>
      <c r="F39" s="43">
        <v>0</v>
      </c>
      <c r="G39" s="43">
        <v>0</v>
      </c>
    </row>
    <row r="40" spans="1:7" x14ac:dyDescent="0.2">
      <c r="A40" s="42">
        <v>29</v>
      </c>
      <c r="B40" s="43">
        <v>9.66</v>
      </c>
      <c r="C40" s="43">
        <v>0.5</v>
      </c>
      <c r="D40" s="43">
        <v>1.51</v>
      </c>
      <c r="E40" s="43">
        <v>0</v>
      </c>
      <c r="F40" s="43">
        <v>0</v>
      </c>
      <c r="G40" s="43">
        <v>0</v>
      </c>
    </row>
    <row r="41" spans="1:7" x14ac:dyDescent="0.2">
      <c r="A41" s="42">
        <v>30</v>
      </c>
      <c r="B41" s="43">
        <v>9.83</v>
      </c>
      <c r="C41" s="43">
        <v>0.51</v>
      </c>
      <c r="D41" s="43">
        <v>1.53</v>
      </c>
      <c r="E41" s="43">
        <v>0</v>
      </c>
      <c r="F41" s="43">
        <v>0</v>
      </c>
      <c r="G41" s="43">
        <v>0</v>
      </c>
    </row>
    <row r="42" spans="1:7" x14ac:dyDescent="0.2">
      <c r="A42" s="42">
        <v>31</v>
      </c>
      <c r="B42" s="43">
        <v>10.01</v>
      </c>
      <c r="C42" s="43">
        <v>0.52</v>
      </c>
      <c r="D42" s="43">
        <v>1.56</v>
      </c>
      <c r="E42" s="43">
        <v>0</v>
      </c>
      <c r="F42" s="43">
        <v>0</v>
      </c>
      <c r="G42" s="43">
        <v>0</v>
      </c>
    </row>
    <row r="43" spans="1:7" x14ac:dyDescent="0.2">
      <c r="A43" s="42">
        <v>32</v>
      </c>
      <c r="B43" s="43">
        <v>10.19</v>
      </c>
      <c r="C43" s="43">
        <v>0.53</v>
      </c>
      <c r="D43" s="43">
        <v>1.59</v>
      </c>
      <c r="E43" s="43">
        <v>0</v>
      </c>
      <c r="F43" s="43">
        <v>0</v>
      </c>
      <c r="G43" s="43">
        <v>0</v>
      </c>
    </row>
    <row r="44" spans="1:7" x14ac:dyDescent="0.2">
      <c r="A44" s="42">
        <v>33</v>
      </c>
      <c r="B44" s="43">
        <v>10.37</v>
      </c>
      <c r="C44" s="43">
        <v>0.54</v>
      </c>
      <c r="D44" s="43">
        <v>1.61</v>
      </c>
      <c r="E44" s="43">
        <v>0</v>
      </c>
      <c r="F44" s="43">
        <v>0</v>
      </c>
      <c r="G44" s="43">
        <v>0</v>
      </c>
    </row>
    <row r="45" spans="1:7" x14ac:dyDescent="0.2">
      <c r="A45" s="42">
        <v>34</v>
      </c>
      <c r="B45" s="43">
        <v>10.55</v>
      </c>
      <c r="C45" s="43">
        <v>0.55000000000000004</v>
      </c>
      <c r="D45" s="43">
        <v>1.64</v>
      </c>
      <c r="E45" s="43">
        <v>0</v>
      </c>
      <c r="F45" s="43">
        <v>0</v>
      </c>
      <c r="G45" s="43">
        <v>0</v>
      </c>
    </row>
    <row r="46" spans="1:7" x14ac:dyDescent="0.2">
      <c r="A46" s="42">
        <v>35</v>
      </c>
      <c r="B46" s="43">
        <v>10.74</v>
      </c>
      <c r="C46" s="43">
        <v>0.56000000000000005</v>
      </c>
      <c r="D46" s="43">
        <v>1.67</v>
      </c>
      <c r="E46" s="43">
        <v>0</v>
      </c>
      <c r="F46" s="43">
        <v>0</v>
      </c>
      <c r="G46" s="43">
        <v>0</v>
      </c>
    </row>
    <row r="47" spans="1:7" x14ac:dyDescent="0.2">
      <c r="A47" s="42">
        <v>36</v>
      </c>
      <c r="B47" s="43">
        <v>10.94</v>
      </c>
      <c r="C47" s="43">
        <v>0.56999999999999995</v>
      </c>
      <c r="D47" s="43">
        <v>1.7</v>
      </c>
      <c r="E47" s="43">
        <v>0</v>
      </c>
      <c r="F47" s="43">
        <v>0</v>
      </c>
      <c r="G47" s="43">
        <v>0</v>
      </c>
    </row>
    <row r="48" spans="1:7" x14ac:dyDescent="0.2">
      <c r="A48" s="42">
        <v>37</v>
      </c>
      <c r="B48" s="43">
        <v>11.13</v>
      </c>
      <c r="C48" s="43">
        <v>0.57999999999999996</v>
      </c>
      <c r="D48" s="43">
        <v>1.73</v>
      </c>
      <c r="E48" s="43">
        <v>0</v>
      </c>
      <c r="F48" s="43">
        <v>0</v>
      </c>
      <c r="G48" s="43">
        <v>0</v>
      </c>
    </row>
    <row r="49" spans="1:7" x14ac:dyDescent="0.2">
      <c r="A49" s="42">
        <v>38</v>
      </c>
      <c r="B49" s="43">
        <v>11.33</v>
      </c>
      <c r="C49" s="43">
        <v>0.59</v>
      </c>
      <c r="D49" s="43">
        <v>1.76</v>
      </c>
      <c r="E49" s="43">
        <v>0</v>
      </c>
      <c r="F49" s="43">
        <v>0</v>
      </c>
      <c r="G49" s="43">
        <v>0</v>
      </c>
    </row>
    <row r="50" spans="1:7" x14ac:dyDescent="0.2">
      <c r="A50" s="42">
        <v>39</v>
      </c>
      <c r="B50" s="43">
        <v>11.54</v>
      </c>
      <c r="C50" s="43">
        <v>0.6</v>
      </c>
      <c r="D50" s="43">
        <v>1.78</v>
      </c>
      <c r="E50" s="43">
        <v>0</v>
      </c>
      <c r="F50" s="43">
        <v>0</v>
      </c>
      <c r="G50" s="43">
        <v>0</v>
      </c>
    </row>
    <row r="51" spans="1:7" x14ac:dyDescent="0.2">
      <c r="A51" s="42">
        <v>40</v>
      </c>
      <c r="B51" s="43">
        <v>11.75</v>
      </c>
      <c r="C51" s="43">
        <v>0.62</v>
      </c>
      <c r="D51" s="43">
        <v>1.81</v>
      </c>
      <c r="E51" s="43">
        <v>0</v>
      </c>
      <c r="F51" s="43">
        <v>0</v>
      </c>
      <c r="G51" s="43">
        <v>0</v>
      </c>
    </row>
    <row r="52" spans="1:7" x14ac:dyDescent="0.2">
      <c r="A52" s="42">
        <v>41</v>
      </c>
      <c r="B52" s="43">
        <v>11.96</v>
      </c>
      <c r="C52" s="43">
        <v>0.63</v>
      </c>
      <c r="D52" s="43">
        <v>1.84</v>
      </c>
      <c r="E52" s="43">
        <v>0</v>
      </c>
      <c r="F52" s="43">
        <v>0</v>
      </c>
      <c r="G52" s="43">
        <v>0</v>
      </c>
    </row>
    <row r="53" spans="1:7" x14ac:dyDescent="0.2">
      <c r="A53" s="42">
        <v>42</v>
      </c>
      <c r="B53" s="43">
        <v>12.18</v>
      </c>
      <c r="C53" s="43">
        <v>0.64</v>
      </c>
      <c r="D53" s="43">
        <v>1.87</v>
      </c>
      <c r="E53" s="43">
        <v>0</v>
      </c>
      <c r="F53" s="43">
        <v>0</v>
      </c>
      <c r="G53" s="43">
        <v>0</v>
      </c>
    </row>
    <row r="54" spans="1:7" x14ac:dyDescent="0.2">
      <c r="A54" s="42">
        <v>43</v>
      </c>
      <c r="B54" s="43">
        <v>12.4</v>
      </c>
      <c r="C54" s="43">
        <v>0.65</v>
      </c>
      <c r="D54" s="43">
        <v>1.9</v>
      </c>
      <c r="E54" s="43">
        <v>0</v>
      </c>
      <c r="F54" s="43">
        <v>0</v>
      </c>
      <c r="G54" s="43">
        <v>0</v>
      </c>
    </row>
    <row r="55" spans="1:7" x14ac:dyDescent="0.2">
      <c r="A55" s="42">
        <v>44</v>
      </c>
      <c r="B55" s="43">
        <v>12.62</v>
      </c>
      <c r="C55" s="43">
        <v>0.67</v>
      </c>
      <c r="D55" s="43">
        <v>1.92</v>
      </c>
      <c r="E55" s="43">
        <v>0</v>
      </c>
      <c r="F55" s="43">
        <v>0</v>
      </c>
      <c r="G55" s="43">
        <v>0</v>
      </c>
    </row>
    <row r="56" spans="1:7" x14ac:dyDescent="0.2">
      <c r="A56" s="42">
        <v>45</v>
      </c>
      <c r="B56" s="43">
        <v>12.85</v>
      </c>
      <c r="C56" s="43">
        <v>0.68</v>
      </c>
      <c r="D56" s="43">
        <v>1.95</v>
      </c>
      <c r="E56" s="43">
        <v>0</v>
      </c>
      <c r="F56" s="43">
        <v>0</v>
      </c>
      <c r="G56" s="43">
        <v>0</v>
      </c>
    </row>
    <row r="57" spans="1:7" x14ac:dyDescent="0.2">
      <c r="A57" s="42">
        <v>46</v>
      </c>
      <c r="B57" s="43">
        <v>13.09</v>
      </c>
      <c r="C57" s="43">
        <v>0.69</v>
      </c>
      <c r="D57" s="43">
        <v>1.98</v>
      </c>
      <c r="E57" s="43">
        <v>0</v>
      </c>
      <c r="F57" s="43">
        <v>0</v>
      </c>
      <c r="G57" s="43">
        <v>0</v>
      </c>
    </row>
    <row r="58" spans="1:7" x14ac:dyDescent="0.2">
      <c r="A58" s="42">
        <v>47</v>
      </c>
      <c r="B58" s="43">
        <v>13.33</v>
      </c>
      <c r="C58" s="43">
        <v>0.71</v>
      </c>
      <c r="D58" s="43">
        <v>2</v>
      </c>
      <c r="E58" s="43">
        <v>0</v>
      </c>
      <c r="F58" s="43">
        <v>0</v>
      </c>
      <c r="G58" s="43">
        <v>0</v>
      </c>
    </row>
    <row r="59" spans="1:7" x14ac:dyDescent="0.2">
      <c r="A59" s="42">
        <v>48</v>
      </c>
      <c r="B59" s="43">
        <v>13.58</v>
      </c>
      <c r="C59" s="43">
        <v>0.72</v>
      </c>
      <c r="D59" s="43">
        <v>2.02</v>
      </c>
      <c r="E59" s="43">
        <v>0</v>
      </c>
      <c r="F59" s="43">
        <v>0</v>
      </c>
      <c r="G59" s="43">
        <v>0</v>
      </c>
    </row>
    <row r="60" spans="1:7" x14ac:dyDescent="0.2">
      <c r="A60" s="42">
        <v>49</v>
      </c>
      <c r="B60" s="43">
        <v>13.83</v>
      </c>
      <c r="C60" s="43">
        <v>0.74</v>
      </c>
      <c r="D60" s="43">
        <v>2.0499999999999998</v>
      </c>
      <c r="E60" s="43">
        <v>0</v>
      </c>
      <c r="F60" s="43">
        <v>0</v>
      </c>
      <c r="G60" s="43">
        <v>0</v>
      </c>
    </row>
    <row r="61" spans="1:7" x14ac:dyDescent="0.2">
      <c r="A61" s="42">
        <v>50</v>
      </c>
      <c r="B61" s="43">
        <v>14.09</v>
      </c>
      <c r="C61" s="43">
        <v>0.75</v>
      </c>
      <c r="D61" s="43">
        <v>2.0699999999999998</v>
      </c>
      <c r="E61" s="43">
        <v>0</v>
      </c>
      <c r="F61" s="43">
        <v>0</v>
      </c>
      <c r="G61" s="43">
        <v>0</v>
      </c>
    </row>
    <row r="62" spans="1:7" x14ac:dyDescent="0.2">
      <c r="A62" s="42">
        <v>51</v>
      </c>
      <c r="B62" s="43">
        <v>14.36</v>
      </c>
      <c r="C62" s="43">
        <v>0.77</v>
      </c>
      <c r="D62" s="43">
        <v>2.09</v>
      </c>
      <c r="E62" s="43">
        <v>0</v>
      </c>
      <c r="F62" s="43">
        <v>0</v>
      </c>
      <c r="G62" s="43">
        <v>0</v>
      </c>
    </row>
    <row r="63" spans="1:7" x14ac:dyDescent="0.2">
      <c r="A63" s="42">
        <v>52</v>
      </c>
      <c r="B63" s="43">
        <v>14.63</v>
      </c>
      <c r="C63" s="43">
        <v>0.78</v>
      </c>
      <c r="D63" s="43">
        <v>2.11</v>
      </c>
      <c r="E63" s="43">
        <v>0</v>
      </c>
      <c r="F63" s="43">
        <v>0</v>
      </c>
      <c r="G63" s="43">
        <v>0</v>
      </c>
    </row>
    <row r="64" spans="1:7" x14ac:dyDescent="0.2">
      <c r="A64" s="42">
        <v>53</v>
      </c>
      <c r="B64" s="43">
        <v>14.91</v>
      </c>
      <c r="C64" s="43">
        <v>0.8</v>
      </c>
      <c r="D64" s="43">
        <v>2.12</v>
      </c>
      <c r="E64" s="43">
        <v>0</v>
      </c>
      <c r="F64" s="43">
        <v>0</v>
      </c>
      <c r="G64" s="43">
        <v>0</v>
      </c>
    </row>
    <row r="65" spans="1:7" x14ac:dyDescent="0.2">
      <c r="A65" s="42">
        <v>54</v>
      </c>
      <c r="B65" s="43">
        <v>15.2</v>
      </c>
      <c r="C65" s="43">
        <v>0.81</v>
      </c>
      <c r="D65" s="43">
        <v>2.14</v>
      </c>
      <c r="E65" s="43">
        <v>0</v>
      </c>
      <c r="F65" s="43">
        <v>0</v>
      </c>
      <c r="G65" s="43">
        <v>0</v>
      </c>
    </row>
    <row r="66" spans="1:7" x14ac:dyDescent="0.2">
      <c r="A66" s="42">
        <v>55</v>
      </c>
      <c r="B66" s="43">
        <v>15.49</v>
      </c>
      <c r="C66" s="43">
        <v>0.83</v>
      </c>
      <c r="D66" s="43">
        <v>2.15</v>
      </c>
      <c r="E66" s="43">
        <v>0</v>
      </c>
      <c r="F66" s="43">
        <v>0</v>
      </c>
      <c r="G66" s="43">
        <v>0</v>
      </c>
    </row>
    <row r="67" spans="1:7" x14ac:dyDescent="0.2">
      <c r="A67" s="42">
        <v>56</v>
      </c>
      <c r="B67" s="43">
        <v>15.8</v>
      </c>
      <c r="C67" s="43">
        <v>0.85</v>
      </c>
      <c r="D67" s="43">
        <v>2.16</v>
      </c>
      <c r="E67" s="43">
        <v>0</v>
      </c>
      <c r="F67" s="43">
        <v>0</v>
      </c>
      <c r="G67" s="43">
        <v>0</v>
      </c>
    </row>
    <row r="68" spans="1:7" x14ac:dyDescent="0.2">
      <c r="A68" s="42">
        <v>57</v>
      </c>
      <c r="B68" s="43">
        <v>16.12</v>
      </c>
      <c r="C68" s="43">
        <v>0.86</v>
      </c>
      <c r="D68" s="43">
        <v>2.17</v>
      </c>
      <c r="E68" s="43">
        <v>0</v>
      </c>
      <c r="F68" s="43">
        <v>0</v>
      </c>
      <c r="G68" s="43">
        <v>0</v>
      </c>
    </row>
    <row r="69" spans="1:7" x14ac:dyDescent="0.2">
      <c r="A69" s="42">
        <v>58</v>
      </c>
      <c r="B69" s="43">
        <v>16.440000000000001</v>
      </c>
      <c r="C69" s="43">
        <v>0.88</v>
      </c>
      <c r="D69" s="43">
        <v>2.1800000000000002</v>
      </c>
      <c r="E69" s="43">
        <v>0</v>
      </c>
      <c r="F69" s="43">
        <v>0</v>
      </c>
      <c r="G69" s="43">
        <v>0</v>
      </c>
    </row>
    <row r="70" spans="1:7" x14ac:dyDescent="0.2">
      <c r="A70" s="42">
        <v>59</v>
      </c>
      <c r="B70" s="43">
        <v>16.78</v>
      </c>
      <c r="C70" s="43">
        <v>0.9</v>
      </c>
      <c r="D70" s="43">
        <v>2.1800000000000002</v>
      </c>
      <c r="E70" s="43">
        <v>0</v>
      </c>
      <c r="F70" s="43">
        <v>0</v>
      </c>
      <c r="G70" s="43">
        <v>0</v>
      </c>
    </row>
    <row r="71" spans="1:7" x14ac:dyDescent="0.2">
      <c r="A71" s="42">
        <v>60</v>
      </c>
      <c r="B71" s="43">
        <v>17.13</v>
      </c>
      <c r="C71" s="43">
        <v>0.91</v>
      </c>
      <c r="D71" s="43">
        <v>2.1800000000000002</v>
      </c>
      <c r="E71" s="43">
        <v>0</v>
      </c>
      <c r="F71" s="43">
        <v>0</v>
      </c>
      <c r="G71" s="43">
        <v>0</v>
      </c>
    </row>
    <row r="72" spans="1:7" x14ac:dyDescent="0.2">
      <c r="A72" s="42">
        <v>61</v>
      </c>
      <c r="B72" s="43">
        <v>17.5</v>
      </c>
      <c r="C72" s="43">
        <v>0.93</v>
      </c>
      <c r="D72" s="43">
        <v>2.1800000000000002</v>
      </c>
      <c r="E72" s="43">
        <v>0</v>
      </c>
      <c r="F72" s="43">
        <v>0</v>
      </c>
      <c r="G72" s="43">
        <v>0</v>
      </c>
    </row>
    <row r="73" spans="1:7" x14ac:dyDescent="0.2">
      <c r="A73" s="42">
        <v>62</v>
      </c>
      <c r="B73" s="43">
        <v>17.88</v>
      </c>
      <c r="C73" s="43">
        <v>0.95</v>
      </c>
      <c r="D73" s="43">
        <v>2.17</v>
      </c>
      <c r="E73" s="43">
        <v>0</v>
      </c>
      <c r="F73" s="43">
        <v>0</v>
      </c>
      <c r="G73" s="43">
        <v>0</v>
      </c>
    </row>
    <row r="74" spans="1:7" x14ac:dyDescent="0.2">
      <c r="A74" s="42">
        <v>63</v>
      </c>
      <c r="B74" s="43">
        <v>18.28</v>
      </c>
      <c r="C74" s="43">
        <v>0.97</v>
      </c>
      <c r="D74" s="43">
        <v>2.16</v>
      </c>
      <c r="E74" s="43">
        <v>0</v>
      </c>
      <c r="F74" s="43">
        <v>0</v>
      </c>
      <c r="G74" s="43">
        <v>0</v>
      </c>
    </row>
    <row r="75" spans="1:7" x14ac:dyDescent="0.2">
      <c r="A75" s="42">
        <v>64</v>
      </c>
      <c r="B75" s="43">
        <v>18.690000000000001</v>
      </c>
      <c r="C75" s="43">
        <v>0.99</v>
      </c>
      <c r="D75" s="43">
        <v>2.15</v>
      </c>
      <c r="E75" s="43">
        <v>0</v>
      </c>
      <c r="F75" s="43">
        <v>0</v>
      </c>
      <c r="G75" s="43">
        <v>0</v>
      </c>
    </row>
  </sheetData>
  <sheetProtection algorithmName="SHA-512" hashValue="E3cBUgjgjYO5RrH07iODxPUGoSryv6+obyGh4jl0jJbwU0I6Rm7pAdqFq4/DZJ8ZcJnUfhXKmF3uVrlW7+vnrg==" saltValue="5Mixk8Pg/jyNfaZYWAPlvg==" spinCount="100000" sheet="1" objects="1" scenarios="1"/>
  <conditionalFormatting sqref="A6:A21">
    <cfRule type="expression" dxfId="577" priority="5" stopIfTrue="1">
      <formula>MOD(ROW(),2)=0</formula>
    </cfRule>
    <cfRule type="expression" dxfId="576" priority="6" stopIfTrue="1">
      <formula>MOD(ROW(),2)&lt;&gt;0</formula>
    </cfRule>
  </conditionalFormatting>
  <conditionalFormatting sqref="A26:A75">
    <cfRule type="expression" dxfId="575" priority="1" stopIfTrue="1">
      <formula>MOD(ROW(),2)=0</formula>
    </cfRule>
    <cfRule type="expression" dxfId="574" priority="2" stopIfTrue="1">
      <formula>MOD(ROW(),2)&lt;&gt;0</formula>
    </cfRule>
  </conditionalFormatting>
  <conditionalFormatting sqref="B6:G21">
    <cfRule type="expression" dxfId="573" priority="7" stopIfTrue="1">
      <formula>MOD(ROW(),2)=0</formula>
    </cfRule>
    <cfRule type="expression" dxfId="572" priority="8" stopIfTrue="1">
      <formula>MOD(ROW(),2)&lt;&gt;0</formula>
    </cfRule>
  </conditionalFormatting>
  <conditionalFormatting sqref="B26:G75">
    <cfRule type="expression" dxfId="571" priority="3" stopIfTrue="1">
      <formula>MOD(ROW(),2)=0</formula>
    </cfRule>
    <cfRule type="expression" dxfId="570" priority="4"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CF547-8643-4911-8194-9B56F194DCEC}">
  <sheetPr codeName="Sheet62"/>
  <dimension ref="A1:AY76"/>
  <sheetViews>
    <sheetView showGridLines="0" workbookViewId="0">
      <selection activeCell="A6" sqref="A6"/>
    </sheetView>
  </sheetViews>
  <sheetFormatPr defaultColWidth="8.5703125" defaultRowHeight="12.75" x14ac:dyDescent="0.2"/>
  <cols>
    <col min="1" max="1" width="31.5703125" style="41" customWidth="1"/>
    <col min="2" max="51" width="22.5703125" style="41" customWidth="1"/>
    <col min="52" max="16384" width="8.5703125" style="41"/>
  </cols>
  <sheetData>
    <row r="1" spans="1:51" s="1" customFormat="1" ht="20.25" x14ac:dyDescent="0.3">
      <c r="A1" s="2" t="s">
        <v>0</v>
      </c>
    </row>
    <row r="2" spans="1:51" s="1" customFormat="1" ht="15.75" x14ac:dyDescent="0.25">
      <c r="A2" s="30" t="s">
        <v>1</v>
      </c>
      <c r="B2" s="3" t="str">
        <f>wb_title</f>
        <v>LGPS_EW - Consolidated Factor Spreadsheet</v>
      </c>
    </row>
    <row r="3" spans="1:51" s="1" customFormat="1" ht="15.75" x14ac:dyDescent="0.25">
      <c r="A3" s="30" t="s">
        <v>2</v>
      </c>
      <c r="B3" s="3" t="str">
        <f>TABLE_FACTOR_TYPE_1 &amp; " - x-" &amp; TABLE_SERIES_NUMBER_1</f>
        <v>Added pension - x-716</v>
      </c>
    </row>
    <row r="4" spans="1:51" customFormat="1" x14ac:dyDescent="0.2"/>
    <row r="5" spans="1:51" customFormat="1" x14ac:dyDescent="0.2"/>
    <row r="6" spans="1:51"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row>
    <row r="7" spans="1:51"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row>
    <row r="8" spans="1:51" customFormat="1" x14ac:dyDescent="0.2">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row>
    <row r="9" spans="1:51"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row>
    <row r="10" spans="1:51" customFormat="1" x14ac:dyDescent="0.2">
      <c r="A10" s="44" t="s">
        <v>6</v>
      </c>
      <c r="B10" s="49" t="s">
        <v>355</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row>
    <row r="11" spans="1:51" customFormat="1" x14ac:dyDescent="0.2">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row>
    <row r="12" spans="1:51"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row>
    <row r="13" spans="1:51"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row>
    <row r="14" spans="1:51" customFormat="1" x14ac:dyDescent="0.2">
      <c r="A14" s="44" t="s">
        <v>171</v>
      </c>
      <c r="B14" s="49">
        <v>716</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row>
    <row r="15" spans="1:51" customFormat="1" x14ac:dyDescent="0.2">
      <c r="A15" s="44" t="s">
        <v>398</v>
      </c>
      <c r="B15" s="49" t="s">
        <v>356</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row>
    <row r="16" spans="1:51" customFormat="1" x14ac:dyDescent="0.2">
      <c r="A16" s="44" t="s">
        <v>173</v>
      </c>
      <c r="B16" s="49" t="s">
        <v>343</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row>
    <row r="17" spans="1:51"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row>
    <row r="18" spans="1:51"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row>
    <row r="19" spans="1:51"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row>
    <row r="20" spans="1:51"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row>
    <row r="21" spans="1:51"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row>
    <row r="22" spans="1:51" customFormat="1" x14ac:dyDescent="0.2"/>
    <row r="23" spans="1:51" customFormat="1" x14ac:dyDescent="0.2">
      <c r="A23" s="23" t="str">
        <f>HYPERLINK("#'Factor List'!A1", "Back to Factor List")</f>
        <v>Back to Factor List</v>
      </c>
      <c r="B23" s="23" t="str">
        <f>HYPERLINK("#'Assumptions'!A1", "Assumptions")</f>
        <v>Assumptions</v>
      </c>
    </row>
    <row r="26" spans="1:51" s="59" customFormat="1" ht="25.5" x14ac:dyDescent="0.2">
      <c r="A26" s="58" t="s">
        <v>401</v>
      </c>
      <c r="B26" s="58" t="s">
        <v>590</v>
      </c>
      <c r="C26" s="58" t="s">
        <v>591</v>
      </c>
      <c r="D26" s="58" t="s">
        <v>592</v>
      </c>
      <c r="E26" s="58" t="s">
        <v>593</v>
      </c>
      <c r="F26" s="58" t="s">
        <v>594</v>
      </c>
      <c r="G26" s="58" t="s">
        <v>595</v>
      </c>
      <c r="H26" s="58" t="s">
        <v>596</v>
      </c>
      <c r="I26" s="58" t="s">
        <v>597</v>
      </c>
      <c r="J26" s="58" t="s">
        <v>598</v>
      </c>
      <c r="K26" s="58" t="s">
        <v>599</v>
      </c>
      <c r="L26" s="58" t="s">
        <v>600</v>
      </c>
      <c r="M26" s="58" t="s">
        <v>601</v>
      </c>
      <c r="N26" s="58" t="s">
        <v>602</v>
      </c>
      <c r="O26" s="58" t="s">
        <v>603</v>
      </c>
      <c r="P26" s="58" t="s">
        <v>604</v>
      </c>
      <c r="Q26" s="58" t="s">
        <v>605</v>
      </c>
      <c r="R26" s="58" t="s">
        <v>606</v>
      </c>
      <c r="S26" s="58" t="s">
        <v>607</v>
      </c>
      <c r="T26" s="58" t="s">
        <v>608</v>
      </c>
      <c r="U26" s="58" t="s">
        <v>609</v>
      </c>
      <c r="V26" s="58" t="s">
        <v>610</v>
      </c>
      <c r="W26" s="58" t="s">
        <v>611</v>
      </c>
      <c r="X26" s="58" t="s">
        <v>612</v>
      </c>
      <c r="Y26" s="58" t="s">
        <v>613</v>
      </c>
      <c r="Z26" s="58" t="s">
        <v>614</v>
      </c>
      <c r="AA26" s="58" t="s">
        <v>615</v>
      </c>
      <c r="AB26" s="58" t="s">
        <v>616</v>
      </c>
      <c r="AC26" s="58" t="s">
        <v>617</v>
      </c>
      <c r="AD26" s="58" t="s">
        <v>618</v>
      </c>
      <c r="AE26" s="58" t="s">
        <v>619</v>
      </c>
      <c r="AF26" s="58" t="s">
        <v>620</v>
      </c>
      <c r="AG26" s="58" t="s">
        <v>621</v>
      </c>
      <c r="AH26" s="58" t="s">
        <v>622</v>
      </c>
      <c r="AI26" s="58" t="s">
        <v>623</v>
      </c>
      <c r="AJ26" s="58" t="s">
        <v>624</v>
      </c>
      <c r="AK26" s="58" t="s">
        <v>625</v>
      </c>
      <c r="AL26" s="58" t="s">
        <v>626</v>
      </c>
      <c r="AM26" s="58" t="s">
        <v>627</v>
      </c>
      <c r="AN26" s="58" t="s">
        <v>628</v>
      </c>
      <c r="AO26" s="58" t="s">
        <v>629</v>
      </c>
      <c r="AP26" s="58" t="s">
        <v>630</v>
      </c>
      <c r="AQ26" s="58" t="s">
        <v>631</v>
      </c>
      <c r="AR26" s="58" t="s">
        <v>632</v>
      </c>
      <c r="AS26" s="58" t="s">
        <v>633</v>
      </c>
      <c r="AT26" s="58" t="s">
        <v>634</v>
      </c>
      <c r="AU26" s="58" t="s">
        <v>635</v>
      </c>
      <c r="AV26" s="58" t="s">
        <v>636</v>
      </c>
      <c r="AW26" s="58" t="s">
        <v>637</v>
      </c>
      <c r="AX26" s="58" t="s">
        <v>638</v>
      </c>
      <c r="AY26" s="58" t="s">
        <v>639</v>
      </c>
    </row>
    <row r="27" spans="1:51" x14ac:dyDescent="0.2">
      <c r="A27" s="42">
        <v>16</v>
      </c>
      <c r="B27" s="43">
        <v>64.53</v>
      </c>
      <c r="C27" s="43">
        <v>32.9</v>
      </c>
      <c r="D27" s="43">
        <v>22.37</v>
      </c>
      <c r="E27" s="43">
        <v>17.100000000000001</v>
      </c>
      <c r="F27" s="43">
        <v>13.95</v>
      </c>
      <c r="G27" s="43">
        <v>11.85</v>
      </c>
      <c r="H27" s="43">
        <v>10.35</v>
      </c>
      <c r="I27" s="43">
        <v>9.23</v>
      </c>
      <c r="J27" s="43">
        <v>8.36</v>
      </c>
      <c r="K27" s="43">
        <v>7.67</v>
      </c>
      <c r="L27" s="43">
        <v>7.1</v>
      </c>
      <c r="M27" s="43">
        <v>6.62</v>
      </c>
      <c r="N27" s="43">
        <v>6.23</v>
      </c>
      <c r="O27" s="43">
        <v>5.89</v>
      </c>
      <c r="P27" s="43">
        <v>5.6</v>
      </c>
      <c r="Q27" s="43">
        <v>5.34</v>
      </c>
      <c r="R27" s="43">
        <v>5.12</v>
      </c>
      <c r="S27" s="43">
        <v>4.92</v>
      </c>
      <c r="T27" s="43">
        <v>4.74</v>
      </c>
      <c r="U27" s="43">
        <v>4.58</v>
      </c>
      <c r="V27" s="43">
        <v>4.45</v>
      </c>
      <c r="W27" s="43">
        <v>4.32</v>
      </c>
      <c r="X27" s="43">
        <v>4.2</v>
      </c>
      <c r="Y27" s="43">
        <v>4.09</v>
      </c>
      <c r="Z27" s="43">
        <v>3.99</v>
      </c>
      <c r="AA27" s="43">
        <v>3.9</v>
      </c>
      <c r="AB27" s="43">
        <v>3.82</v>
      </c>
      <c r="AC27" s="43">
        <v>3.75</v>
      </c>
      <c r="AD27" s="43">
        <v>3.68</v>
      </c>
      <c r="AE27" s="43">
        <v>3.61</v>
      </c>
      <c r="AF27" s="43">
        <v>3.55</v>
      </c>
      <c r="AG27" s="43">
        <v>3.5</v>
      </c>
      <c r="AH27" s="43">
        <v>3.44</v>
      </c>
      <c r="AI27" s="43">
        <v>3.4</v>
      </c>
      <c r="AJ27" s="43">
        <v>3.35</v>
      </c>
      <c r="AK27" s="43">
        <v>3.31</v>
      </c>
      <c r="AL27" s="43">
        <v>3.27</v>
      </c>
      <c r="AM27" s="43">
        <v>3.23</v>
      </c>
      <c r="AN27" s="43">
        <v>3.19</v>
      </c>
      <c r="AO27" s="43">
        <v>3.16</v>
      </c>
      <c r="AP27" s="43">
        <v>3.13</v>
      </c>
      <c r="AQ27" s="43">
        <v>3.11</v>
      </c>
      <c r="AR27" s="43">
        <v>3.09</v>
      </c>
      <c r="AS27" s="43">
        <v>3.06</v>
      </c>
      <c r="AT27" s="43">
        <v>3.04</v>
      </c>
      <c r="AU27" s="43">
        <v>3.01</v>
      </c>
      <c r="AV27" s="43">
        <v>2.99</v>
      </c>
      <c r="AW27" s="43">
        <v>2.97</v>
      </c>
      <c r="AX27" s="43">
        <v>2.96</v>
      </c>
      <c r="AY27" s="43">
        <v>2.94</v>
      </c>
    </row>
    <row r="28" spans="1:51" x14ac:dyDescent="0.2">
      <c r="A28" s="42">
        <v>17</v>
      </c>
      <c r="B28" s="43">
        <v>65.709999999999994</v>
      </c>
      <c r="C28" s="43">
        <v>33.5</v>
      </c>
      <c r="D28" s="43">
        <v>22.78</v>
      </c>
      <c r="E28" s="43">
        <v>17.420000000000002</v>
      </c>
      <c r="F28" s="43">
        <v>14.2</v>
      </c>
      <c r="G28" s="43">
        <v>12.06</v>
      </c>
      <c r="H28" s="43">
        <v>10.54</v>
      </c>
      <c r="I28" s="43">
        <v>9.39</v>
      </c>
      <c r="J28" s="43">
        <v>8.52</v>
      </c>
      <c r="K28" s="43">
        <v>7.81</v>
      </c>
      <c r="L28" s="43">
        <v>7.23</v>
      </c>
      <c r="M28" s="43">
        <v>6.75</v>
      </c>
      <c r="N28" s="43">
        <v>6.35</v>
      </c>
      <c r="O28" s="43">
        <v>6</v>
      </c>
      <c r="P28" s="43">
        <v>5.7</v>
      </c>
      <c r="Q28" s="43">
        <v>5.44</v>
      </c>
      <c r="R28" s="43">
        <v>5.21</v>
      </c>
      <c r="S28" s="43">
        <v>5.01</v>
      </c>
      <c r="T28" s="43">
        <v>4.83</v>
      </c>
      <c r="U28" s="43">
        <v>4.67</v>
      </c>
      <c r="V28" s="43">
        <v>4.5199999999999996</v>
      </c>
      <c r="W28" s="43">
        <v>4.4000000000000004</v>
      </c>
      <c r="X28" s="43">
        <v>4.28</v>
      </c>
      <c r="Y28" s="43">
        <v>4.17</v>
      </c>
      <c r="Z28" s="43">
        <v>4.07</v>
      </c>
      <c r="AA28" s="43">
        <v>3.97</v>
      </c>
      <c r="AB28" s="43">
        <v>3.89</v>
      </c>
      <c r="AC28" s="43">
        <v>3.81</v>
      </c>
      <c r="AD28" s="43">
        <v>3.75</v>
      </c>
      <c r="AE28" s="43">
        <v>3.68</v>
      </c>
      <c r="AF28" s="43">
        <v>3.62</v>
      </c>
      <c r="AG28" s="43">
        <v>3.56</v>
      </c>
      <c r="AH28" s="43">
        <v>3.51</v>
      </c>
      <c r="AI28" s="43">
        <v>3.46</v>
      </c>
      <c r="AJ28" s="43">
        <v>3.41</v>
      </c>
      <c r="AK28" s="43">
        <v>3.37</v>
      </c>
      <c r="AL28" s="43">
        <v>3.33</v>
      </c>
      <c r="AM28" s="43">
        <v>3.29</v>
      </c>
      <c r="AN28" s="43">
        <v>3.26</v>
      </c>
      <c r="AO28" s="43">
        <v>3.22</v>
      </c>
      <c r="AP28" s="43">
        <v>3.19</v>
      </c>
      <c r="AQ28" s="43">
        <v>3.16</v>
      </c>
      <c r="AR28" s="43">
        <v>3.13</v>
      </c>
      <c r="AS28" s="43">
        <v>3.11</v>
      </c>
      <c r="AT28" s="43">
        <v>3.1</v>
      </c>
      <c r="AU28" s="43">
        <v>3.07</v>
      </c>
      <c r="AV28" s="43">
        <v>3.05</v>
      </c>
      <c r="AW28" s="43">
        <v>3.03</v>
      </c>
      <c r="AX28" s="43">
        <v>3.01</v>
      </c>
      <c r="AY28" s="43"/>
    </row>
    <row r="29" spans="1:51" x14ac:dyDescent="0.2">
      <c r="A29" s="42">
        <v>18</v>
      </c>
      <c r="B29" s="43">
        <v>66.900000000000006</v>
      </c>
      <c r="C29" s="43">
        <v>34.11</v>
      </c>
      <c r="D29" s="43">
        <v>23.19</v>
      </c>
      <c r="E29" s="43">
        <v>17.73</v>
      </c>
      <c r="F29" s="43">
        <v>14.46</v>
      </c>
      <c r="G29" s="43">
        <v>12.28</v>
      </c>
      <c r="H29" s="43">
        <v>10.73</v>
      </c>
      <c r="I29" s="43">
        <v>9.57</v>
      </c>
      <c r="J29" s="43">
        <v>8.66</v>
      </c>
      <c r="K29" s="43">
        <v>7.94</v>
      </c>
      <c r="L29" s="43">
        <v>7.36</v>
      </c>
      <c r="M29" s="43">
        <v>6.87</v>
      </c>
      <c r="N29" s="43">
        <v>6.46</v>
      </c>
      <c r="O29" s="43">
        <v>6.11</v>
      </c>
      <c r="P29" s="43">
        <v>5.81</v>
      </c>
      <c r="Q29" s="43">
        <v>5.54</v>
      </c>
      <c r="R29" s="43">
        <v>5.3</v>
      </c>
      <c r="S29" s="43">
        <v>5.1100000000000003</v>
      </c>
      <c r="T29" s="43">
        <v>4.92</v>
      </c>
      <c r="U29" s="43">
        <v>4.75</v>
      </c>
      <c r="V29" s="43">
        <v>4.5999999999999996</v>
      </c>
      <c r="W29" s="43">
        <v>4.47</v>
      </c>
      <c r="X29" s="43">
        <v>4.3499999999999996</v>
      </c>
      <c r="Y29" s="43">
        <v>4.24</v>
      </c>
      <c r="Z29" s="43">
        <v>4.1399999999999997</v>
      </c>
      <c r="AA29" s="43">
        <v>4.05</v>
      </c>
      <c r="AB29" s="43">
        <v>3.96</v>
      </c>
      <c r="AC29" s="43">
        <v>3.88</v>
      </c>
      <c r="AD29" s="43">
        <v>3.81</v>
      </c>
      <c r="AE29" s="43">
        <v>3.75</v>
      </c>
      <c r="AF29" s="43">
        <v>3.69</v>
      </c>
      <c r="AG29" s="43">
        <v>3.63</v>
      </c>
      <c r="AH29" s="43">
        <v>3.58</v>
      </c>
      <c r="AI29" s="43">
        <v>3.52</v>
      </c>
      <c r="AJ29" s="43">
        <v>3.48</v>
      </c>
      <c r="AK29" s="43">
        <v>3.43</v>
      </c>
      <c r="AL29" s="43">
        <v>3.39</v>
      </c>
      <c r="AM29" s="43">
        <v>3.35</v>
      </c>
      <c r="AN29" s="43">
        <v>3.32</v>
      </c>
      <c r="AO29" s="43">
        <v>3.28</v>
      </c>
      <c r="AP29" s="43">
        <v>3.25</v>
      </c>
      <c r="AQ29" s="43">
        <v>3.22</v>
      </c>
      <c r="AR29" s="43">
        <v>3.2</v>
      </c>
      <c r="AS29" s="43">
        <v>3.17</v>
      </c>
      <c r="AT29" s="43">
        <v>3.15</v>
      </c>
      <c r="AU29" s="43">
        <v>3.12</v>
      </c>
      <c r="AV29" s="43">
        <v>3.1</v>
      </c>
      <c r="AW29" s="43">
        <v>3.09</v>
      </c>
      <c r="AX29" s="43"/>
      <c r="AY29" s="43"/>
    </row>
    <row r="30" spans="1:51" x14ac:dyDescent="0.2">
      <c r="A30" s="42">
        <v>19</v>
      </c>
      <c r="B30" s="43">
        <v>68.12</v>
      </c>
      <c r="C30" s="43">
        <v>34.729999999999997</v>
      </c>
      <c r="D30" s="43">
        <v>23.62</v>
      </c>
      <c r="E30" s="43">
        <v>18.059999999999999</v>
      </c>
      <c r="F30" s="43">
        <v>14.72</v>
      </c>
      <c r="G30" s="43">
        <v>12.51</v>
      </c>
      <c r="H30" s="43">
        <v>10.93</v>
      </c>
      <c r="I30" s="43">
        <v>9.75</v>
      </c>
      <c r="J30" s="43">
        <v>8.82</v>
      </c>
      <c r="K30" s="43">
        <v>8.09</v>
      </c>
      <c r="L30" s="43">
        <v>7.49</v>
      </c>
      <c r="M30" s="43">
        <v>7</v>
      </c>
      <c r="N30" s="43">
        <v>6.57</v>
      </c>
      <c r="O30" s="43">
        <v>6.22</v>
      </c>
      <c r="P30" s="43">
        <v>5.91</v>
      </c>
      <c r="Q30" s="43">
        <v>5.64</v>
      </c>
      <c r="R30" s="43">
        <v>5.4</v>
      </c>
      <c r="S30" s="43">
        <v>5.19</v>
      </c>
      <c r="T30" s="43">
        <v>5.01</v>
      </c>
      <c r="U30" s="43">
        <v>4.84</v>
      </c>
      <c r="V30" s="43">
        <v>4.6900000000000004</v>
      </c>
      <c r="W30" s="43">
        <v>4.55</v>
      </c>
      <c r="X30" s="43">
        <v>4.4400000000000004</v>
      </c>
      <c r="Y30" s="43">
        <v>4.32</v>
      </c>
      <c r="Z30" s="43">
        <v>4.22</v>
      </c>
      <c r="AA30" s="43">
        <v>4.12</v>
      </c>
      <c r="AB30" s="43">
        <v>4.04</v>
      </c>
      <c r="AC30" s="43">
        <v>3.95</v>
      </c>
      <c r="AD30" s="43">
        <v>3.88</v>
      </c>
      <c r="AE30" s="43">
        <v>3.81</v>
      </c>
      <c r="AF30" s="43">
        <v>3.76</v>
      </c>
      <c r="AG30" s="43">
        <v>3.7</v>
      </c>
      <c r="AH30" s="43">
        <v>3.64</v>
      </c>
      <c r="AI30" s="43">
        <v>3.59</v>
      </c>
      <c r="AJ30" s="43">
        <v>3.54</v>
      </c>
      <c r="AK30" s="43">
        <v>3.5</v>
      </c>
      <c r="AL30" s="43">
        <v>3.46</v>
      </c>
      <c r="AM30" s="43">
        <v>3.42</v>
      </c>
      <c r="AN30" s="43">
        <v>3.38</v>
      </c>
      <c r="AO30" s="43">
        <v>3.35</v>
      </c>
      <c r="AP30" s="43">
        <v>3.32</v>
      </c>
      <c r="AQ30" s="43">
        <v>3.29</v>
      </c>
      <c r="AR30" s="43">
        <v>3.26</v>
      </c>
      <c r="AS30" s="43">
        <v>3.23</v>
      </c>
      <c r="AT30" s="43">
        <v>3.21</v>
      </c>
      <c r="AU30" s="43">
        <v>3.18</v>
      </c>
      <c r="AV30" s="43">
        <v>3.16</v>
      </c>
      <c r="AW30" s="43"/>
      <c r="AX30" s="43"/>
      <c r="AY30" s="43"/>
    </row>
    <row r="31" spans="1:51" x14ac:dyDescent="0.2">
      <c r="A31" s="42">
        <v>20</v>
      </c>
      <c r="B31" s="43">
        <v>69.349999999999994</v>
      </c>
      <c r="C31" s="43">
        <v>35.36</v>
      </c>
      <c r="D31" s="43">
        <v>24.04</v>
      </c>
      <c r="E31" s="43">
        <v>18.38</v>
      </c>
      <c r="F31" s="43">
        <v>14.99</v>
      </c>
      <c r="G31" s="43">
        <v>12.73</v>
      </c>
      <c r="H31" s="43">
        <v>11.13</v>
      </c>
      <c r="I31" s="43">
        <v>9.92</v>
      </c>
      <c r="J31" s="43">
        <v>8.99</v>
      </c>
      <c r="K31" s="43">
        <v>8.24</v>
      </c>
      <c r="L31" s="43">
        <v>7.63</v>
      </c>
      <c r="M31" s="43">
        <v>7.13</v>
      </c>
      <c r="N31" s="43">
        <v>6.7</v>
      </c>
      <c r="O31" s="43">
        <v>6.34</v>
      </c>
      <c r="P31" s="43">
        <v>6.02</v>
      </c>
      <c r="Q31" s="43">
        <v>5.75</v>
      </c>
      <c r="R31" s="43">
        <v>5.5</v>
      </c>
      <c r="S31" s="43">
        <v>5.29</v>
      </c>
      <c r="T31" s="43">
        <v>5.0999999999999996</v>
      </c>
      <c r="U31" s="43">
        <v>4.93</v>
      </c>
      <c r="V31" s="43">
        <v>4.78</v>
      </c>
      <c r="W31" s="43">
        <v>4.6399999999999997</v>
      </c>
      <c r="X31" s="43">
        <v>4.51</v>
      </c>
      <c r="Y31" s="43">
        <v>4.4000000000000004</v>
      </c>
      <c r="Z31" s="43">
        <v>4.3</v>
      </c>
      <c r="AA31" s="43">
        <v>4.2</v>
      </c>
      <c r="AB31" s="43">
        <v>4.1100000000000003</v>
      </c>
      <c r="AC31" s="43">
        <v>4.03</v>
      </c>
      <c r="AD31" s="43">
        <v>3.95</v>
      </c>
      <c r="AE31" s="43">
        <v>3.88</v>
      </c>
      <c r="AF31" s="43">
        <v>3.82</v>
      </c>
      <c r="AG31" s="43">
        <v>3.76</v>
      </c>
      <c r="AH31" s="43">
        <v>3.71</v>
      </c>
      <c r="AI31" s="43">
        <v>3.66</v>
      </c>
      <c r="AJ31" s="43">
        <v>3.61</v>
      </c>
      <c r="AK31" s="43">
        <v>3.57</v>
      </c>
      <c r="AL31" s="43">
        <v>3.52</v>
      </c>
      <c r="AM31" s="43">
        <v>3.48</v>
      </c>
      <c r="AN31" s="43">
        <v>3.45</v>
      </c>
      <c r="AO31" s="43">
        <v>3.41</v>
      </c>
      <c r="AP31" s="43">
        <v>3.38</v>
      </c>
      <c r="AQ31" s="43">
        <v>3.35</v>
      </c>
      <c r="AR31" s="43">
        <v>3.32</v>
      </c>
      <c r="AS31" s="43">
        <v>3.29</v>
      </c>
      <c r="AT31" s="43">
        <v>3.27</v>
      </c>
      <c r="AU31" s="43">
        <v>3.24</v>
      </c>
      <c r="AV31" s="43"/>
      <c r="AW31" s="43"/>
      <c r="AX31" s="43"/>
      <c r="AY31" s="43"/>
    </row>
    <row r="32" spans="1:51" x14ac:dyDescent="0.2">
      <c r="A32" s="42">
        <v>21</v>
      </c>
      <c r="B32" s="43">
        <v>70.61</v>
      </c>
      <c r="C32" s="43">
        <v>36.01</v>
      </c>
      <c r="D32" s="43">
        <v>24.48</v>
      </c>
      <c r="E32" s="43">
        <v>18.71</v>
      </c>
      <c r="F32" s="43">
        <v>15.27</v>
      </c>
      <c r="G32" s="43">
        <v>12.97</v>
      </c>
      <c r="H32" s="43">
        <v>11.33</v>
      </c>
      <c r="I32" s="43">
        <v>10.1</v>
      </c>
      <c r="J32" s="43">
        <v>9.15</v>
      </c>
      <c r="K32" s="43">
        <v>8.39</v>
      </c>
      <c r="L32" s="43">
        <v>7.77</v>
      </c>
      <c r="M32" s="43">
        <v>7.25</v>
      </c>
      <c r="N32" s="43">
        <v>6.82</v>
      </c>
      <c r="O32" s="43">
        <v>6.45</v>
      </c>
      <c r="P32" s="43">
        <v>6.13</v>
      </c>
      <c r="Q32" s="43">
        <v>5.84</v>
      </c>
      <c r="R32" s="43">
        <v>5.61</v>
      </c>
      <c r="S32" s="43">
        <v>5.38</v>
      </c>
      <c r="T32" s="43">
        <v>5.19</v>
      </c>
      <c r="U32" s="43">
        <v>5.0199999999999996</v>
      </c>
      <c r="V32" s="43">
        <v>4.87</v>
      </c>
      <c r="W32" s="43">
        <v>4.72</v>
      </c>
      <c r="X32" s="43">
        <v>4.59</v>
      </c>
      <c r="Y32" s="43">
        <v>4.4800000000000004</v>
      </c>
      <c r="Z32" s="43">
        <v>4.38</v>
      </c>
      <c r="AA32" s="43">
        <v>4.28</v>
      </c>
      <c r="AB32" s="43">
        <v>4.1900000000000004</v>
      </c>
      <c r="AC32" s="43">
        <v>4.0999999999999996</v>
      </c>
      <c r="AD32" s="43">
        <v>4.03</v>
      </c>
      <c r="AE32" s="43">
        <v>3.96</v>
      </c>
      <c r="AF32" s="43">
        <v>3.89</v>
      </c>
      <c r="AG32" s="43">
        <v>3.83</v>
      </c>
      <c r="AH32" s="43">
        <v>3.77</v>
      </c>
      <c r="AI32" s="43">
        <v>3.73</v>
      </c>
      <c r="AJ32" s="43">
        <v>3.68</v>
      </c>
      <c r="AK32" s="43">
        <v>3.63</v>
      </c>
      <c r="AL32" s="43">
        <v>3.59</v>
      </c>
      <c r="AM32" s="43">
        <v>3.55</v>
      </c>
      <c r="AN32" s="43">
        <v>3.51</v>
      </c>
      <c r="AO32" s="43">
        <v>3.48</v>
      </c>
      <c r="AP32" s="43">
        <v>3.45</v>
      </c>
      <c r="AQ32" s="43">
        <v>3.41</v>
      </c>
      <c r="AR32" s="43">
        <v>3.39</v>
      </c>
      <c r="AS32" s="43">
        <v>3.36</v>
      </c>
      <c r="AT32" s="43">
        <v>3.33</v>
      </c>
      <c r="AU32" s="43"/>
      <c r="AV32" s="43"/>
      <c r="AW32" s="43"/>
      <c r="AX32" s="43"/>
      <c r="AY32" s="43"/>
    </row>
    <row r="33" spans="1:51" x14ac:dyDescent="0.2">
      <c r="A33" s="42">
        <v>22</v>
      </c>
      <c r="B33" s="43">
        <v>71.900000000000006</v>
      </c>
      <c r="C33" s="43">
        <v>36.659999999999997</v>
      </c>
      <c r="D33" s="43">
        <v>24.92</v>
      </c>
      <c r="E33" s="43">
        <v>19.059999999999999</v>
      </c>
      <c r="F33" s="43">
        <v>15.54</v>
      </c>
      <c r="G33" s="43">
        <v>13.21</v>
      </c>
      <c r="H33" s="43">
        <v>11.53</v>
      </c>
      <c r="I33" s="43">
        <v>10.29</v>
      </c>
      <c r="J33" s="43">
        <v>9.31</v>
      </c>
      <c r="K33" s="43">
        <v>8.5399999999999991</v>
      </c>
      <c r="L33" s="43">
        <v>7.91</v>
      </c>
      <c r="M33" s="43">
        <v>7.38</v>
      </c>
      <c r="N33" s="43">
        <v>6.95</v>
      </c>
      <c r="O33" s="43">
        <v>6.56</v>
      </c>
      <c r="P33" s="43">
        <v>6.24</v>
      </c>
      <c r="Q33" s="43">
        <v>5.95</v>
      </c>
      <c r="R33" s="43">
        <v>5.71</v>
      </c>
      <c r="S33" s="43">
        <v>5.49</v>
      </c>
      <c r="T33" s="43">
        <v>5.29</v>
      </c>
      <c r="U33" s="43">
        <v>5.1100000000000003</v>
      </c>
      <c r="V33" s="43">
        <v>4.96</v>
      </c>
      <c r="W33" s="43">
        <v>4.8099999999999996</v>
      </c>
      <c r="X33" s="43">
        <v>4.68</v>
      </c>
      <c r="Y33" s="43">
        <v>4.5599999999999996</v>
      </c>
      <c r="Z33" s="43">
        <v>4.45</v>
      </c>
      <c r="AA33" s="43">
        <v>4.3600000000000003</v>
      </c>
      <c r="AB33" s="43">
        <v>4.2699999999999996</v>
      </c>
      <c r="AC33" s="43">
        <v>4.18</v>
      </c>
      <c r="AD33" s="43">
        <v>4.0999999999999996</v>
      </c>
      <c r="AE33" s="43">
        <v>4.03</v>
      </c>
      <c r="AF33" s="43">
        <v>3.96</v>
      </c>
      <c r="AG33" s="43">
        <v>3.9</v>
      </c>
      <c r="AH33" s="43">
        <v>3.84</v>
      </c>
      <c r="AI33" s="43">
        <v>3.79</v>
      </c>
      <c r="AJ33" s="43">
        <v>3.74</v>
      </c>
      <c r="AK33" s="43">
        <v>3.7</v>
      </c>
      <c r="AL33" s="43">
        <v>3.66</v>
      </c>
      <c r="AM33" s="43">
        <v>3.62</v>
      </c>
      <c r="AN33" s="43">
        <v>3.58</v>
      </c>
      <c r="AO33" s="43">
        <v>3.55</v>
      </c>
      <c r="AP33" s="43">
        <v>3.51</v>
      </c>
      <c r="AQ33" s="43">
        <v>3.48</v>
      </c>
      <c r="AR33" s="43">
        <v>3.45</v>
      </c>
      <c r="AS33" s="43">
        <v>3.44</v>
      </c>
      <c r="AT33" s="43"/>
      <c r="AU33" s="43"/>
      <c r="AV33" s="43"/>
      <c r="AW33" s="43"/>
      <c r="AX33" s="43"/>
      <c r="AY33" s="43"/>
    </row>
    <row r="34" spans="1:51" x14ac:dyDescent="0.2">
      <c r="A34" s="42">
        <v>23</v>
      </c>
      <c r="B34" s="43">
        <v>73.209999999999994</v>
      </c>
      <c r="C34" s="43">
        <v>37.33</v>
      </c>
      <c r="D34" s="43">
        <v>25.37</v>
      </c>
      <c r="E34" s="43">
        <v>19.399999999999999</v>
      </c>
      <c r="F34" s="43">
        <v>15.83</v>
      </c>
      <c r="G34" s="43">
        <v>13.44</v>
      </c>
      <c r="H34" s="43">
        <v>11.75</v>
      </c>
      <c r="I34" s="43">
        <v>10.47</v>
      </c>
      <c r="J34" s="43">
        <v>9.49</v>
      </c>
      <c r="K34" s="43">
        <v>8.6999999999999993</v>
      </c>
      <c r="L34" s="43">
        <v>8.0500000000000007</v>
      </c>
      <c r="M34" s="43">
        <v>7.52</v>
      </c>
      <c r="N34" s="43">
        <v>7.07</v>
      </c>
      <c r="O34" s="43">
        <v>6.68</v>
      </c>
      <c r="P34" s="43">
        <v>6.36</v>
      </c>
      <c r="Q34" s="43">
        <v>6.06</v>
      </c>
      <c r="R34" s="43">
        <v>5.81</v>
      </c>
      <c r="S34" s="43">
        <v>5.59</v>
      </c>
      <c r="T34" s="43">
        <v>5.38</v>
      </c>
      <c r="U34" s="43">
        <v>5.2</v>
      </c>
      <c r="V34" s="43">
        <v>5.05</v>
      </c>
      <c r="W34" s="43">
        <v>4.9000000000000004</v>
      </c>
      <c r="X34" s="43">
        <v>4.7699999999999996</v>
      </c>
      <c r="Y34" s="43">
        <v>4.6399999999999997</v>
      </c>
      <c r="Z34" s="43">
        <v>4.53</v>
      </c>
      <c r="AA34" s="43">
        <v>4.43</v>
      </c>
      <c r="AB34" s="43">
        <v>4.3499999999999996</v>
      </c>
      <c r="AC34" s="43">
        <v>4.26</v>
      </c>
      <c r="AD34" s="43">
        <v>4.18</v>
      </c>
      <c r="AE34" s="43">
        <v>4.1100000000000003</v>
      </c>
      <c r="AF34" s="43">
        <v>4.04</v>
      </c>
      <c r="AG34" s="43">
        <v>3.98</v>
      </c>
      <c r="AH34" s="43">
        <v>3.92</v>
      </c>
      <c r="AI34" s="43">
        <v>3.86</v>
      </c>
      <c r="AJ34" s="43">
        <v>3.81</v>
      </c>
      <c r="AK34" s="43">
        <v>3.76</v>
      </c>
      <c r="AL34" s="43">
        <v>3.72</v>
      </c>
      <c r="AM34" s="43">
        <v>3.69</v>
      </c>
      <c r="AN34" s="43">
        <v>3.65</v>
      </c>
      <c r="AO34" s="43">
        <v>3.62</v>
      </c>
      <c r="AP34" s="43">
        <v>3.58</v>
      </c>
      <c r="AQ34" s="43">
        <v>3.55</v>
      </c>
      <c r="AR34" s="43">
        <v>3.5</v>
      </c>
      <c r="AS34" s="43"/>
      <c r="AT34" s="43"/>
      <c r="AU34" s="43"/>
      <c r="AV34" s="43"/>
      <c r="AW34" s="43"/>
      <c r="AX34" s="43"/>
      <c r="AY34" s="43"/>
    </row>
    <row r="35" spans="1:51" x14ac:dyDescent="0.2">
      <c r="A35" s="42">
        <v>24</v>
      </c>
      <c r="B35" s="43">
        <v>74.53</v>
      </c>
      <c r="C35" s="43">
        <v>38</v>
      </c>
      <c r="D35" s="43">
        <v>25.84</v>
      </c>
      <c r="E35" s="43">
        <v>19.760000000000002</v>
      </c>
      <c r="F35" s="43">
        <v>16.11</v>
      </c>
      <c r="G35" s="43">
        <v>13.69</v>
      </c>
      <c r="H35" s="43">
        <v>11.96</v>
      </c>
      <c r="I35" s="43">
        <v>10.66</v>
      </c>
      <c r="J35" s="43">
        <v>9.66</v>
      </c>
      <c r="K35" s="43">
        <v>8.86</v>
      </c>
      <c r="L35" s="43">
        <v>8.1999999999999993</v>
      </c>
      <c r="M35" s="43">
        <v>7.66</v>
      </c>
      <c r="N35" s="43">
        <v>7.2</v>
      </c>
      <c r="O35" s="43">
        <v>6.81</v>
      </c>
      <c r="P35" s="43">
        <v>6.47</v>
      </c>
      <c r="Q35" s="43">
        <v>6.18</v>
      </c>
      <c r="R35" s="43">
        <v>5.91</v>
      </c>
      <c r="S35" s="43">
        <v>5.69</v>
      </c>
      <c r="T35" s="43">
        <v>5.48</v>
      </c>
      <c r="U35" s="43">
        <v>5.3</v>
      </c>
      <c r="V35" s="43">
        <v>5.13</v>
      </c>
      <c r="W35" s="43">
        <v>4.99</v>
      </c>
      <c r="X35" s="43">
        <v>4.8600000000000003</v>
      </c>
      <c r="Y35" s="43">
        <v>4.7300000000000004</v>
      </c>
      <c r="Z35" s="43">
        <v>4.62</v>
      </c>
      <c r="AA35" s="43">
        <v>4.51</v>
      </c>
      <c r="AB35" s="43">
        <v>4.42</v>
      </c>
      <c r="AC35" s="43">
        <v>4.34</v>
      </c>
      <c r="AD35" s="43">
        <v>4.26</v>
      </c>
      <c r="AE35" s="43">
        <v>4.1900000000000004</v>
      </c>
      <c r="AF35" s="43">
        <v>4.12</v>
      </c>
      <c r="AG35" s="43">
        <v>4.05</v>
      </c>
      <c r="AH35" s="43">
        <v>3.99</v>
      </c>
      <c r="AI35" s="43">
        <v>3.94</v>
      </c>
      <c r="AJ35" s="43">
        <v>3.89</v>
      </c>
      <c r="AK35" s="43">
        <v>3.84</v>
      </c>
      <c r="AL35" s="43">
        <v>3.79</v>
      </c>
      <c r="AM35" s="43">
        <v>3.75</v>
      </c>
      <c r="AN35" s="43">
        <v>3.71</v>
      </c>
      <c r="AO35" s="43">
        <v>3.69</v>
      </c>
      <c r="AP35" s="43">
        <v>3.65</v>
      </c>
      <c r="AQ35" s="43">
        <v>3.62</v>
      </c>
      <c r="AR35" s="43"/>
      <c r="AS35" s="43"/>
      <c r="AT35" s="43"/>
      <c r="AU35" s="43"/>
      <c r="AV35" s="43"/>
      <c r="AW35" s="43"/>
      <c r="AX35" s="43"/>
      <c r="AY35" s="43"/>
    </row>
    <row r="36" spans="1:51" x14ac:dyDescent="0.2">
      <c r="A36" s="42">
        <v>25</v>
      </c>
      <c r="B36" s="43">
        <v>75.88</v>
      </c>
      <c r="C36" s="43">
        <v>38.69</v>
      </c>
      <c r="D36" s="43">
        <v>26.31</v>
      </c>
      <c r="E36" s="43">
        <v>20.12</v>
      </c>
      <c r="F36" s="43">
        <v>16.399999999999999</v>
      </c>
      <c r="G36" s="43">
        <v>13.93</v>
      </c>
      <c r="H36" s="43">
        <v>12.18</v>
      </c>
      <c r="I36" s="43">
        <v>10.86</v>
      </c>
      <c r="J36" s="43">
        <v>9.83</v>
      </c>
      <c r="K36" s="43">
        <v>9.02</v>
      </c>
      <c r="L36" s="43">
        <v>8.36</v>
      </c>
      <c r="M36" s="43">
        <v>7.79</v>
      </c>
      <c r="N36" s="43">
        <v>7.33</v>
      </c>
      <c r="O36" s="43">
        <v>6.93</v>
      </c>
      <c r="P36" s="43">
        <v>6.59</v>
      </c>
      <c r="Q36" s="43">
        <v>6.29</v>
      </c>
      <c r="R36" s="43">
        <v>6.02</v>
      </c>
      <c r="S36" s="43">
        <v>5.79</v>
      </c>
      <c r="T36" s="43">
        <v>5.59</v>
      </c>
      <c r="U36" s="43">
        <v>5.4</v>
      </c>
      <c r="V36" s="43">
        <v>5.23</v>
      </c>
      <c r="W36" s="43">
        <v>5.08</v>
      </c>
      <c r="X36" s="43">
        <v>4.95</v>
      </c>
      <c r="Y36" s="43">
        <v>4.82</v>
      </c>
      <c r="Z36" s="43">
        <v>4.71</v>
      </c>
      <c r="AA36" s="43">
        <v>4.5999999999999996</v>
      </c>
      <c r="AB36" s="43">
        <v>4.5</v>
      </c>
      <c r="AC36" s="43">
        <v>4.41</v>
      </c>
      <c r="AD36" s="43">
        <v>4.34</v>
      </c>
      <c r="AE36" s="43">
        <v>4.2699999999999996</v>
      </c>
      <c r="AF36" s="43">
        <v>4.1900000000000004</v>
      </c>
      <c r="AG36" s="43">
        <v>4.13</v>
      </c>
      <c r="AH36" s="43">
        <v>4.07</v>
      </c>
      <c r="AI36" s="43">
        <v>4.01</v>
      </c>
      <c r="AJ36" s="43">
        <v>3.96</v>
      </c>
      <c r="AK36" s="43">
        <v>3.91</v>
      </c>
      <c r="AL36" s="43">
        <v>3.87</v>
      </c>
      <c r="AM36" s="43">
        <v>3.83</v>
      </c>
      <c r="AN36" s="43">
        <v>3.79</v>
      </c>
      <c r="AO36" s="43">
        <v>3.75</v>
      </c>
      <c r="AP36" s="43">
        <v>3.71</v>
      </c>
      <c r="AQ36" s="43"/>
      <c r="AR36" s="43"/>
      <c r="AS36" s="43"/>
      <c r="AT36" s="43"/>
      <c r="AU36" s="43"/>
      <c r="AV36" s="43"/>
      <c r="AW36" s="43"/>
      <c r="AX36" s="43"/>
      <c r="AY36" s="43"/>
    </row>
    <row r="37" spans="1:51" x14ac:dyDescent="0.2">
      <c r="A37" s="42">
        <v>26</v>
      </c>
      <c r="B37" s="43">
        <v>77.25</v>
      </c>
      <c r="C37" s="43">
        <v>39.39</v>
      </c>
      <c r="D37" s="43">
        <v>26.78</v>
      </c>
      <c r="E37" s="43">
        <v>20.48</v>
      </c>
      <c r="F37" s="43">
        <v>16.7</v>
      </c>
      <c r="G37" s="43">
        <v>14.19</v>
      </c>
      <c r="H37" s="43">
        <v>12.39</v>
      </c>
      <c r="I37" s="43">
        <v>11.05</v>
      </c>
      <c r="J37" s="43">
        <v>10.01</v>
      </c>
      <c r="K37" s="43">
        <v>9.18</v>
      </c>
      <c r="L37" s="43">
        <v>8.5</v>
      </c>
      <c r="M37" s="43">
        <v>7.94</v>
      </c>
      <c r="N37" s="43">
        <v>7.47</v>
      </c>
      <c r="O37" s="43">
        <v>7.05</v>
      </c>
      <c r="P37" s="43">
        <v>6.71</v>
      </c>
      <c r="Q37" s="43">
        <v>6.4</v>
      </c>
      <c r="R37" s="43">
        <v>6.14</v>
      </c>
      <c r="S37" s="43">
        <v>5.9</v>
      </c>
      <c r="T37" s="43">
        <v>5.68</v>
      </c>
      <c r="U37" s="43">
        <v>5.5</v>
      </c>
      <c r="V37" s="43">
        <v>5.33</v>
      </c>
      <c r="W37" s="43">
        <v>5.17</v>
      </c>
      <c r="X37" s="43">
        <v>5.03</v>
      </c>
      <c r="Y37" s="43">
        <v>4.91</v>
      </c>
      <c r="Z37" s="43">
        <v>4.79</v>
      </c>
      <c r="AA37" s="43">
        <v>4.6900000000000004</v>
      </c>
      <c r="AB37" s="43">
        <v>4.59</v>
      </c>
      <c r="AC37" s="43">
        <v>4.5</v>
      </c>
      <c r="AD37" s="43">
        <v>4.41</v>
      </c>
      <c r="AE37" s="43">
        <v>4.34</v>
      </c>
      <c r="AF37" s="43">
        <v>4.28</v>
      </c>
      <c r="AG37" s="43">
        <v>4.21</v>
      </c>
      <c r="AH37" s="43">
        <v>4.1500000000000004</v>
      </c>
      <c r="AI37" s="43">
        <v>4.09</v>
      </c>
      <c r="AJ37" s="43">
        <v>4.04</v>
      </c>
      <c r="AK37" s="43">
        <v>3.99</v>
      </c>
      <c r="AL37" s="43">
        <v>3.94</v>
      </c>
      <c r="AM37" s="43">
        <v>3.9</v>
      </c>
      <c r="AN37" s="43">
        <v>3.86</v>
      </c>
      <c r="AO37" s="43">
        <v>3.82</v>
      </c>
      <c r="AP37" s="43"/>
      <c r="AQ37" s="43"/>
      <c r="AR37" s="43"/>
      <c r="AS37" s="43"/>
      <c r="AT37" s="43"/>
      <c r="AU37" s="43"/>
      <c r="AV37" s="43"/>
      <c r="AW37" s="43"/>
      <c r="AX37" s="43"/>
      <c r="AY37" s="43"/>
    </row>
    <row r="38" spans="1:51" x14ac:dyDescent="0.2">
      <c r="A38" s="42">
        <v>27</v>
      </c>
      <c r="B38" s="43">
        <v>78.64</v>
      </c>
      <c r="C38" s="43">
        <v>40.1</v>
      </c>
      <c r="D38" s="43">
        <v>27.27</v>
      </c>
      <c r="E38" s="43">
        <v>20.84</v>
      </c>
      <c r="F38" s="43">
        <v>17</v>
      </c>
      <c r="G38" s="43">
        <v>14.44</v>
      </c>
      <c r="H38" s="43">
        <v>12.62</v>
      </c>
      <c r="I38" s="43">
        <v>11.25</v>
      </c>
      <c r="J38" s="43">
        <v>10.199999999999999</v>
      </c>
      <c r="K38" s="43">
        <v>9.35</v>
      </c>
      <c r="L38" s="43">
        <v>8.66</v>
      </c>
      <c r="M38" s="43">
        <v>8.09</v>
      </c>
      <c r="N38" s="43">
        <v>7.59</v>
      </c>
      <c r="O38" s="43">
        <v>7.18</v>
      </c>
      <c r="P38" s="43">
        <v>6.83</v>
      </c>
      <c r="Q38" s="43">
        <v>6.52</v>
      </c>
      <c r="R38" s="43">
        <v>6.25</v>
      </c>
      <c r="S38" s="43">
        <v>6.01</v>
      </c>
      <c r="T38" s="43">
        <v>5.79</v>
      </c>
      <c r="U38" s="43">
        <v>5.6</v>
      </c>
      <c r="V38" s="43">
        <v>5.43</v>
      </c>
      <c r="W38" s="43">
        <v>5.27</v>
      </c>
      <c r="X38" s="43">
        <v>5.13</v>
      </c>
      <c r="Y38" s="43">
        <v>4.99</v>
      </c>
      <c r="Z38" s="43">
        <v>4.8899999999999997</v>
      </c>
      <c r="AA38" s="43">
        <v>4.78</v>
      </c>
      <c r="AB38" s="43">
        <v>4.68</v>
      </c>
      <c r="AC38" s="43">
        <v>4.58</v>
      </c>
      <c r="AD38" s="43">
        <v>4.5</v>
      </c>
      <c r="AE38" s="43">
        <v>4.42</v>
      </c>
      <c r="AF38" s="43">
        <v>4.3499999999999996</v>
      </c>
      <c r="AG38" s="43">
        <v>4.28</v>
      </c>
      <c r="AH38" s="43">
        <v>4.2300000000000004</v>
      </c>
      <c r="AI38" s="43">
        <v>4.17</v>
      </c>
      <c r="AJ38" s="43">
        <v>4.12</v>
      </c>
      <c r="AK38" s="43">
        <v>4.07</v>
      </c>
      <c r="AL38" s="43">
        <v>4.0199999999999996</v>
      </c>
      <c r="AM38" s="43">
        <v>3.98</v>
      </c>
      <c r="AN38" s="43">
        <v>3.92</v>
      </c>
      <c r="AO38" s="43"/>
      <c r="AP38" s="43"/>
      <c r="AQ38" s="43"/>
      <c r="AR38" s="43"/>
      <c r="AS38" s="43"/>
      <c r="AT38" s="43"/>
      <c r="AU38" s="43"/>
      <c r="AV38" s="43"/>
      <c r="AW38" s="43"/>
      <c r="AX38" s="43"/>
      <c r="AY38" s="43"/>
    </row>
    <row r="39" spans="1:51" x14ac:dyDescent="0.2">
      <c r="A39" s="42">
        <v>28</v>
      </c>
      <c r="B39" s="43">
        <v>80.06</v>
      </c>
      <c r="C39" s="43">
        <v>40.83</v>
      </c>
      <c r="D39" s="43">
        <v>27.76</v>
      </c>
      <c r="E39" s="43">
        <v>21.23</v>
      </c>
      <c r="F39" s="43">
        <v>17.32</v>
      </c>
      <c r="G39" s="43">
        <v>14.71</v>
      </c>
      <c r="H39" s="43">
        <v>12.84</v>
      </c>
      <c r="I39" s="43">
        <v>11.45</v>
      </c>
      <c r="J39" s="43">
        <v>10.38</v>
      </c>
      <c r="K39" s="43">
        <v>9.51</v>
      </c>
      <c r="L39" s="43">
        <v>8.82</v>
      </c>
      <c r="M39" s="43">
        <v>8.23</v>
      </c>
      <c r="N39" s="43">
        <v>7.74</v>
      </c>
      <c r="O39" s="43">
        <v>7.32</v>
      </c>
      <c r="P39" s="43">
        <v>6.95</v>
      </c>
      <c r="Q39" s="43">
        <v>6.64</v>
      </c>
      <c r="R39" s="43">
        <v>6.36</v>
      </c>
      <c r="S39" s="43">
        <v>6.12</v>
      </c>
      <c r="T39" s="43">
        <v>5.9</v>
      </c>
      <c r="U39" s="43">
        <v>5.7</v>
      </c>
      <c r="V39" s="43">
        <v>5.53</v>
      </c>
      <c r="W39" s="43">
        <v>5.37</v>
      </c>
      <c r="X39" s="43">
        <v>5.22</v>
      </c>
      <c r="Y39" s="43">
        <v>5.09</v>
      </c>
      <c r="Z39" s="43">
        <v>4.97</v>
      </c>
      <c r="AA39" s="43">
        <v>4.87</v>
      </c>
      <c r="AB39" s="43">
        <v>4.7699999999999996</v>
      </c>
      <c r="AC39" s="43">
        <v>4.67</v>
      </c>
      <c r="AD39" s="43">
        <v>4.59</v>
      </c>
      <c r="AE39" s="43">
        <v>4.51</v>
      </c>
      <c r="AF39" s="43">
        <v>4.43</v>
      </c>
      <c r="AG39" s="43">
        <v>4.3600000000000003</v>
      </c>
      <c r="AH39" s="43">
        <v>4.3</v>
      </c>
      <c r="AI39" s="43">
        <v>4.25</v>
      </c>
      <c r="AJ39" s="43">
        <v>4.2</v>
      </c>
      <c r="AK39" s="43">
        <v>4.1500000000000004</v>
      </c>
      <c r="AL39" s="43">
        <v>4.0999999999999996</v>
      </c>
      <c r="AM39" s="43">
        <v>4.07</v>
      </c>
      <c r="AN39" s="43"/>
      <c r="AO39" s="43"/>
      <c r="AP39" s="43"/>
      <c r="AQ39" s="43"/>
      <c r="AR39" s="43"/>
      <c r="AS39" s="43"/>
      <c r="AT39" s="43"/>
      <c r="AU39" s="43"/>
      <c r="AV39" s="43"/>
      <c r="AW39" s="43"/>
      <c r="AX39" s="43"/>
      <c r="AY39" s="43"/>
    </row>
    <row r="40" spans="1:51" x14ac:dyDescent="0.2">
      <c r="A40" s="42">
        <v>29</v>
      </c>
      <c r="B40" s="43">
        <v>81.5</v>
      </c>
      <c r="C40" s="43">
        <v>41.56</v>
      </c>
      <c r="D40" s="43">
        <v>28.25</v>
      </c>
      <c r="E40" s="43">
        <v>21.61</v>
      </c>
      <c r="F40" s="43">
        <v>17.63</v>
      </c>
      <c r="G40" s="43">
        <v>14.97</v>
      </c>
      <c r="H40" s="43">
        <v>13.08</v>
      </c>
      <c r="I40" s="43">
        <v>11.66</v>
      </c>
      <c r="J40" s="43">
        <v>10.57</v>
      </c>
      <c r="K40" s="43">
        <v>9.69</v>
      </c>
      <c r="L40" s="43">
        <v>8.9700000000000006</v>
      </c>
      <c r="M40" s="43">
        <v>8.3800000000000008</v>
      </c>
      <c r="N40" s="43">
        <v>7.88</v>
      </c>
      <c r="O40" s="43">
        <v>7.45</v>
      </c>
      <c r="P40" s="43">
        <v>7.08</v>
      </c>
      <c r="Q40" s="43">
        <v>6.76</v>
      </c>
      <c r="R40" s="43">
        <v>6.48</v>
      </c>
      <c r="S40" s="43">
        <v>6.22</v>
      </c>
      <c r="T40" s="43">
        <v>6.01</v>
      </c>
      <c r="U40" s="43">
        <v>5.81</v>
      </c>
      <c r="V40" s="43">
        <v>5.62</v>
      </c>
      <c r="W40" s="43">
        <v>5.47</v>
      </c>
      <c r="X40" s="43">
        <v>5.32</v>
      </c>
      <c r="Y40" s="43">
        <v>5.19</v>
      </c>
      <c r="Z40" s="43">
        <v>5.0599999999999996</v>
      </c>
      <c r="AA40" s="43">
        <v>4.95</v>
      </c>
      <c r="AB40" s="43">
        <v>4.8600000000000003</v>
      </c>
      <c r="AC40" s="43">
        <v>4.76</v>
      </c>
      <c r="AD40" s="43">
        <v>4.67</v>
      </c>
      <c r="AE40" s="43">
        <v>4.59</v>
      </c>
      <c r="AF40" s="43">
        <v>4.5199999999999996</v>
      </c>
      <c r="AG40" s="43">
        <v>4.45</v>
      </c>
      <c r="AH40" s="43">
        <v>4.3899999999999997</v>
      </c>
      <c r="AI40" s="43">
        <v>4.33</v>
      </c>
      <c r="AJ40" s="43">
        <v>4.2699999999999996</v>
      </c>
      <c r="AK40" s="43">
        <v>4.22</v>
      </c>
      <c r="AL40" s="43">
        <v>4.18</v>
      </c>
      <c r="AM40" s="43"/>
      <c r="AN40" s="43"/>
      <c r="AO40" s="43"/>
      <c r="AP40" s="43"/>
      <c r="AQ40" s="43"/>
      <c r="AR40" s="43"/>
      <c r="AS40" s="43"/>
      <c r="AT40" s="43"/>
      <c r="AU40" s="43"/>
      <c r="AV40" s="43"/>
      <c r="AW40" s="43"/>
      <c r="AX40" s="43"/>
      <c r="AY40" s="43"/>
    </row>
    <row r="41" spans="1:51" x14ac:dyDescent="0.2">
      <c r="A41" s="42">
        <v>30</v>
      </c>
      <c r="B41" s="43">
        <v>82.97</v>
      </c>
      <c r="C41" s="43">
        <v>42.31</v>
      </c>
      <c r="D41" s="43">
        <v>28.76</v>
      </c>
      <c r="E41" s="43">
        <v>22</v>
      </c>
      <c r="F41" s="43">
        <v>17.940000000000001</v>
      </c>
      <c r="G41" s="43">
        <v>15.24</v>
      </c>
      <c r="H41" s="43">
        <v>13.31</v>
      </c>
      <c r="I41" s="43">
        <v>11.87</v>
      </c>
      <c r="J41" s="43">
        <v>10.75</v>
      </c>
      <c r="K41" s="43">
        <v>9.8699999999999992</v>
      </c>
      <c r="L41" s="43">
        <v>9.14</v>
      </c>
      <c r="M41" s="43">
        <v>8.5299999999999994</v>
      </c>
      <c r="N41" s="43">
        <v>8.02</v>
      </c>
      <c r="O41" s="43">
        <v>7.58</v>
      </c>
      <c r="P41" s="43">
        <v>7.21</v>
      </c>
      <c r="Q41" s="43">
        <v>6.88</v>
      </c>
      <c r="R41" s="43">
        <v>6.6</v>
      </c>
      <c r="S41" s="43">
        <v>6.34</v>
      </c>
      <c r="T41" s="43">
        <v>6.11</v>
      </c>
      <c r="U41" s="43">
        <v>5.91</v>
      </c>
      <c r="V41" s="43">
        <v>5.73</v>
      </c>
      <c r="W41" s="43">
        <v>5.56</v>
      </c>
      <c r="X41" s="43">
        <v>5.42</v>
      </c>
      <c r="Y41" s="43">
        <v>5.29</v>
      </c>
      <c r="Z41" s="43">
        <v>5.16</v>
      </c>
      <c r="AA41" s="43">
        <v>5.05</v>
      </c>
      <c r="AB41" s="43">
        <v>4.9400000000000004</v>
      </c>
      <c r="AC41" s="43">
        <v>4.84</v>
      </c>
      <c r="AD41" s="43">
        <v>4.7699999999999996</v>
      </c>
      <c r="AE41" s="43">
        <v>4.68</v>
      </c>
      <c r="AF41" s="43">
        <v>4.6100000000000003</v>
      </c>
      <c r="AG41" s="43">
        <v>4.54</v>
      </c>
      <c r="AH41" s="43">
        <v>4.4800000000000004</v>
      </c>
      <c r="AI41" s="43">
        <v>4.42</v>
      </c>
      <c r="AJ41" s="43">
        <v>4.3600000000000003</v>
      </c>
      <c r="AK41" s="43">
        <v>4.3</v>
      </c>
      <c r="AL41" s="43"/>
      <c r="AM41" s="43"/>
      <c r="AN41" s="43"/>
      <c r="AO41" s="43"/>
      <c r="AP41" s="43"/>
      <c r="AQ41" s="43"/>
      <c r="AR41" s="43"/>
      <c r="AS41" s="43"/>
      <c r="AT41" s="43"/>
      <c r="AU41" s="43"/>
      <c r="AV41" s="43"/>
      <c r="AW41" s="43"/>
      <c r="AX41" s="43"/>
      <c r="AY41" s="43"/>
    </row>
    <row r="42" spans="1:51" x14ac:dyDescent="0.2">
      <c r="A42" s="42">
        <v>31</v>
      </c>
      <c r="B42" s="43">
        <v>84.45</v>
      </c>
      <c r="C42" s="43">
        <v>43.07</v>
      </c>
      <c r="D42" s="43">
        <v>29.28</v>
      </c>
      <c r="E42" s="43">
        <v>22.4</v>
      </c>
      <c r="F42" s="43">
        <v>18.260000000000002</v>
      </c>
      <c r="G42" s="43">
        <v>15.52</v>
      </c>
      <c r="H42" s="43">
        <v>13.56</v>
      </c>
      <c r="I42" s="43">
        <v>12.09</v>
      </c>
      <c r="J42" s="43">
        <v>10.95</v>
      </c>
      <c r="K42" s="43">
        <v>10.039999999999999</v>
      </c>
      <c r="L42" s="43">
        <v>9.3000000000000007</v>
      </c>
      <c r="M42" s="43">
        <v>8.68</v>
      </c>
      <c r="N42" s="43">
        <v>8.17</v>
      </c>
      <c r="O42" s="43">
        <v>7.73</v>
      </c>
      <c r="P42" s="43">
        <v>7.34</v>
      </c>
      <c r="Q42" s="43">
        <v>7.01</v>
      </c>
      <c r="R42" s="43">
        <v>6.71</v>
      </c>
      <c r="S42" s="43">
        <v>6.46</v>
      </c>
      <c r="T42" s="43">
        <v>6.23</v>
      </c>
      <c r="U42" s="43">
        <v>6.03</v>
      </c>
      <c r="V42" s="43">
        <v>5.84</v>
      </c>
      <c r="W42" s="43">
        <v>5.67</v>
      </c>
      <c r="X42" s="43">
        <v>5.52</v>
      </c>
      <c r="Y42" s="43">
        <v>5.39</v>
      </c>
      <c r="Z42" s="43">
        <v>5.26</v>
      </c>
      <c r="AA42" s="43">
        <v>5.14</v>
      </c>
      <c r="AB42" s="43">
        <v>5.04</v>
      </c>
      <c r="AC42" s="43">
        <v>4.9400000000000004</v>
      </c>
      <c r="AD42" s="43">
        <v>4.8499999999999996</v>
      </c>
      <c r="AE42" s="43">
        <v>4.7699999999999996</v>
      </c>
      <c r="AF42" s="43">
        <v>4.7</v>
      </c>
      <c r="AG42" s="43">
        <v>4.63</v>
      </c>
      <c r="AH42" s="43">
        <v>4.57</v>
      </c>
      <c r="AI42" s="43">
        <v>4.51</v>
      </c>
      <c r="AJ42" s="43">
        <v>4.46</v>
      </c>
      <c r="AK42" s="43"/>
      <c r="AL42" s="43"/>
      <c r="AM42" s="43"/>
      <c r="AN42" s="43"/>
      <c r="AO42" s="43"/>
      <c r="AP42" s="43"/>
      <c r="AQ42" s="43"/>
      <c r="AR42" s="43"/>
      <c r="AS42" s="43"/>
      <c r="AT42" s="43"/>
      <c r="AU42" s="43"/>
      <c r="AV42" s="43"/>
      <c r="AW42" s="43"/>
      <c r="AX42" s="43"/>
      <c r="AY42" s="43"/>
    </row>
    <row r="43" spans="1:51" x14ac:dyDescent="0.2">
      <c r="A43" s="42">
        <v>32</v>
      </c>
      <c r="B43" s="43">
        <v>85.98</v>
      </c>
      <c r="C43" s="43">
        <v>43.84</v>
      </c>
      <c r="D43" s="43">
        <v>29.81</v>
      </c>
      <c r="E43" s="43">
        <v>22.8</v>
      </c>
      <c r="F43" s="43">
        <v>18.59</v>
      </c>
      <c r="G43" s="43">
        <v>15.8</v>
      </c>
      <c r="H43" s="43">
        <v>13.8</v>
      </c>
      <c r="I43" s="43">
        <v>12.3</v>
      </c>
      <c r="J43" s="43">
        <v>11.15</v>
      </c>
      <c r="K43" s="43">
        <v>10.23</v>
      </c>
      <c r="L43" s="43">
        <v>9.4700000000000006</v>
      </c>
      <c r="M43" s="43">
        <v>8.84</v>
      </c>
      <c r="N43" s="43">
        <v>8.32</v>
      </c>
      <c r="O43" s="43">
        <v>7.87</v>
      </c>
      <c r="P43" s="43">
        <v>7.47</v>
      </c>
      <c r="Q43" s="43">
        <v>7.14</v>
      </c>
      <c r="R43" s="43">
        <v>6.84</v>
      </c>
      <c r="S43" s="43">
        <v>6.58</v>
      </c>
      <c r="T43" s="43">
        <v>6.34</v>
      </c>
      <c r="U43" s="43">
        <v>6.13</v>
      </c>
      <c r="V43" s="43">
        <v>5.95</v>
      </c>
      <c r="W43" s="43">
        <v>5.78</v>
      </c>
      <c r="X43" s="43">
        <v>5.62</v>
      </c>
      <c r="Y43" s="43">
        <v>5.48</v>
      </c>
      <c r="Z43" s="43">
        <v>5.35</v>
      </c>
      <c r="AA43" s="43">
        <v>5.24</v>
      </c>
      <c r="AB43" s="43">
        <v>5.14</v>
      </c>
      <c r="AC43" s="43">
        <v>5.04</v>
      </c>
      <c r="AD43" s="43">
        <v>4.95</v>
      </c>
      <c r="AE43" s="43">
        <v>4.8600000000000003</v>
      </c>
      <c r="AF43" s="43">
        <v>4.79</v>
      </c>
      <c r="AG43" s="43">
        <v>4.72</v>
      </c>
      <c r="AH43" s="43">
        <v>4.66</v>
      </c>
      <c r="AI43" s="43">
        <v>4.5999999999999996</v>
      </c>
      <c r="AJ43" s="43"/>
      <c r="AK43" s="43"/>
      <c r="AL43" s="43"/>
      <c r="AM43" s="43"/>
      <c r="AN43" s="43"/>
      <c r="AO43" s="43"/>
      <c r="AP43" s="43"/>
      <c r="AQ43" s="43"/>
      <c r="AR43" s="43"/>
      <c r="AS43" s="43"/>
      <c r="AT43" s="43"/>
      <c r="AU43" s="43"/>
      <c r="AV43" s="43"/>
      <c r="AW43" s="43"/>
      <c r="AX43" s="43"/>
      <c r="AY43" s="43"/>
    </row>
    <row r="44" spans="1:51" x14ac:dyDescent="0.2">
      <c r="A44" s="42">
        <v>33</v>
      </c>
      <c r="B44" s="43">
        <v>87.52</v>
      </c>
      <c r="C44" s="43">
        <v>44.64</v>
      </c>
      <c r="D44" s="43">
        <v>30.34</v>
      </c>
      <c r="E44" s="43">
        <v>23.21</v>
      </c>
      <c r="F44" s="43">
        <v>18.93</v>
      </c>
      <c r="G44" s="43">
        <v>16.079999999999998</v>
      </c>
      <c r="H44" s="43">
        <v>14.06</v>
      </c>
      <c r="I44" s="43">
        <v>12.53</v>
      </c>
      <c r="J44" s="43">
        <v>11.35</v>
      </c>
      <c r="K44" s="43">
        <v>10.41</v>
      </c>
      <c r="L44" s="43">
        <v>9.65</v>
      </c>
      <c r="M44" s="43">
        <v>9.01</v>
      </c>
      <c r="N44" s="43">
        <v>8.4600000000000009</v>
      </c>
      <c r="O44" s="43">
        <v>8.01</v>
      </c>
      <c r="P44" s="43">
        <v>7.62</v>
      </c>
      <c r="Q44" s="43">
        <v>7.26</v>
      </c>
      <c r="R44" s="43">
        <v>6.97</v>
      </c>
      <c r="S44" s="43">
        <v>6.7</v>
      </c>
      <c r="T44" s="43">
        <v>6.46</v>
      </c>
      <c r="U44" s="43">
        <v>6.25</v>
      </c>
      <c r="V44" s="43">
        <v>6.05</v>
      </c>
      <c r="W44" s="43">
        <v>5.89</v>
      </c>
      <c r="X44" s="43">
        <v>5.73</v>
      </c>
      <c r="Y44" s="43">
        <v>5.59</v>
      </c>
      <c r="Z44" s="43">
        <v>5.46</v>
      </c>
      <c r="AA44" s="43">
        <v>5.34</v>
      </c>
      <c r="AB44" s="43">
        <v>5.24</v>
      </c>
      <c r="AC44" s="43">
        <v>5.14</v>
      </c>
      <c r="AD44" s="43">
        <v>5.05</v>
      </c>
      <c r="AE44" s="43">
        <v>4.96</v>
      </c>
      <c r="AF44" s="43">
        <v>4.88</v>
      </c>
      <c r="AG44" s="43">
        <v>4.8099999999999996</v>
      </c>
      <c r="AH44" s="43">
        <v>4.74</v>
      </c>
      <c r="AI44" s="43"/>
      <c r="AJ44" s="43"/>
      <c r="AK44" s="43"/>
      <c r="AL44" s="43"/>
      <c r="AM44" s="43"/>
      <c r="AN44" s="43"/>
      <c r="AO44" s="43"/>
      <c r="AP44" s="43"/>
      <c r="AQ44" s="43"/>
      <c r="AR44" s="43"/>
      <c r="AS44" s="43"/>
      <c r="AT44" s="43"/>
      <c r="AU44" s="43"/>
      <c r="AV44" s="43"/>
      <c r="AW44" s="43"/>
      <c r="AX44" s="43"/>
      <c r="AY44" s="43"/>
    </row>
    <row r="45" spans="1:51" x14ac:dyDescent="0.2">
      <c r="A45" s="42">
        <v>34</v>
      </c>
      <c r="B45" s="43">
        <v>89.1</v>
      </c>
      <c r="C45" s="43">
        <v>45.44</v>
      </c>
      <c r="D45" s="43">
        <v>30.89</v>
      </c>
      <c r="E45" s="43">
        <v>23.63</v>
      </c>
      <c r="F45" s="43">
        <v>19.27</v>
      </c>
      <c r="G45" s="43">
        <v>16.38</v>
      </c>
      <c r="H45" s="43">
        <v>14.31</v>
      </c>
      <c r="I45" s="43">
        <v>12.75</v>
      </c>
      <c r="J45" s="43">
        <v>11.55</v>
      </c>
      <c r="K45" s="43">
        <v>10.6</v>
      </c>
      <c r="L45" s="43">
        <v>9.82</v>
      </c>
      <c r="M45" s="43">
        <v>9.17</v>
      </c>
      <c r="N45" s="43">
        <v>8.6199999999999992</v>
      </c>
      <c r="O45" s="43">
        <v>8.16</v>
      </c>
      <c r="P45" s="43">
        <v>7.76</v>
      </c>
      <c r="Q45" s="43">
        <v>7.4</v>
      </c>
      <c r="R45" s="43">
        <v>7.1</v>
      </c>
      <c r="S45" s="43">
        <v>6.82</v>
      </c>
      <c r="T45" s="43">
        <v>6.58</v>
      </c>
      <c r="U45" s="43">
        <v>6.37</v>
      </c>
      <c r="V45" s="43">
        <v>6.17</v>
      </c>
      <c r="W45" s="43">
        <v>5.99</v>
      </c>
      <c r="X45" s="43">
        <v>5.84</v>
      </c>
      <c r="Y45" s="43">
        <v>5.7</v>
      </c>
      <c r="Z45" s="43">
        <v>5.56</v>
      </c>
      <c r="AA45" s="43">
        <v>5.44</v>
      </c>
      <c r="AB45" s="43">
        <v>5.33</v>
      </c>
      <c r="AC45" s="43">
        <v>5.24</v>
      </c>
      <c r="AD45" s="43">
        <v>5.15</v>
      </c>
      <c r="AE45" s="43">
        <v>5.0599999999999996</v>
      </c>
      <c r="AF45" s="43">
        <v>4.9800000000000004</v>
      </c>
      <c r="AG45" s="43">
        <v>4.92</v>
      </c>
      <c r="AH45" s="43"/>
      <c r="AI45" s="43"/>
      <c r="AJ45" s="43"/>
      <c r="AK45" s="43"/>
      <c r="AL45" s="43"/>
      <c r="AM45" s="43"/>
      <c r="AN45" s="43"/>
      <c r="AO45" s="43"/>
      <c r="AP45" s="43"/>
      <c r="AQ45" s="43"/>
      <c r="AR45" s="43"/>
      <c r="AS45" s="43"/>
      <c r="AT45" s="43"/>
      <c r="AU45" s="43"/>
      <c r="AV45" s="43"/>
      <c r="AW45" s="43"/>
      <c r="AX45" s="43"/>
      <c r="AY45" s="43"/>
    </row>
    <row r="46" spans="1:51" x14ac:dyDescent="0.2">
      <c r="A46" s="42">
        <v>35</v>
      </c>
      <c r="B46" s="43">
        <v>90.69</v>
      </c>
      <c r="C46" s="43">
        <v>46.25</v>
      </c>
      <c r="D46" s="43">
        <v>31.45</v>
      </c>
      <c r="E46" s="43">
        <v>24.05</v>
      </c>
      <c r="F46" s="43">
        <v>19.62</v>
      </c>
      <c r="G46" s="43">
        <v>16.670000000000002</v>
      </c>
      <c r="H46" s="43">
        <v>14.56</v>
      </c>
      <c r="I46" s="43">
        <v>12.99</v>
      </c>
      <c r="J46" s="43">
        <v>11.77</v>
      </c>
      <c r="K46" s="43">
        <v>10.8</v>
      </c>
      <c r="L46" s="43">
        <v>10</v>
      </c>
      <c r="M46" s="43">
        <v>9.34</v>
      </c>
      <c r="N46" s="43">
        <v>8.7799999999999994</v>
      </c>
      <c r="O46" s="43">
        <v>8.31</v>
      </c>
      <c r="P46" s="43">
        <v>7.89</v>
      </c>
      <c r="Q46" s="43">
        <v>7.54</v>
      </c>
      <c r="R46" s="43">
        <v>7.22</v>
      </c>
      <c r="S46" s="43">
        <v>6.95</v>
      </c>
      <c r="T46" s="43">
        <v>6.7</v>
      </c>
      <c r="U46" s="43">
        <v>6.48</v>
      </c>
      <c r="V46" s="43">
        <v>6.29</v>
      </c>
      <c r="W46" s="43">
        <v>6.11</v>
      </c>
      <c r="X46" s="43">
        <v>5.95</v>
      </c>
      <c r="Y46" s="43">
        <v>5.81</v>
      </c>
      <c r="Z46" s="43">
        <v>5.67</v>
      </c>
      <c r="AA46" s="43">
        <v>5.55</v>
      </c>
      <c r="AB46" s="43">
        <v>5.44</v>
      </c>
      <c r="AC46" s="43">
        <v>5.34</v>
      </c>
      <c r="AD46" s="43">
        <v>5.25</v>
      </c>
      <c r="AE46" s="43">
        <v>5.17</v>
      </c>
      <c r="AF46" s="43">
        <v>5.09</v>
      </c>
      <c r="AG46" s="43"/>
      <c r="AH46" s="43"/>
      <c r="AI46" s="43"/>
      <c r="AJ46" s="43"/>
      <c r="AK46" s="43"/>
      <c r="AL46" s="43"/>
      <c r="AM46" s="43"/>
      <c r="AN46" s="43"/>
      <c r="AO46" s="43"/>
      <c r="AP46" s="43"/>
      <c r="AQ46" s="43"/>
      <c r="AR46" s="43"/>
      <c r="AS46" s="43"/>
      <c r="AT46" s="43"/>
      <c r="AU46" s="43"/>
      <c r="AV46" s="43"/>
      <c r="AW46" s="43"/>
      <c r="AX46" s="43"/>
      <c r="AY46" s="43"/>
    </row>
    <row r="47" spans="1:51" x14ac:dyDescent="0.2">
      <c r="A47" s="42">
        <v>36</v>
      </c>
      <c r="B47" s="43">
        <v>92.33</v>
      </c>
      <c r="C47" s="43">
        <v>47.08</v>
      </c>
      <c r="D47" s="43">
        <v>32.020000000000003</v>
      </c>
      <c r="E47" s="43">
        <v>24.49</v>
      </c>
      <c r="F47" s="43">
        <v>19.97</v>
      </c>
      <c r="G47" s="43">
        <v>16.97</v>
      </c>
      <c r="H47" s="43">
        <v>14.83</v>
      </c>
      <c r="I47" s="43">
        <v>13.22</v>
      </c>
      <c r="J47" s="43">
        <v>11.98</v>
      </c>
      <c r="K47" s="43">
        <v>10.99</v>
      </c>
      <c r="L47" s="43">
        <v>10.18</v>
      </c>
      <c r="M47" s="43">
        <v>9.51</v>
      </c>
      <c r="N47" s="43">
        <v>8.94</v>
      </c>
      <c r="O47" s="43">
        <v>8.4600000000000009</v>
      </c>
      <c r="P47" s="43">
        <v>8.0399999999999991</v>
      </c>
      <c r="Q47" s="43">
        <v>7.68</v>
      </c>
      <c r="R47" s="43">
        <v>7.36</v>
      </c>
      <c r="S47" s="43">
        <v>7.08</v>
      </c>
      <c r="T47" s="43">
        <v>6.83</v>
      </c>
      <c r="U47" s="43">
        <v>6.61</v>
      </c>
      <c r="V47" s="43">
        <v>6.41</v>
      </c>
      <c r="W47" s="43">
        <v>6.23</v>
      </c>
      <c r="X47" s="43">
        <v>6.06</v>
      </c>
      <c r="Y47" s="43">
        <v>5.91</v>
      </c>
      <c r="Z47" s="43">
        <v>5.79</v>
      </c>
      <c r="AA47" s="43">
        <v>5.66</v>
      </c>
      <c r="AB47" s="43">
        <v>5.55</v>
      </c>
      <c r="AC47" s="43">
        <v>5.45</v>
      </c>
      <c r="AD47" s="43">
        <v>5.35</v>
      </c>
      <c r="AE47" s="43">
        <v>5.28</v>
      </c>
      <c r="AF47" s="43"/>
      <c r="AG47" s="43"/>
      <c r="AH47" s="43"/>
      <c r="AI47" s="43"/>
      <c r="AJ47" s="43"/>
      <c r="AK47" s="43"/>
      <c r="AL47" s="43"/>
      <c r="AM47" s="43"/>
      <c r="AN47" s="43"/>
      <c r="AO47" s="43"/>
      <c r="AP47" s="43"/>
      <c r="AQ47" s="43"/>
      <c r="AR47" s="43"/>
      <c r="AS47" s="43"/>
      <c r="AT47" s="43"/>
      <c r="AU47" s="43"/>
      <c r="AV47" s="43"/>
      <c r="AW47" s="43"/>
      <c r="AX47" s="43"/>
      <c r="AY47" s="43"/>
    </row>
    <row r="48" spans="1:51" x14ac:dyDescent="0.2">
      <c r="A48" s="42">
        <v>37</v>
      </c>
      <c r="B48" s="43">
        <v>93.98</v>
      </c>
      <c r="C48" s="43">
        <v>47.93</v>
      </c>
      <c r="D48" s="43">
        <v>32.6</v>
      </c>
      <c r="E48" s="43">
        <v>24.93</v>
      </c>
      <c r="F48" s="43">
        <v>20.34</v>
      </c>
      <c r="G48" s="43">
        <v>17.28</v>
      </c>
      <c r="H48" s="43">
        <v>15.1</v>
      </c>
      <c r="I48" s="43">
        <v>13.47</v>
      </c>
      <c r="J48" s="43">
        <v>12.2</v>
      </c>
      <c r="K48" s="43">
        <v>11.2</v>
      </c>
      <c r="L48" s="43">
        <v>10.37</v>
      </c>
      <c r="M48" s="43">
        <v>9.68</v>
      </c>
      <c r="N48" s="43">
        <v>9.11</v>
      </c>
      <c r="O48" s="43">
        <v>8.6199999999999992</v>
      </c>
      <c r="P48" s="43">
        <v>8.1999999999999993</v>
      </c>
      <c r="Q48" s="43">
        <v>7.82</v>
      </c>
      <c r="R48" s="43">
        <v>7.5</v>
      </c>
      <c r="S48" s="43">
        <v>7.21</v>
      </c>
      <c r="T48" s="43">
        <v>6.97</v>
      </c>
      <c r="U48" s="43">
        <v>6.74</v>
      </c>
      <c r="V48" s="43">
        <v>6.53</v>
      </c>
      <c r="W48" s="43">
        <v>6.35</v>
      </c>
      <c r="X48" s="43">
        <v>6.18</v>
      </c>
      <c r="Y48" s="43">
        <v>6.03</v>
      </c>
      <c r="Z48" s="43">
        <v>5.89</v>
      </c>
      <c r="AA48" s="43">
        <v>5.78</v>
      </c>
      <c r="AB48" s="43">
        <v>5.67</v>
      </c>
      <c r="AC48" s="43">
        <v>5.56</v>
      </c>
      <c r="AD48" s="43">
        <v>5.47</v>
      </c>
      <c r="AE48" s="43"/>
      <c r="AF48" s="43"/>
      <c r="AG48" s="43"/>
      <c r="AH48" s="43"/>
      <c r="AI48" s="43"/>
      <c r="AJ48" s="43"/>
      <c r="AK48" s="43"/>
      <c r="AL48" s="43"/>
      <c r="AM48" s="43"/>
      <c r="AN48" s="43"/>
      <c r="AO48" s="43"/>
      <c r="AP48" s="43"/>
      <c r="AQ48" s="43"/>
      <c r="AR48" s="43"/>
      <c r="AS48" s="43"/>
      <c r="AT48" s="43"/>
      <c r="AU48" s="43"/>
      <c r="AV48" s="43"/>
      <c r="AW48" s="43"/>
      <c r="AX48" s="43"/>
      <c r="AY48" s="43"/>
    </row>
    <row r="49" spans="1:51" x14ac:dyDescent="0.2">
      <c r="A49" s="42">
        <v>38</v>
      </c>
      <c r="B49" s="43">
        <v>95.66</v>
      </c>
      <c r="C49" s="43">
        <v>48.8</v>
      </c>
      <c r="D49" s="43">
        <v>33.18</v>
      </c>
      <c r="E49" s="43">
        <v>25.38</v>
      </c>
      <c r="F49" s="43">
        <v>20.7</v>
      </c>
      <c r="G49" s="43">
        <v>17.59</v>
      </c>
      <c r="H49" s="43">
        <v>15.38</v>
      </c>
      <c r="I49" s="43">
        <v>13.71</v>
      </c>
      <c r="J49" s="43">
        <v>12.43</v>
      </c>
      <c r="K49" s="43">
        <v>11.4</v>
      </c>
      <c r="L49" s="43">
        <v>10.56</v>
      </c>
      <c r="M49" s="43">
        <v>9.8699999999999992</v>
      </c>
      <c r="N49" s="43">
        <v>9.2799999999999994</v>
      </c>
      <c r="O49" s="43">
        <v>8.7799999999999994</v>
      </c>
      <c r="P49" s="43">
        <v>8.34</v>
      </c>
      <c r="Q49" s="43">
        <v>7.97</v>
      </c>
      <c r="R49" s="43">
        <v>7.64</v>
      </c>
      <c r="S49" s="43">
        <v>7.35</v>
      </c>
      <c r="T49" s="43">
        <v>7.09</v>
      </c>
      <c r="U49" s="43">
        <v>6.87</v>
      </c>
      <c r="V49" s="43">
        <v>6.66</v>
      </c>
      <c r="W49" s="43">
        <v>6.47</v>
      </c>
      <c r="X49" s="43">
        <v>6.31</v>
      </c>
      <c r="Y49" s="43">
        <v>6.16</v>
      </c>
      <c r="Z49" s="43">
        <v>6.02</v>
      </c>
      <c r="AA49" s="43">
        <v>5.89</v>
      </c>
      <c r="AB49" s="43">
        <v>5.77</v>
      </c>
      <c r="AC49" s="43">
        <v>5.67</v>
      </c>
      <c r="AD49" s="43"/>
      <c r="AE49" s="43"/>
      <c r="AF49" s="43"/>
      <c r="AG49" s="43"/>
      <c r="AH49" s="43"/>
      <c r="AI49" s="43"/>
      <c r="AJ49" s="43"/>
      <c r="AK49" s="43"/>
      <c r="AL49" s="43"/>
      <c r="AM49" s="43"/>
      <c r="AN49" s="43"/>
      <c r="AO49" s="43"/>
      <c r="AP49" s="43"/>
      <c r="AQ49" s="43"/>
      <c r="AR49" s="43"/>
      <c r="AS49" s="43"/>
      <c r="AT49" s="43"/>
      <c r="AU49" s="43"/>
      <c r="AV49" s="43"/>
      <c r="AW49" s="43"/>
      <c r="AX49" s="43"/>
      <c r="AY49" s="43"/>
    </row>
    <row r="50" spans="1:51" x14ac:dyDescent="0.2">
      <c r="A50" s="42">
        <v>39</v>
      </c>
      <c r="B50" s="43">
        <v>97.39</v>
      </c>
      <c r="C50" s="43">
        <v>49.67</v>
      </c>
      <c r="D50" s="43">
        <v>33.78</v>
      </c>
      <c r="E50" s="43">
        <v>25.83</v>
      </c>
      <c r="F50" s="43">
        <v>21.08</v>
      </c>
      <c r="G50" s="43">
        <v>17.91</v>
      </c>
      <c r="H50" s="43">
        <v>15.65</v>
      </c>
      <c r="I50" s="43">
        <v>13.96</v>
      </c>
      <c r="J50" s="43">
        <v>12.65</v>
      </c>
      <c r="K50" s="43">
        <v>11.61</v>
      </c>
      <c r="L50" s="43">
        <v>10.75</v>
      </c>
      <c r="M50" s="43">
        <v>10.039999999999999</v>
      </c>
      <c r="N50" s="43">
        <v>9.4499999999999993</v>
      </c>
      <c r="O50" s="43">
        <v>8.94</v>
      </c>
      <c r="P50" s="43">
        <v>8.5</v>
      </c>
      <c r="Q50" s="43">
        <v>8.1300000000000008</v>
      </c>
      <c r="R50" s="43">
        <v>7.79</v>
      </c>
      <c r="S50" s="43">
        <v>7.5</v>
      </c>
      <c r="T50" s="43">
        <v>7.23</v>
      </c>
      <c r="U50" s="43">
        <v>6.99</v>
      </c>
      <c r="V50" s="43">
        <v>6.79</v>
      </c>
      <c r="W50" s="43">
        <v>6.6</v>
      </c>
      <c r="X50" s="43">
        <v>6.43</v>
      </c>
      <c r="Y50" s="43">
        <v>6.28</v>
      </c>
      <c r="Z50" s="43">
        <v>6.14</v>
      </c>
      <c r="AA50" s="43">
        <v>6.01</v>
      </c>
      <c r="AB50" s="43">
        <v>5.87</v>
      </c>
      <c r="AC50" s="43"/>
      <c r="AD50" s="43"/>
      <c r="AE50" s="43"/>
      <c r="AF50" s="43"/>
      <c r="AG50" s="43"/>
      <c r="AH50" s="43"/>
      <c r="AI50" s="43"/>
      <c r="AJ50" s="43"/>
      <c r="AK50" s="43"/>
      <c r="AL50" s="43"/>
      <c r="AM50" s="43"/>
      <c r="AN50" s="43"/>
      <c r="AO50" s="43"/>
      <c r="AP50" s="43"/>
      <c r="AQ50" s="43"/>
      <c r="AR50" s="43"/>
      <c r="AS50" s="43"/>
      <c r="AT50" s="43"/>
      <c r="AU50" s="43"/>
      <c r="AV50" s="43"/>
      <c r="AW50" s="43"/>
      <c r="AX50" s="43"/>
      <c r="AY50" s="43"/>
    </row>
    <row r="51" spans="1:51" x14ac:dyDescent="0.2">
      <c r="A51" s="42">
        <v>40</v>
      </c>
      <c r="B51" s="43">
        <v>99.13</v>
      </c>
      <c r="C51" s="43">
        <v>50.57</v>
      </c>
      <c r="D51" s="43">
        <v>34.39</v>
      </c>
      <c r="E51" s="43">
        <v>26.3</v>
      </c>
      <c r="F51" s="43">
        <v>21.46</v>
      </c>
      <c r="G51" s="43">
        <v>18.239999999999998</v>
      </c>
      <c r="H51" s="43">
        <v>15.94</v>
      </c>
      <c r="I51" s="43">
        <v>14.22</v>
      </c>
      <c r="J51" s="43">
        <v>12.89</v>
      </c>
      <c r="K51" s="43">
        <v>11.82</v>
      </c>
      <c r="L51" s="43">
        <v>10.96</v>
      </c>
      <c r="M51" s="43">
        <v>10.23</v>
      </c>
      <c r="N51" s="43">
        <v>9.6300000000000008</v>
      </c>
      <c r="O51" s="43">
        <v>9.11</v>
      </c>
      <c r="P51" s="43">
        <v>8.67</v>
      </c>
      <c r="Q51" s="43">
        <v>8.27</v>
      </c>
      <c r="R51" s="43">
        <v>7.94</v>
      </c>
      <c r="S51" s="43">
        <v>7.64</v>
      </c>
      <c r="T51" s="43">
        <v>7.38</v>
      </c>
      <c r="U51" s="43">
        <v>7.13</v>
      </c>
      <c r="V51" s="43">
        <v>6.92</v>
      </c>
      <c r="W51" s="43">
        <v>6.74</v>
      </c>
      <c r="X51" s="43">
        <v>6.56</v>
      </c>
      <c r="Y51" s="43">
        <v>6.4</v>
      </c>
      <c r="Z51" s="43">
        <v>6.27</v>
      </c>
      <c r="AA51" s="43">
        <v>6.13</v>
      </c>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row>
    <row r="52" spans="1:51" x14ac:dyDescent="0.2">
      <c r="A52" s="42">
        <v>41</v>
      </c>
      <c r="B52" s="43">
        <v>100.92</v>
      </c>
      <c r="C52" s="43">
        <v>51.47</v>
      </c>
      <c r="D52" s="43">
        <v>35.01</v>
      </c>
      <c r="E52" s="43">
        <v>26.78</v>
      </c>
      <c r="F52" s="43">
        <v>21.85</v>
      </c>
      <c r="G52" s="43">
        <v>18.57</v>
      </c>
      <c r="H52" s="43">
        <v>16.23</v>
      </c>
      <c r="I52" s="43">
        <v>14.48</v>
      </c>
      <c r="J52" s="43">
        <v>13.12</v>
      </c>
      <c r="K52" s="43">
        <v>12.04</v>
      </c>
      <c r="L52" s="43">
        <v>11.15</v>
      </c>
      <c r="M52" s="43">
        <v>10.43</v>
      </c>
      <c r="N52" s="43">
        <v>9.81</v>
      </c>
      <c r="O52" s="43">
        <v>9.2899999999999991</v>
      </c>
      <c r="P52" s="43">
        <v>8.83</v>
      </c>
      <c r="Q52" s="43">
        <v>8.44</v>
      </c>
      <c r="R52" s="43">
        <v>8.1</v>
      </c>
      <c r="S52" s="43">
        <v>7.79</v>
      </c>
      <c r="T52" s="43">
        <v>7.52</v>
      </c>
      <c r="U52" s="43">
        <v>7.28</v>
      </c>
      <c r="V52" s="43">
        <v>7.06</v>
      </c>
      <c r="W52" s="43">
        <v>6.88</v>
      </c>
      <c r="X52" s="43">
        <v>6.7</v>
      </c>
      <c r="Y52" s="43">
        <v>6.54</v>
      </c>
      <c r="Z52" s="43">
        <v>6.4</v>
      </c>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row>
    <row r="53" spans="1:51" x14ac:dyDescent="0.2">
      <c r="A53" s="42">
        <v>42</v>
      </c>
      <c r="B53" s="43">
        <v>102.73</v>
      </c>
      <c r="C53" s="43">
        <v>52.41</v>
      </c>
      <c r="D53" s="43">
        <v>35.64</v>
      </c>
      <c r="E53" s="43">
        <v>27.27</v>
      </c>
      <c r="F53" s="43">
        <v>22.25</v>
      </c>
      <c r="G53" s="43">
        <v>18.91</v>
      </c>
      <c r="H53" s="43">
        <v>16.53</v>
      </c>
      <c r="I53" s="43">
        <v>14.75</v>
      </c>
      <c r="J53" s="43">
        <v>13.37</v>
      </c>
      <c r="K53" s="43">
        <v>12.27</v>
      </c>
      <c r="L53" s="43">
        <v>11.37</v>
      </c>
      <c r="M53" s="43">
        <v>10.62</v>
      </c>
      <c r="N53" s="43">
        <v>9.99</v>
      </c>
      <c r="O53" s="43">
        <v>9.4600000000000009</v>
      </c>
      <c r="P53" s="43">
        <v>9</v>
      </c>
      <c r="Q53" s="43">
        <v>8.6</v>
      </c>
      <c r="R53" s="43">
        <v>8.25</v>
      </c>
      <c r="S53" s="43">
        <v>7.94</v>
      </c>
      <c r="T53" s="43">
        <v>7.67</v>
      </c>
      <c r="U53" s="43">
        <v>7.43</v>
      </c>
      <c r="V53" s="43">
        <v>7.21</v>
      </c>
      <c r="W53" s="43">
        <v>7.01</v>
      </c>
      <c r="X53" s="43">
        <v>6.84</v>
      </c>
      <c r="Y53" s="43">
        <v>6.69</v>
      </c>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row>
    <row r="54" spans="1:51" x14ac:dyDescent="0.2">
      <c r="A54" s="42">
        <v>43</v>
      </c>
      <c r="B54" s="43">
        <v>104.58</v>
      </c>
      <c r="C54" s="43">
        <v>53.35</v>
      </c>
      <c r="D54" s="43">
        <v>36.29</v>
      </c>
      <c r="E54" s="43">
        <v>27.76</v>
      </c>
      <c r="F54" s="43">
        <v>22.65</v>
      </c>
      <c r="G54" s="43">
        <v>19.260000000000002</v>
      </c>
      <c r="H54" s="43">
        <v>16.829999999999998</v>
      </c>
      <c r="I54" s="43">
        <v>15.02</v>
      </c>
      <c r="J54" s="43">
        <v>13.61</v>
      </c>
      <c r="K54" s="43">
        <v>12.49</v>
      </c>
      <c r="L54" s="43">
        <v>11.58</v>
      </c>
      <c r="M54" s="43">
        <v>10.82</v>
      </c>
      <c r="N54" s="43">
        <v>10.19</v>
      </c>
      <c r="O54" s="43">
        <v>9.64</v>
      </c>
      <c r="P54" s="43">
        <v>9.18</v>
      </c>
      <c r="Q54" s="43">
        <v>8.77</v>
      </c>
      <c r="R54" s="43">
        <v>8.41</v>
      </c>
      <c r="S54" s="43">
        <v>8.11</v>
      </c>
      <c r="T54" s="43">
        <v>7.83</v>
      </c>
      <c r="U54" s="43">
        <v>7.58</v>
      </c>
      <c r="V54" s="43">
        <v>7.36</v>
      </c>
      <c r="W54" s="43">
        <v>7.16</v>
      </c>
      <c r="X54" s="43">
        <v>6.97</v>
      </c>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row>
    <row r="55" spans="1:51" x14ac:dyDescent="0.2">
      <c r="A55" s="42">
        <v>44</v>
      </c>
      <c r="B55" s="43">
        <v>106.46</v>
      </c>
      <c r="C55" s="43">
        <v>54.32</v>
      </c>
      <c r="D55" s="43">
        <v>36.950000000000003</v>
      </c>
      <c r="E55" s="43">
        <v>28.27</v>
      </c>
      <c r="F55" s="43">
        <v>23.07</v>
      </c>
      <c r="G55" s="43">
        <v>19.61</v>
      </c>
      <c r="H55" s="43">
        <v>17.149999999999999</v>
      </c>
      <c r="I55" s="43">
        <v>15.3</v>
      </c>
      <c r="J55" s="43">
        <v>13.87</v>
      </c>
      <c r="K55" s="43">
        <v>12.73</v>
      </c>
      <c r="L55" s="43">
        <v>11.8</v>
      </c>
      <c r="M55" s="43">
        <v>11.04</v>
      </c>
      <c r="N55" s="43">
        <v>10.39</v>
      </c>
      <c r="O55" s="43">
        <v>9.84</v>
      </c>
      <c r="P55" s="43">
        <v>9.35</v>
      </c>
      <c r="Q55" s="43">
        <v>8.94</v>
      </c>
      <c r="R55" s="43">
        <v>8.59</v>
      </c>
      <c r="S55" s="43">
        <v>8.26</v>
      </c>
      <c r="T55" s="43">
        <v>7.99</v>
      </c>
      <c r="U55" s="43">
        <v>7.74</v>
      </c>
      <c r="V55" s="43">
        <v>7.52</v>
      </c>
      <c r="W55" s="43">
        <v>7.32</v>
      </c>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row>
    <row r="56" spans="1:51" x14ac:dyDescent="0.2">
      <c r="A56" s="42">
        <v>45</v>
      </c>
      <c r="B56" s="43">
        <v>108.36</v>
      </c>
      <c r="C56" s="43">
        <v>55.29</v>
      </c>
      <c r="D56" s="43">
        <v>37.61</v>
      </c>
      <c r="E56" s="43">
        <v>28.78</v>
      </c>
      <c r="F56" s="43">
        <v>23.49</v>
      </c>
      <c r="G56" s="43">
        <v>19.97</v>
      </c>
      <c r="H56" s="43">
        <v>17.46</v>
      </c>
      <c r="I56" s="43">
        <v>15.58</v>
      </c>
      <c r="J56" s="43">
        <v>14.13</v>
      </c>
      <c r="K56" s="43">
        <v>12.97</v>
      </c>
      <c r="L56" s="43">
        <v>12.03</v>
      </c>
      <c r="M56" s="43">
        <v>11.24</v>
      </c>
      <c r="N56" s="43">
        <v>10.58</v>
      </c>
      <c r="O56" s="43">
        <v>10.02</v>
      </c>
      <c r="P56" s="43">
        <v>9.5399999999999991</v>
      </c>
      <c r="Q56" s="43">
        <v>9.1300000000000008</v>
      </c>
      <c r="R56" s="43">
        <v>8.76</v>
      </c>
      <c r="S56" s="43">
        <v>8.44</v>
      </c>
      <c r="T56" s="43">
        <v>8.15</v>
      </c>
      <c r="U56" s="43">
        <v>7.91</v>
      </c>
      <c r="V56" s="43">
        <v>7.68</v>
      </c>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row>
    <row r="57" spans="1:51" x14ac:dyDescent="0.2">
      <c r="A57" s="42">
        <v>46</v>
      </c>
      <c r="B57" s="43">
        <v>110.29</v>
      </c>
      <c r="C57" s="43">
        <v>56.28</v>
      </c>
      <c r="D57" s="43">
        <v>38.28</v>
      </c>
      <c r="E57" s="43">
        <v>29.31</v>
      </c>
      <c r="F57" s="43">
        <v>23.92</v>
      </c>
      <c r="G57" s="43">
        <v>20.34</v>
      </c>
      <c r="H57" s="43">
        <v>17.78</v>
      </c>
      <c r="I57" s="43">
        <v>15.87</v>
      </c>
      <c r="J57" s="43">
        <v>14.4</v>
      </c>
      <c r="K57" s="43">
        <v>13.22</v>
      </c>
      <c r="L57" s="43">
        <v>12.25</v>
      </c>
      <c r="M57" s="43">
        <v>11.46</v>
      </c>
      <c r="N57" s="43">
        <v>10.79</v>
      </c>
      <c r="O57" s="43">
        <v>10.23</v>
      </c>
      <c r="P57" s="43">
        <v>9.74</v>
      </c>
      <c r="Q57" s="43">
        <v>9.31</v>
      </c>
      <c r="R57" s="43">
        <v>8.94</v>
      </c>
      <c r="S57" s="43">
        <v>8.61</v>
      </c>
      <c r="T57" s="43">
        <v>8.33</v>
      </c>
      <c r="U57" s="43">
        <v>8.08</v>
      </c>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row>
    <row r="58" spans="1:51" x14ac:dyDescent="0.2">
      <c r="A58" s="42">
        <v>47</v>
      </c>
      <c r="B58" s="43">
        <v>112.26</v>
      </c>
      <c r="C58" s="43">
        <v>57.28</v>
      </c>
      <c r="D58" s="43">
        <v>38.979999999999997</v>
      </c>
      <c r="E58" s="43">
        <v>29.83</v>
      </c>
      <c r="F58" s="43">
        <v>24.35</v>
      </c>
      <c r="G58" s="43">
        <v>20.71</v>
      </c>
      <c r="H58" s="43">
        <v>18.11</v>
      </c>
      <c r="I58" s="43">
        <v>16.170000000000002</v>
      </c>
      <c r="J58" s="43">
        <v>14.67</v>
      </c>
      <c r="K58" s="43">
        <v>13.47</v>
      </c>
      <c r="L58" s="43">
        <v>12.5</v>
      </c>
      <c r="M58" s="43">
        <v>11.68</v>
      </c>
      <c r="N58" s="43">
        <v>11</v>
      </c>
      <c r="O58" s="43">
        <v>10.43</v>
      </c>
      <c r="P58" s="43">
        <v>9.93</v>
      </c>
      <c r="Q58" s="43">
        <v>9.51</v>
      </c>
      <c r="R58" s="43">
        <v>9.1199999999999992</v>
      </c>
      <c r="S58" s="43">
        <v>8.8000000000000007</v>
      </c>
      <c r="T58" s="43">
        <v>8.52</v>
      </c>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row>
    <row r="59" spans="1:51" x14ac:dyDescent="0.2">
      <c r="A59" s="42">
        <v>48</v>
      </c>
      <c r="B59" s="43">
        <v>114.26</v>
      </c>
      <c r="C59" s="43">
        <v>58.31</v>
      </c>
      <c r="D59" s="43">
        <v>39.68</v>
      </c>
      <c r="E59" s="43">
        <v>30.38</v>
      </c>
      <c r="F59" s="43">
        <v>24.8</v>
      </c>
      <c r="G59" s="43">
        <v>21.1</v>
      </c>
      <c r="H59" s="43">
        <v>18.45</v>
      </c>
      <c r="I59" s="43">
        <v>16.48</v>
      </c>
      <c r="J59" s="43">
        <v>14.94</v>
      </c>
      <c r="K59" s="43">
        <v>13.73</v>
      </c>
      <c r="L59" s="43">
        <v>12.74</v>
      </c>
      <c r="M59" s="43">
        <v>11.92</v>
      </c>
      <c r="N59" s="43">
        <v>11.23</v>
      </c>
      <c r="O59" s="43">
        <v>10.65</v>
      </c>
      <c r="P59" s="43">
        <v>10.14</v>
      </c>
      <c r="Q59" s="43">
        <v>9.6999999999999993</v>
      </c>
      <c r="R59" s="43">
        <v>9.33</v>
      </c>
      <c r="S59" s="43">
        <v>9</v>
      </c>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row>
    <row r="60" spans="1:51" x14ac:dyDescent="0.2">
      <c r="A60" s="42">
        <v>49</v>
      </c>
      <c r="B60" s="43">
        <v>116.3</v>
      </c>
      <c r="C60" s="43">
        <v>59.37</v>
      </c>
      <c r="D60" s="43">
        <v>40.409999999999997</v>
      </c>
      <c r="E60" s="43">
        <v>30.94</v>
      </c>
      <c r="F60" s="43">
        <v>25.27</v>
      </c>
      <c r="G60" s="43">
        <v>21.49</v>
      </c>
      <c r="H60" s="43">
        <v>18.809999999999999</v>
      </c>
      <c r="I60" s="43">
        <v>16.79</v>
      </c>
      <c r="J60" s="43">
        <v>15.24</v>
      </c>
      <c r="K60" s="43">
        <v>14</v>
      </c>
      <c r="L60" s="43">
        <v>13</v>
      </c>
      <c r="M60" s="43">
        <v>12.16</v>
      </c>
      <c r="N60" s="43">
        <v>11.46</v>
      </c>
      <c r="O60" s="43">
        <v>10.86</v>
      </c>
      <c r="P60" s="43">
        <v>10.35</v>
      </c>
      <c r="Q60" s="43">
        <v>9.92</v>
      </c>
      <c r="R60" s="43">
        <v>9.56</v>
      </c>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row>
    <row r="61" spans="1:51" x14ac:dyDescent="0.2">
      <c r="A61" s="42">
        <v>50</v>
      </c>
      <c r="B61" s="43">
        <v>118.41</v>
      </c>
      <c r="C61" s="43">
        <v>60.45</v>
      </c>
      <c r="D61" s="43">
        <v>41.15</v>
      </c>
      <c r="E61" s="43">
        <v>31.51</v>
      </c>
      <c r="F61" s="43">
        <v>25.74</v>
      </c>
      <c r="G61" s="43">
        <v>21.9</v>
      </c>
      <c r="H61" s="43">
        <v>19.16</v>
      </c>
      <c r="I61" s="43">
        <v>17.12</v>
      </c>
      <c r="J61" s="43">
        <v>15.55</v>
      </c>
      <c r="K61" s="43">
        <v>14.29</v>
      </c>
      <c r="L61" s="43">
        <v>13.25</v>
      </c>
      <c r="M61" s="43">
        <v>12.41</v>
      </c>
      <c r="N61" s="43">
        <v>11.7</v>
      </c>
      <c r="O61" s="43">
        <v>11.1</v>
      </c>
      <c r="P61" s="43">
        <v>10.59</v>
      </c>
      <c r="Q61" s="43">
        <v>10.16</v>
      </c>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row>
    <row r="62" spans="1:51" x14ac:dyDescent="0.2">
      <c r="A62" s="42">
        <v>51</v>
      </c>
      <c r="B62" s="43">
        <v>120.58</v>
      </c>
      <c r="C62" s="43">
        <v>61.57</v>
      </c>
      <c r="D62" s="43">
        <v>41.92</v>
      </c>
      <c r="E62" s="43">
        <v>32.1</v>
      </c>
      <c r="F62" s="43">
        <v>26.23</v>
      </c>
      <c r="G62" s="43">
        <v>22.33</v>
      </c>
      <c r="H62" s="43">
        <v>19.54</v>
      </c>
      <c r="I62" s="43">
        <v>17.47</v>
      </c>
      <c r="J62" s="43">
        <v>15.85</v>
      </c>
      <c r="K62" s="43">
        <v>14.58</v>
      </c>
      <c r="L62" s="43">
        <v>13.53</v>
      </c>
      <c r="M62" s="43">
        <v>12.68</v>
      </c>
      <c r="N62" s="43">
        <v>11.96</v>
      </c>
      <c r="O62" s="43">
        <v>11.35</v>
      </c>
      <c r="P62" s="43">
        <v>10.85</v>
      </c>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row>
    <row r="63" spans="1:51" x14ac:dyDescent="0.2">
      <c r="A63" s="42">
        <v>52</v>
      </c>
      <c r="B63" s="43">
        <v>122.79</v>
      </c>
      <c r="C63" s="43">
        <v>62.71</v>
      </c>
      <c r="D63" s="43">
        <v>42.71</v>
      </c>
      <c r="E63" s="43">
        <v>32.72</v>
      </c>
      <c r="F63" s="43">
        <v>26.74</v>
      </c>
      <c r="G63" s="43">
        <v>22.75</v>
      </c>
      <c r="H63" s="43">
        <v>19.93</v>
      </c>
      <c r="I63" s="43">
        <v>17.82</v>
      </c>
      <c r="J63" s="43">
        <v>16.18</v>
      </c>
      <c r="K63" s="43">
        <v>14.88</v>
      </c>
      <c r="L63" s="43">
        <v>13.82</v>
      </c>
      <c r="M63" s="43">
        <v>12.96</v>
      </c>
      <c r="N63" s="43">
        <v>12.23</v>
      </c>
      <c r="O63" s="43">
        <v>11.61</v>
      </c>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row>
    <row r="64" spans="1:51" x14ac:dyDescent="0.2">
      <c r="A64" s="42">
        <v>53</v>
      </c>
      <c r="B64" s="43">
        <v>125.05</v>
      </c>
      <c r="C64" s="43">
        <v>63.88</v>
      </c>
      <c r="D64" s="43">
        <v>43.52</v>
      </c>
      <c r="E64" s="43">
        <v>33.340000000000003</v>
      </c>
      <c r="F64" s="43">
        <v>27.26</v>
      </c>
      <c r="G64" s="43">
        <v>23.21</v>
      </c>
      <c r="H64" s="43">
        <v>20.329999999999998</v>
      </c>
      <c r="I64" s="43">
        <v>18.190000000000001</v>
      </c>
      <c r="J64" s="43">
        <v>16.52</v>
      </c>
      <c r="K64" s="43">
        <v>15.2</v>
      </c>
      <c r="L64" s="43">
        <v>14.13</v>
      </c>
      <c r="M64" s="43">
        <v>13.25</v>
      </c>
      <c r="N64" s="43">
        <v>12.51</v>
      </c>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row>
    <row r="65" spans="1:51" x14ac:dyDescent="0.2">
      <c r="A65" s="42">
        <v>54</v>
      </c>
      <c r="B65" s="43">
        <v>127.35</v>
      </c>
      <c r="C65" s="43">
        <v>65.08</v>
      </c>
      <c r="D65" s="43">
        <v>44.34</v>
      </c>
      <c r="E65" s="43">
        <v>33.99</v>
      </c>
      <c r="F65" s="43">
        <v>27.79</v>
      </c>
      <c r="G65" s="43">
        <v>23.68</v>
      </c>
      <c r="H65" s="43">
        <v>20.75</v>
      </c>
      <c r="I65" s="43">
        <v>18.57</v>
      </c>
      <c r="J65" s="43">
        <v>16.87</v>
      </c>
      <c r="K65" s="43">
        <v>15.53</v>
      </c>
      <c r="L65" s="43">
        <v>14.45</v>
      </c>
      <c r="M65" s="43">
        <v>13.55</v>
      </c>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row>
    <row r="66" spans="1:51" x14ac:dyDescent="0.2">
      <c r="A66" s="42">
        <v>55</v>
      </c>
      <c r="B66" s="43">
        <v>129.72</v>
      </c>
      <c r="C66" s="43">
        <v>66.31</v>
      </c>
      <c r="D66" s="43">
        <v>45.19</v>
      </c>
      <c r="E66" s="43">
        <v>34.65</v>
      </c>
      <c r="F66" s="43">
        <v>28.35</v>
      </c>
      <c r="G66" s="43">
        <v>24.17</v>
      </c>
      <c r="H66" s="43">
        <v>21.18</v>
      </c>
      <c r="I66" s="43">
        <v>18.96</v>
      </c>
      <c r="J66" s="43">
        <v>17.239999999999998</v>
      </c>
      <c r="K66" s="43">
        <v>15.88</v>
      </c>
      <c r="L66" s="43">
        <v>14.78</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row>
    <row r="67" spans="1:51" x14ac:dyDescent="0.2">
      <c r="A67" s="42">
        <v>56</v>
      </c>
      <c r="B67" s="43">
        <v>132.15</v>
      </c>
      <c r="C67" s="43">
        <v>67.569999999999993</v>
      </c>
      <c r="D67" s="43">
        <v>46.07</v>
      </c>
      <c r="E67" s="43">
        <v>35.340000000000003</v>
      </c>
      <c r="F67" s="43">
        <v>28.93</v>
      </c>
      <c r="G67" s="43">
        <v>24.67</v>
      </c>
      <c r="H67" s="43">
        <v>21.63</v>
      </c>
      <c r="I67" s="43">
        <v>19.38</v>
      </c>
      <c r="J67" s="43">
        <v>17.63</v>
      </c>
      <c r="K67" s="43">
        <v>16.25</v>
      </c>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row>
    <row r="68" spans="1:51" x14ac:dyDescent="0.2">
      <c r="A68" s="42">
        <v>57</v>
      </c>
      <c r="B68" s="43">
        <v>134.63</v>
      </c>
      <c r="C68" s="43">
        <v>68.86</v>
      </c>
      <c r="D68" s="43">
        <v>46.98</v>
      </c>
      <c r="E68" s="43">
        <v>36.049999999999997</v>
      </c>
      <c r="F68" s="43">
        <v>29.52</v>
      </c>
      <c r="G68" s="43">
        <v>25.18</v>
      </c>
      <c r="H68" s="43">
        <v>22.11</v>
      </c>
      <c r="I68" s="43">
        <v>19.809999999999999</v>
      </c>
      <c r="J68" s="43">
        <v>18.04</v>
      </c>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row>
    <row r="69" spans="1:51" x14ac:dyDescent="0.2">
      <c r="A69" s="42">
        <v>58</v>
      </c>
      <c r="B69" s="43">
        <v>137.16999999999999</v>
      </c>
      <c r="C69" s="43">
        <v>70.2</v>
      </c>
      <c r="D69" s="43">
        <v>47.92</v>
      </c>
      <c r="E69" s="43">
        <v>36.799999999999997</v>
      </c>
      <c r="F69" s="43">
        <v>30.15</v>
      </c>
      <c r="G69" s="43">
        <v>25.74</v>
      </c>
      <c r="H69" s="43">
        <v>22.61</v>
      </c>
      <c r="I69" s="43">
        <v>20.27</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row>
    <row r="70" spans="1:51" x14ac:dyDescent="0.2">
      <c r="A70" s="42">
        <v>59</v>
      </c>
      <c r="B70" s="43">
        <v>139.79</v>
      </c>
      <c r="C70" s="43">
        <v>71.569999999999993</v>
      </c>
      <c r="D70" s="43">
        <v>48.89</v>
      </c>
      <c r="E70" s="43">
        <v>37.56</v>
      </c>
      <c r="F70" s="43">
        <v>30.8</v>
      </c>
      <c r="G70" s="43">
        <v>26.32</v>
      </c>
      <c r="H70" s="43">
        <v>23.12</v>
      </c>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row>
    <row r="71" spans="1:51" x14ac:dyDescent="0.2">
      <c r="A71" s="42">
        <v>60</v>
      </c>
      <c r="B71" s="43">
        <v>142.47999999999999</v>
      </c>
      <c r="C71" s="43">
        <v>73</v>
      </c>
      <c r="D71" s="43">
        <v>49.89</v>
      </c>
      <c r="E71" s="43">
        <v>38.369999999999997</v>
      </c>
      <c r="F71" s="43">
        <v>31.48</v>
      </c>
      <c r="G71" s="43">
        <v>26.91</v>
      </c>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row>
    <row r="72" spans="1:51" x14ac:dyDescent="0.2">
      <c r="A72" s="42">
        <v>61</v>
      </c>
      <c r="B72" s="43">
        <v>145.24</v>
      </c>
      <c r="C72" s="43">
        <v>74.48</v>
      </c>
      <c r="D72" s="43">
        <v>50.94</v>
      </c>
      <c r="E72" s="43">
        <v>39.200000000000003</v>
      </c>
      <c r="F72" s="43">
        <v>32.18</v>
      </c>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row>
    <row r="73" spans="1:51" x14ac:dyDescent="0.2">
      <c r="A73" s="42">
        <v>62</v>
      </c>
      <c r="B73" s="43">
        <v>148.12</v>
      </c>
      <c r="C73" s="43">
        <v>76.010000000000005</v>
      </c>
      <c r="D73" s="43">
        <v>52.04</v>
      </c>
      <c r="E73" s="43">
        <v>40.08</v>
      </c>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row>
    <row r="74" spans="1:51" x14ac:dyDescent="0.2">
      <c r="A74" s="42">
        <v>63</v>
      </c>
      <c r="B74" s="43">
        <v>151.15</v>
      </c>
      <c r="C74" s="43">
        <v>77.64</v>
      </c>
      <c r="D74" s="43">
        <v>53.2</v>
      </c>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row>
    <row r="75" spans="1:51" x14ac:dyDescent="0.2">
      <c r="A75" s="42">
        <v>64</v>
      </c>
      <c r="B75" s="43">
        <v>154.37</v>
      </c>
      <c r="C75" s="43">
        <v>79.38</v>
      </c>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row>
    <row r="76" spans="1:51" x14ac:dyDescent="0.2">
      <c r="A76" s="42">
        <v>65</v>
      </c>
      <c r="B76" s="43">
        <v>157.79</v>
      </c>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row>
  </sheetData>
  <sheetProtection algorithmName="SHA-512" hashValue="d//+YBDH1b8Rd3//UpdwCjVk6I+k4woTz+p0nmCfDBBUUqW53mxeeO2uAPZXijsQSpYLM8rscIvlR+wd3P/+XA==" saltValue="E7HJG9Pxh5cfKfAV01IUMw==" spinCount="100000" sheet="1" objects="1" scenarios="1"/>
  <conditionalFormatting sqref="A6:A21">
    <cfRule type="expression" dxfId="115" priority="13" stopIfTrue="1">
      <formula>MOD(ROW(),2)=0</formula>
    </cfRule>
    <cfRule type="expression" dxfId="114" priority="14" stopIfTrue="1">
      <formula>MOD(ROW(),2)&lt;&gt;0</formula>
    </cfRule>
  </conditionalFormatting>
  <conditionalFormatting sqref="A26:A76">
    <cfRule type="expression" dxfId="113" priority="9" stopIfTrue="1">
      <formula>MOD(ROW(),2)=0</formula>
    </cfRule>
    <cfRule type="expression" dxfId="112" priority="10" stopIfTrue="1">
      <formula>MOD(ROW(),2)&lt;&gt;0</formula>
    </cfRule>
  </conditionalFormatting>
  <conditionalFormatting sqref="B6:AY21">
    <cfRule type="expression" dxfId="111" priority="15" stopIfTrue="1">
      <formula>MOD(ROW(),2)=0</formula>
    </cfRule>
    <cfRule type="expression" dxfId="110" priority="16" stopIfTrue="1">
      <formula>MOD(ROW(),2)&lt;&gt;0</formula>
    </cfRule>
  </conditionalFormatting>
  <conditionalFormatting sqref="B26:AY76">
    <cfRule type="expression" dxfId="109" priority="11" stopIfTrue="1">
      <formula>MOD(ROW(),2)=0</formula>
    </cfRule>
    <cfRule type="expression" dxfId="108" priority="12"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68DCD-F96A-4AB2-A33A-935E4BFC227D}">
  <sheetPr codeName="Sheet63"/>
  <dimension ref="A1:AZ77"/>
  <sheetViews>
    <sheetView showGridLines="0" workbookViewId="0">
      <selection activeCell="A6" sqref="A6"/>
    </sheetView>
  </sheetViews>
  <sheetFormatPr defaultColWidth="8.5703125" defaultRowHeight="12.75" x14ac:dyDescent="0.2"/>
  <cols>
    <col min="1" max="1" width="31.5703125" style="41" customWidth="1"/>
    <col min="2" max="52" width="22.5703125" style="41" customWidth="1"/>
    <col min="53" max="16384" width="8.5703125" style="41"/>
  </cols>
  <sheetData>
    <row r="1" spans="1:52" s="1" customFormat="1" ht="20.25" x14ac:dyDescent="0.3">
      <c r="A1" s="2" t="s">
        <v>0</v>
      </c>
    </row>
    <row r="2" spans="1:52" s="1" customFormat="1" ht="15.75" x14ac:dyDescent="0.25">
      <c r="A2" s="30" t="s">
        <v>1</v>
      </c>
      <c r="B2" s="3" t="str">
        <f>wb_title</f>
        <v>LGPS_EW - Consolidated Factor Spreadsheet</v>
      </c>
    </row>
    <row r="3" spans="1:52" s="1" customFormat="1" ht="15.75" x14ac:dyDescent="0.25">
      <c r="A3" s="30" t="s">
        <v>2</v>
      </c>
      <c r="B3" s="3" t="str">
        <f>TABLE_FACTOR_TYPE_1 &amp; " - x-" &amp; TABLE_SERIES_NUMBER_1</f>
        <v>Added pension - x-717</v>
      </c>
    </row>
    <row r="4" spans="1:52" customFormat="1" x14ac:dyDescent="0.2"/>
    <row r="5" spans="1:52" customFormat="1" x14ac:dyDescent="0.2"/>
    <row r="6" spans="1:52"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row>
    <row r="7" spans="1:52"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row>
    <row r="8" spans="1:52" customFormat="1" x14ac:dyDescent="0.2">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row>
    <row r="9" spans="1:52"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row>
    <row r="10" spans="1:52" customFormat="1" x14ac:dyDescent="0.2">
      <c r="A10" s="44" t="s">
        <v>6</v>
      </c>
      <c r="B10" s="49" t="s">
        <v>357</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row>
    <row r="11" spans="1:52" customFormat="1" x14ac:dyDescent="0.2">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row>
    <row r="12" spans="1:52"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row>
    <row r="13" spans="1:52"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row>
    <row r="14" spans="1:52" customFormat="1" x14ac:dyDescent="0.2">
      <c r="A14" s="44" t="s">
        <v>171</v>
      </c>
      <c r="B14" s="49">
        <v>717</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customFormat="1" x14ac:dyDescent="0.2">
      <c r="A15" s="44" t="s">
        <v>398</v>
      </c>
      <c r="B15" s="49" t="s">
        <v>358</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6" spans="1:52" customFormat="1" x14ac:dyDescent="0.2">
      <c r="A16" s="44" t="s">
        <v>173</v>
      </c>
      <c r="B16" s="49" t="s">
        <v>359</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row>
    <row r="17" spans="1:52"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row>
    <row r="18" spans="1:52"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row>
    <row r="19" spans="1:52"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row>
    <row r="20" spans="1:52"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row>
    <row r="21" spans="1:52"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row>
    <row r="22" spans="1:52" customFormat="1" x14ac:dyDescent="0.2"/>
    <row r="23" spans="1:52" customFormat="1" x14ac:dyDescent="0.2">
      <c r="A23" s="23" t="str">
        <f>HYPERLINK("#'Factor List'!A1", "Back to Factor List")</f>
        <v>Back to Factor List</v>
      </c>
      <c r="B23" s="23" t="str">
        <f>HYPERLINK("#'Assumptions'!A1", "Assumptions")</f>
        <v>Assumptions</v>
      </c>
    </row>
    <row r="26" spans="1:52" s="59" customFormat="1" ht="25.5" x14ac:dyDescent="0.2">
      <c r="A26" s="58" t="s">
        <v>401</v>
      </c>
      <c r="B26" s="58" t="s">
        <v>590</v>
      </c>
      <c r="C26" s="58" t="s">
        <v>591</v>
      </c>
      <c r="D26" s="58" t="s">
        <v>592</v>
      </c>
      <c r="E26" s="58" t="s">
        <v>593</v>
      </c>
      <c r="F26" s="58" t="s">
        <v>594</v>
      </c>
      <c r="G26" s="58" t="s">
        <v>595</v>
      </c>
      <c r="H26" s="58" t="s">
        <v>596</v>
      </c>
      <c r="I26" s="58" t="s">
        <v>597</v>
      </c>
      <c r="J26" s="58" t="s">
        <v>598</v>
      </c>
      <c r="K26" s="58" t="s">
        <v>599</v>
      </c>
      <c r="L26" s="58" t="s">
        <v>600</v>
      </c>
      <c r="M26" s="58" t="s">
        <v>601</v>
      </c>
      <c r="N26" s="58" t="s">
        <v>602</v>
      </c>
      <c r="O26" s="58" t="s">
        <v>603</v>
      </c>
      <c r="P26" s="58" t="s">
        <v>604</v>
      </c>
      <c r="Q26" s="58" t="s">
        <v>605</v>
      </c>
      <c r="R26" s="58" t="s">
        <v>606</v>
      </c>
      <c r="S26" s="58" t="s">
        <v>607</v>
      </c>
      <c r="T26" s="58" t="s">
        <v>608</v>
      </c>
      <c r="U26" s="58" t="s">
        <v>609</v>
      </c>
      <c r="V26" s="58" t="s">
        <v>610</v>
      </c>
      <c r="W26" s="58" t="s">
        <v>611</v>
      </c>
      <c r="X26" s="58" t="s">
        <v>612</v>
      </c>
      <c r="Y26" s="58" t="s">
        <v>613</v>
      </c>
      <c r="Z26" s="58" t="s">
        <v>614</v>
      </c>
      <c r="AA26" s="58" t="s">
        <v>615</v>
      </c>
      <c r="AB26" s="58" t="s">
        <v>616</v>
      </c>
      <c r="AC26" s="58" t="s">
        <v>617</v>
      </c>
      <c r="AD26" s="58" t="s">
        <v>618</v>
      </c>
      <c r="AE26" s="58" t="s">
        <v>619</v>
      </c>
      <c r="AF26" s="58" t="s">
        <v>620</v>
      </c>
      <c r="AG26" s="58" t="s">
        <v>621</v>
      </c>
      <c r="AH26" s="58" t="s">
        <v>622</v>
      </c>
      <c r="AI26" s="58" t="s">
        <v>623</v>
      </c>
      <c r="AJ26" s="58" t="s">
        <v>624</v>
      </c>
      <c r="AK26" s="58" t="s">
        <v>625</v>
      </c>
      <c r="AL26" s="58" t="s">
        <v>626</v>
      </c>
      <c r="AM26" s="58" t="s">
        <v>627</v>
      </c>
      <c r="AN26" s="58" t="s">
        <v>628</v>
      </c>
      <c r="AO26" s="58" t="s">
        <v>629</v>
      </c>
      <c r="AP26" s="58" t="s">
        <v>630</v>
      </c>
      <c r="AQ26" s="58" t="s">
        <v>631</v>
      </c>
      <c r="AR26" s="58" t="s">
        <v>632</v>
      </c>
      <c r="AS26" s="58" t="s">
        <v>633</v>
      </c>
      <c r="AT26" s="58" t="s">
        <v>634</v>
      </c>
      <c r="AU26" s="58" t="s">
        <v>635</v>
      </c>
      <c r="AV26" s="58" t="s">
        <v>636</v>
      </c>
      <c r="AW26" s="58" t="s">
        <v>637</v>
      </c>
      <c r="AX26" s="58" t="s">
        <v>638</v>
      </c>
      <c r="AY26" s="58" t="s">
        <v>639</v>
      </c>
      <c r="AZ26" s="58" t="s">
        <v>640</v>
      </c>
    </row>
    <row r="27" spans="1:52" x14ac:dyDescent="0.2">
      <c r="A27" s="42">
        <v>16</v>
      </c>
      <c r="B27" s="43">
        <v>56.56</v>
      </c>
      <c r="C27" s="43">
        <v>28.84</v>
      </c>
      <c r="D27" s="43">
        <v>19.61</v>
      </c>
      <c r="E27" s="43">
        <v>14.99</v>
      </c>
      <c r="F27" s="43">
        <v>12.23</v>
      </c>
      <c r="G27" s="43">
        <v>10.39</v>
      </c>
      <c r="H27" s="43">
        <v>9.08</v>
      </c>
      <c r="I27" s="43">
        <v>8.09</v>
      </c>
      <c r="J27" s="43">
        <v>7.33</v>
      </c>
      <c r="K27" s="43">
        <v>6.72</v>
      </c>
      <c r="L27" s="43">
        <v>6.23</v>
      </c>
      <c r="M27" s="43">
        <v>5.82</v>
      </c>
      <c r="N27" s="43">
        <v>5.46</v>
      </c>
      <c r="O27" s="43">
        <v>5.17</v>
      </c>
      <c r="P27" s="43">
        <v>4.91</v>
      </c>
      <c r="Q27" s="43">
        <v>4.6900000000000004</v>
      </c>
      <c r="R27" s="43">
        <v>4.5</v>
      </c>
      <c r="S27" s="43">
        <v>4.32</v>
      </c>
      <c r="T27" s="43">
        <v>4.16</v>
      </c>
      <c r="U27" s="43">
        <v>4.0199999999999996</v>
      </c>
      <c r="V27" s="43">
        <v>3.9</v>
      </c>
      <c r="W27" s="43">
        <v>3.79</v>
      </c>
      <c r="X27" s="43">
        <v>3.69</v>
      </c>
      <c r="Y27" s="43">
        <v>3.59</v>
      </c>
      <c r="Z27" s="43">
        <v>3.51</v>
      </c>
      <c r="AA27" s="43">
        <v>3.43</v>
      </c>
      <c r="AB27" s="43">
        <v>3.36</v>
      </c>
      <c r="AC27" s="43">
        <v>3.29</v>
      </c>
      <c r="AD27" s="43">
        <v>3.23</v>
      </c>
      <c r="AE27" s="43">
        <v>3.17</v>
      </c>
      <c r="AF27" s="43">
        <v>3.12</v>
      </c>
      <c r="AG27" s="43">
        <v>3.08</v>
      </c>
      <c r="AH27" s="43">
        <v>3.03</v>
      </c>
      <c r="AI27" s="43">
        <v>2.99</v>
      </c>
      <c r="AJ27" s="43">
        <v>2.95</v>
      </c>
      <c r="AK27" s="43">
        <v>2.91</v>
      </c>
      <c r="AL27" s="43">
        <v>2.88</v>
      </c>
      <c r="AM27" s="43">
        <v>2.85</v>
      </c>
      <c r="AN27" s="43">
        <v>2.81</v>
      </c>
      <c r="AO27" s="43">
        <v>2.79</v>
      </c>
      <c r="AP27" s="43">
        <v>2.76</v>
      </c>
      <c r="AQ27" s="43">
        <v>2.74</v>
      </c>
      <c r="AR27" s="43">
        <v>2.71</v>
      </c>
      <c r="AS27" s="43">
        <v>2.69</v>
      </c>
      <c r="AT27" s="43">
        <v>2.67</v>
      </c>
      <c r="AU27" s="43">
        <v>2.65</v>
      </c>
      <c r="AV27" s="43">
        <v>2.63</v>
      </c>
      <c r="AW27" s="43">
        <v>2.62</v>
      </c>
      <c r="AX27" s="43">
        <v>2.6</v>
      </c>
      <c r="AY27" s="43">
        <v>2.59</v>
      </c>
      <c r="AZ27" s="43">
        <v>2.57</v>
      </c>
    </row>
    <row r="28" spans="1:52" x14ac:dyDescent="0.2">
      <c r="A28" s="42">
        <v>17</v>
      </c>
      <c r="B28" s="43">
        <v>57.57</v>
      </c>
      <c r="C28" s="43">
        <v>29.36</v>
      </c>
      <c r="D28" s="43">
        <v>19.96</v>
      </c>
      <c r="E28" s="43">
        <v>15.27</v>
      </c>
      <c r="F28" s="43">
        <v>12.45</v>
      </c>
      <c r="G28" s="43">
        <v>10.58</v>
      </c>
      <c r="H28" s="43">
        <v>9.24</v>
      </c>
      <c r="I28" s="43">
        <v>8.24</v>
      </c>
      <c r="J28" s="43">
        <v>7.46</v>
      </c>
      <c r="K28" s="43">
        <v>6.84</v>
      </c>
      <c r="L28" s="43">
        <v>6.34</v>
      </c>
      <c r="M28" s="43">
        <v>5.91</v>
      </c>
      <c r="N28" s="43">
        <v>5.56</v>
      </c>
      <c r="O28" s="43">
        <v>5.26</v>
      </c>
      <c r="P28" s="43">
        <v>5</v>
      </c>
      <c r="Q28" s="43">
        <v>4.7699999999999996</v>
      </c>
      <c r="R28" s="43">
        <v>4.57</v>
      </c>
      <c r="S28" s="43">
        <v>4.4000000000000004</v>
      </c>
      <c r="T28" s="43">
        <v>4.24</v>
      </c>
      <c r="U28" s="43">
        <v>4.0999999999999996</v>
      </c>
      <c r="V28" s="43">
        <v>3.97</v>
      </c>
      <c r="W28" s="43">
        <v>3.85</v>
      </c>
      <c r="X28" s="43">
        <v>3.76</v>
      </c>
      <c r="Y28" s="43">
        <v>3.66</v>
      </c>
      <c r="Z28" s="43">
        <v>3.57</v>
      </c>
      <c r="AA28" s="43">
        <v>3.49</v>
      </c>
      <c r="AB28" s="43">
        <v>3.42</v>
      </c>
      <c r="AC28" s="43">
        <v>3.35</v>
      </c>
      <c r="AD28" s="43">
        <v>3.29</v>
      </c>
      <c r="AE28" s="43">
        <v>3.23</v>
      </c>
      <c r="AF28" s="43">
        <v>3.17</v>
      </c>
      <c r="AG28" s="43">
        <v>3.12</v>
      </c>
      <c r="AH28" s="43">
        <v>3.09</v>
      </c>
      <c r="AI28" s="43">
        <v>3.04</v>
      </c>
      <c r="AJ28" s="43">
        <v>3</v>
      </c>
      <c r="AK28" s="43">
        <v>2.97</v>
      </c>
      <c r="AL28" s="43">
        <v>2.93</v>
      </c>
      <c r="AM28" s="43">
        <v>2.9</v>
      </c>
      <c r="AN28" s="43">
        <v>2.87</v>
      </c>
      <c r="AO28" s="43">
        <v>2.84</v>
      </c>
      <c r="AP28" s="43">
        <v>2.81</v>
      </c>
      <c r="AQ28" s="43">
        <v>2.79</v>
      </c>
      <c r="AR28" s="43">
        <v>2.76</v>
      </c>
      <c r="AS28" s="43">
        <v>2.74</v>
      </c>
      <c r="AT28" s="43">
        <v>2.72</v>
      </c>
      <c r="AU28" s="43">
        <v>2.7</v>
      </c>
      <c r="AV28" s="43">
        <v>2.68</v>
      </c>
      <c r="AW28" s="43">
        <v>2.67</v>
      </c>
      <c r="AX28" s="43">
        <v>2.65</v>
      </c>
      <c r="AY28" s="43">
        <v>2.63</v>
      </c>
      <c r="AZ28" s="43"/>
    </row>
    <row r="29" spans="1:52" x14ac:dyDescent="0.2">
      <c r="A29" s="42">
        <v>18</v>
      </c>
      <c r="B29" s="43">
        <v>58.6</v>
      </c>
      <c r="C29" s="43">
        <v>29.88</v>
      </c>
      <c r="D29" s="43">
        <v>20.309999999999999</v>
      </c>
      <c r="E29" s="43">
        <v>15.53</v>
      </c>
      <c r="F29" s="43">
        <v>12.68</v>
      </c>
      <c r="G29" s="43">
        <v>10.76</v>
      </c>
      <c r="H29" s="43">
        <v>9.4</v>
      </c>
      <c r="I29" s="43">
        <v>8.39</v>
      </c>
      <c r="J29" s="43">
        <v>7.6</v>
      </c>
      <c r="K29" s="43">
        <v>6.97</v>
      </c>
      <c r="L29" s="43">
        <v>6.46</v>
      </c>
      <c r="M29" s="43">
        <v>6.02</v>
      </c>
      <c r="N29" s="43">
        <v>5.67</v>
      </c>
      <c r="O29" s="43">
        <v>5.35</v>
      </c>
      <c r="P29" s="43">
        <v>5.09</v>
      </c>
      <c r="Q29" s="43">
        <v>4.8600000000000003</v>
      </c>
      <c r="R29" s="43">
        <v>4.6500000000000004</v>
      </c>
      <c r="S29" s="43">
        <v>4.47</v>
      </c>
      <c r="T29" s="43">
        <v>4.32</v>
      </c>
      <c r="U29" s="43">
        <v>4.17</v>
      </c>
      <c r="V29" s="43">
        <v>4.04</v>
      </c>
      <c r="W29" s="43">
        <v>3.92</v>
      </c>
      <c r="X29" s="43">
        <v>3.81</v>
      </c>
      <c r="Y29" s="43">
        <v>3.73</v>
      </c>
      <c r="Z29" s="43">
        <v>3.64</v>
      </c>
      <c r="AA29" s="43">
        <v>3.56</v>
      </c>
      <c r="AB29" s="43">
        <v>3.48</v>
      </c>
      <c r="AC29" s="43">
        <v>3.41</v>
      </c>
      <c r="AD29" s="43">
        <v>3.35</v>
      </c>
      <c r="AE29" s="43">
        <v>3.29</v>
      </c>
      <c r="AF29" s="43">
        <v>3.23</v>
      </c>
      <c r="AG29" s="43">
        <v>3.18</v>
      </c>
      <c r="AH29" s="43">
        <v>3.14</v>
      </c>
      <c r="AI29" s="43">
        <v>3.09</v>
      </c>
      <c r="AJ29" s="43">
        <v>3.06</v>
      </c>
      <c r="AK29" s="43">
        <v>3.02</v>
      </c>
      <c r="AL29" s="43">
        <v>2.99</v>
      </c>
      <c r="AM29" s="43">
        <v>2.95</v>
      </c>
      <c r="AN29" s="43">
        <v>2.92</v>
      </c>
      <c r="AO29" s="43">
        <v>2.89</v>
      </c>
      <c r="AP29" s="43">
        <v>2.87</v>
      </c>
      <c r="AQ29" s="43">
        <v>2.84</v>
      </c>
      <c r="AR29" s="43">
        <v>2.82</v>
      </c>
      <c r="AS29" s="43">
        <v>2.79</v>
      </c>
      <c r="AT29" s="43">
        <v>2.77</v>
      </c>
      <c r="AU29" s="43">
        <v>2.75</v>
      </c>
      <c r="AV29" s="43">
        <v>2.74</v>
      </c>
      <c r="AW29" s="43">
        <v>2.72</v>
      </c>
      <c r="AX29" s="43">
        <v>2.7</v>
      </c>
      <c r="AY29" s="43"/>
      <c r="AZ29" s="43"/>
    </row>
    <row r="30" spans="1:52" x14ac:dyDescent="0.2">
      <c r="A30" s="42">
        <v>19</v>
      </c>
      <c r="B30" s="43">
        <v>59.65</v>
      </c>
      <c r="C30" s="43">
        <v>30.42</v>
      </c>
      <c r="D30" s="43">
        <v>20.68</v>
      </c>
      <c r="E30" s="43">
        <v>15.82</v>
      </c>
      <c r="F30" s="43">
        <v>12.9</v>
      </c>
      <c r="G30" s="43">
        <v>10.96</v>
      </c>
      <c r="H30" s="43">
        <v>9.57</v>
      </c>
      <c r="I30" s="43">
        <v>8.5399999999999991</v>
      </c>
      <c r="J30" s="43">
        <v>7.74</v>
      </c>
      <c r="K30" s="43">
        <v>7.09</v>
      </c>
      <c r="L30" s="43">
        <v>6.56</v>
      </c>
      <c r="M30" s="43">
        <v>6.13</v>
      </c>
      <c r="N30" s="43">
        <v>5.77</v>
      </c>
      <c r="O30" s="43">
        <v>5.45</v>
      </c>
      <c r="P30" s="43">
        <v>5.18</v>
      </c>
      <c r="Q30" s="43">
        <v>4.95</v>
      </c>
      <c r="R30" s="43">
        <v>4.74</v>
      </c>
      <c r="S30" s="43">
        <v>4.55</v>
      </c>
      <c r="T30" s="43">
        <v>4.4000000000000004</v>
      </c>
      <c r="U30" s="43">
        <v>4.25</v>
      </c>
      <c r="V30" s="43">
        <v>4.1100000000000003</v>
      </c>
      <c r="W30" s="43">
        <v>3.99</v>
      </c>
      <c r="X30" s="43">
        <v>3.88</v>
      </c>
      <c r="Y30" s="43">
        <v>3.79</v>
      </c>
      <c r="Z30" s="43">
        <v>3.7</v>
      </c>
      <c r="AA30" s="43">
        <v>3.62</v>
      </c>
      <c r="AB30" s="43">
        <v>3.54</v>
      </c>
      <c r="AC30" s="43">
        <v>3.47</v>
      </c>
      <c r="AD30" s="43">
        <v>3.41</v>
      </c>
      <c r="AE30" s="43">
        <v>3.35</v>
      </c>
      <c r="AF30" s="43">
        <v>3.29</v>
      </c>
      <c r="AG30" s="43">
        <v>3.24</v>
      </c>
      <c r="AH30" s="43">
        <v>3.19</v>
      </c>
      <c r="AI30" s="43">
        <v>3.15</v>
      </c>
      <c r="AJ30" s="43">
        <v>3.11</v>
      </c>
      <c r="AK30" s="43">
        <v>3.08</v>
      </c>
      <c r="AL30" s="43">
        <v>3.04</v>
      </c>
      <c r="AM30" s="43">
        <v>3.01</v>
      </c>
      <c r="AN30" s="43">
        <v>2.98</v>
      </c>
      <c r="AO30" s="43">
        <v>2.95</v>
      </c>
      <c r="AP30" s="43">
        <v>2.92</v>
      </c>
      <c r="AQ30" s="43">
        <v>2.9</v>
      </c>
      <c r="AR30" s="43">
        <v>2.87</v>
      </c>
      <c r="AS30" s="43">
        <v>2.85</v>
      </c>
      <c r="AT30" s="43">
        <v>2.83</v>
      </c>
      <c r="AU30" s="43">
        <v>2.81</v>
      </c>
      <c r="AV30" s="43">
        <v>2.79</v>
      </c>
      <c r="AW30" s="43">
        <v>2.77</v>
      </c>
      <c r="AX30" s="43"/>
      <c r="AY30" s="43"/>
      <c r="AZ30" s="43"/>
    </row>
    <row r="31" spans="1:52" x14ac:dyDescent="0.2">
      <c r="A31" s="42">
        <v>20</v>
      </c>
      <c r="B31" s="43">
        <v>60.71</v>
      </c>
      <c r="C31" s="43">
        <v>30.96</v>
      </c>
      <c r="D31" s="43">
        <v>21.05</v>
      </c>
      <c r="E31" s="43">
        <v>16.09</v>
      </c>
      <c r="F31" s="43">
        <v>13.13</v>
      </c>
      <c r="G31" s="43">
        <v>11.16</v>
      </c>
      <c r="H31" s="43">
        <v>9.75</v>
      </c>
      <c r="I31" s="43">
        <v>8.69</v>
      </c>
      <c r="J31" s="43">
        <v>7.87</v>
      </c>
      <c r="K31" s="43">
        <v>7.21</v>
      </c>
      <c r="L31" s="43">
        <v>6.68</v>
      </c>
      <c r="M31" s="43">
        <v>6.24</v>
      </c>
      <c r="N31" s="43">
        <v>5.86</v>
      </c>
      <c r="O31" s="43">
        <v>5.55</v>
      </c>
      <c r="P31" s="43">
        <v>5.27</v>
      </c>
      <c r="Q31" s="43">
        <v>5.04</v>
      </c>
      <c r="R31" s="43">
        <v>4.82</v>
      </c>
      <c r="S31" s="43">
        <v>4.63</v>
      </c>
      <c r="T31" s="43">
        <v>4.47</v>
      </c>
      <c r="U31" s="43">
        <v>4.33</v>
      </c>
      <c r="V31" s="43">
        <v>4.1900000000000004</v>
      </c>
      <c r="W31" s="43">
        <v>4.07</v>
      </c>
      <c r="X31" s="43">
        <v>3.96</v>
      </c>
      <c r="Y31" s="43">
        <v>3.86</v>
      </c>
      <c r="Z31" s="43">
        <v>3.76</v>
      </c>
      <c r="AA31" s="43">
        <v>3.69</v>
      </c>
      <c r="AB31" s="43">
        <v>3.61</v>
      </c>
      <c r="AC31" s="43">
        <v>3.54</v>
      </c>
      <c r="AD31" s="43">
        <v>3.47</v>
      </c>
      <c r="AE31" s="43">
        <v>3.41</v>
      </c>
      <c r="AF31" s="43">
        <v>3.36</v>
      </c>
      <c r="AG31" s="43">
        <v>3.3</v>
      </c>
      <c r="AH31" s="43">
        <v>3.25</v>
      </c>
      <c r="AI31" s="43">
        <v>3.21</v>
      </c>
      <c r="AJ31" s="43">
        <v>3.17</v>
      </c>
      <c r="AK31" s="43">
        <v>3.13</v>
      </c>
      <c r="AL31" s="43">
        <v>3.09</v>
      </c>
      <c r="AM31" s="43">
        <v>3.07</v>
      </c>
      <c r="AN31" s="43">
        <v>3.04</v>
      </c>
      <c r="AO31" s="43">
        <v>3.01</v>
      </c>
      <c r="AP31" s="43">
        <v>2.98</v>
      </c>
      <c r="AQ31" s="43">
        <v>2.95</v>
      </c>
      <c r="AR31" s="43">
        <v>2.93</v>
      </c>
      <c r="AS31" s="43">
        <v>2.91</v>
      </c>
      <c r="AT31" s="43">
        <v>2.88</v>
      </c>
      <c r="AU31" s="43">
        <v>2.87</v>
      </c>
      <c r="AV31" s="43">
        <v>2.83</v>
      </c>
      <c r="AW31" s="43"/>
      <c r="AX31" s="43"/>
      <c r="AY31" s="43"/>
      <c r="AZ31" s="43"/>
    </row>
    <row r="32" spans="1:52" x14ac:dyDescent="0.2">
      <c r="A32" s="42">
        <v>21</v>
      </c>
      <c r="B32" s="43">
        <v>61.79</v>
      </c>
      <c r="C32" s="43">
        <v>31.51</v>
      </c>
      <c r="D32" s="43">
        <v>21.43</v>
      </c>
      <c r="E32" s="43">
        <v>16.38</v>
      </c>
      <c r="F32" s="43">
        <v>13.36</v>
      </c>
      <c r="G32" s="43">
        <v>11.35</v>
      </c>
      <c r="H32" s="43">
        <v>9.91</v>
      </c>
      <c r="I32" s="43">
        <v>8.84</v>
      </c>
      <c r="J32" s="43">
        <v>8.01</v>
      </c>
      <c r="K32" s="43">
        <v>7.34</v>
      </c>
      <c r="L32" s="43">
        <v>6.8</v>
      </c>
      <c r="M32" s="43">
        <v>6.36</v>
      </c>
      <c r="N32" s="43">
        <v>5.97</v>
      </c>
      <c r="O32" s="43">
        <v>5.65</v>
      </c>
      <c r="P32" s="43">
        <v>5.37</v>
      </c>
      <c r="Q32" s="43">
        <v>5.12</v>
      </c>
      <c r="R32" s="43">
        <v>4.91</v>
      </c>
      <c r="S32" s="43">
        <v>4.72</v>
      </c>
      <c r="T32" s="43">
        <v>4.55</v>
      </c>
      <c r="U32" s="43">
        <v>4.41</v>
      </c>
      <c r="V32" s="43">
        <v>4.2699999999999996</v>
      </c>
      <c r="W32" s="43">
        <v>4.1399999999999997</v>
      </c>
      <c r="X32" s="43">
        <v>4.03</v>
      </c>
      <c r="Y32" s="43">
        <v>3.93</v>
      </c>
      <c r="Z32" s="43">
        <v>3.83</v>
      </c>
      <c r="AA32" s="43">
        <v>3.75</v>
      </c>
      <c r="AB32" s="43">
        <v>3.68</v>
      </c>
      <c r="AC32" s="43">
        <v>3.6</v>
      </c>
      <c r="AD32" s="43">
        <v>3.54</v>
      </c>
      <c r="AE32" s="43">
        <v>3.48</v>
      </c>
      <c r="AF32" s="43">
        <v>3.42</v>
      </c>
      <c r="AG32" s="43">
        <v>3.37</v>
      </c>
      <c r="AH32" s="43">
        <v>3.32</v>
      </c>
      <c r="AI32" s="43">
        <v>3.27</v>
      </c>
      <c r="AJ32" s="43">
        <v>3.23</v>
      </c>
      <c r="AK32" s="43">
        <v>3.19</v>
      </c>
      <c r="AL32" s="43">
        <v>3.15</v>
      </c>
      <c r="AM32" s="43">
        <v>3.12</v>
      </c>
      <c r="AN32" s="43">
        <v>3.08</v>
      </c>
      <c r="AO32" s="43">
        <v>3.06</v>
      </c>
      <c r="AP32" s="43">
        <v>3.04</v>
      </c>
      <c r="AQ32" s="43">
        <v>3.01</v>
      </c>
      <c r="AR32" s="43">
        <v>2.99</v>
      </c>
      <c r="AS32" s="43">
        <v>2.96</v>
      </c>
      <c r="AT32" s="43">
        <v>2.94</v>
      </c>
      <c r="AU32" s="43">
        <v>2.93</v>
      </c>
      <c r="AV32" s="43"/>
      <c r="AW32" s="43"/>
      <c r="AX32" s="43"/>
      <c r="AY32" s="43"/>
      <c r="AZ32" s="43"/>
    </row>
    <row r="33" spans="1:52" x14ac:dyDescent="0.2">
      <c r="A33" s="42">
        <v>22</v>
      </c>
      <c r="B33" s="43">
        <v>62.89</v>
      </c>
      <c r="C33" s="43">
        <v>32.08</v>
      </c>
      <c r="D33" s="43">
        <v>21.81</v>
      </c>
      <c r="E33" s="43">
        <v>16.670000000000002</v>
      </c>
      <c r="F33" s="43">
        <v>13.6</v>
      </c>
      <c r="G33" s="43">
        <v>11.56</v>
      </c>
      <c r="H33" s="43">
        <v>10.09</v>
      </c>
      <c r="I33" s="43">
        <v>9.01</v>
      </c>
      <c r="J33" s="43">
        <v>8.15</v>
      </c>
      <c r="K33" s="43">
        <v>7.48</v>
      </c>
      <c r="L33" s="43">
        <v>6.93</v>
      </c>
      <c r="M33" s="43">
        <v>6.46</v>
      </c>
      <c r="N33" s="43">
        <v>6.08</v>
      </c>
      <c r="O33" s="43">
        <v>5.75</v>
      </c>
      <c r="P33" s="43">
        <v>5.47</v>
      </c>
      <c r="Q33" s="43">
        <v>5.21</v>
      </c>
      <c r="R33" s="43">
        <v>5</v>
      </c>
      <c r="S33" s="43">
        <v>4.8099999999999996</v>
      </c>
      <c r="T33" s="43">
        <v>4.63</v>
      </c>
      <c r="U33" s="43">
        <v>4.4800000000000004</v>
      </c>
      <c r="V33" s="43">
        <v>4.3499999999999996</v>
      </c>
      <c r="W33" s="43">
        <v>4.22</v>
      </c>
      <c r="X33" s="43">
        <v>4.0999999999999996</v>
      </c>
      <c r="Y33" s="43">
        <v>4</v>
      </c>
      <c r="Z33" s="43">
        <v>3.9</v>
      </c>
      <c r="AA33" s="43">
        <v>3.82</v>
      </c>
      <c r="AB33" s="43">
        <v>3.74</v>
      </c>
      <c r="AC33" s="43">
        <v>3.67</v>
      </c>
      <c r="AD33" s="43">
        <v>3.6</v>
      </c>
      <c r="AE33" s="43">
        <v>3.54</v>
      </c>
      <c r="AF33" s="43">
        <v>3.48</v>
      </c>
      <c r="AG33" s="43">
        <v>3.43</v>
      </c>
      <c r="AH33" s="43">
        <v>3.38</v>
      </c>
      <c r="AI33" s="43">
        <v>3.33</v>
      </c>
      <c r="AJ33" s="43">
        <v>3.29</v>
      </c>
      <c r="AK33" s="43">
        <v>3.25</v>
      </c>
      <c r="AL33" s="43">
        <v>3.21</v>
      </c>
      <c r="AM33" s="43">
        <v>3.18</v>
      </c>
      <c r="AN33" s="43">
        <v>3.14</v>
      </c>
      <c r="AO33" s="43">
        <v>3.11</v>
      </c>
      <c r="AP33" s="43">
        <v>3.09</v>
      </c>
      <c r="AQ33" s="43">
        <v>3.06</v>
      </c>
      <c r="AR33" s="43">
        <v>3.05</v>
      </c>
      <c r="AS33" s="43">
        <v>3.02</v>
      </c>
      <c r="AT33" s="43">
        <v>3.01</v>
      </c>
      <c r="AU33" s="43"/>
      <c r="AV33" s="43"/>
      <c r="AW33" s="43"/>
      <c r="AX33" s="43"/>
      <c r="AY33" s="43"/>
      <c r="AZ33" s="43"/>
    </row>
    <row r="34" spans="1:52" x14ac:dyDescent="0.2">
      <c r="A34" s="42">
        <v>23</v>
      </c>
      <c r="B34" s="43">
        <v>64.010000000000005</v>
      </c>
      <c r="C34" s="43">
        <v>32.65</v>
      </c>
      <c r="D34" s="43">
        <v>22.19</v>
      </c>
      <c r="E34" s="43">
        <v>16.97</v>
      </c>
      <c r="F34" s="43">
        <v>13.85</v>
      </c>
      <c r="G34" s="43">
        <v>11.76</v>
      </c>
      <c r="H34" s="43">
        <v>10.28</v>
      </c>
      <c r="I34" s="43">
        <v>9.16</v>
      </c>
      <c r="J34" s="43">
        <v>8.3000000000000007</v>
      </c>
      <c r="K34" s="43">
        <v>7.61</v>
      </c>
      <c r="L34" s="43">
        <v>7.05</v>
      </c>
      <c r="M34" s="43">
        <v>6.58</v>
      </c>
      <c r="N34" s="43">
        <v>6.19</v>
      </c>
      <c r="O34" s="43">
        <v>5.85</v>
      </c>
      <c r="P34" s="43">
        <v>5.57</v>
      </c>
      <c r="Q34" s="43">
        <v>5.31</v>
      </c>
      <c r="R34" s="43">
        <v>5.08</v>
      </c>
      <c r="S34" s="43">
        <v>4.8899999999999997</v>
      </c>
      <c r="T34" s="43">
        <v>4.72</v>
      </c>
      <c r="U34" s="43">
        <v>4.5599999999999996</v>
      </c>
      <c r="V34" s="43">
        <v>4.42</v>
      </c>
      <c r="W34" s="43">
        <v>4.3</v>
      </c>
      <c r="X34" s="43">
        <v>4.18</v>
      </c>
      <c r="Y34" s="43">
        <v>4.07</v>
      </c>
      <c r="Z34" s="43">
        <v>3.98</v>
      </c>
      <c r="AA34" s="43">
        <v>3.89</v>
      </c>
      <c r="AB34" s="43">
        <v>3.81</v>
      </c>
      <c r="AC34" s="43">
        <v>3.73</v>
      </c>
      <c r="AD34" s="43">
        <v>3.67</v>
      </c>
      <c r="AE34" s="43">
        <v>3.61</v>
      </c>
      <c r="AF34" s="43">
        <v>3.55</v>
      </c>
      <c r="AG34" s="43">
        <v>3.49</v>
      </c>
      <c r="AH34" s="43">
        <v>3.44</v>
      </c>
      <c r="AI34" s="43">
        <v>3.4</v>
      </c>
      <c r="AJ34" s="43">
        <v>3.35</v>
      </c>
      <c r="AK34" s="43">
        <v>3.31</v>
      </c>
      <c r="AL34" s="43">
        <v>3.27</v>
      </c>
      <c r="AM34" s="43">
        <v>3.24</v>
      </c>
      <c r="AN34" s="43">
        <v>3.21</v>
      </c>
      <c r="AO34" s="43">
        <v>3.17</v>
      </c>
      <c r="AP34" s="43">
        <v>3.15</v>
      </c>
      <c r="AQ34" s="43">
        <v>3.12</v>
      </c>
      <c r="AR34" s="43">
        <v>3.1</v>
      </c>
      <c r="AS34" s="43">
        <v>3.08</v>
      </c>
      <c r="AT34" s="43"/>
      <c r="AU34" s="43"/>
      <c r="AV34" s="43"/>
      <c r="AW34" s="43"/>
      <c r="AX34" s="43"/>
      <c r="AY34" s="43"/>
      <c r="AZ34" s="43"/>
    </row>
    <row r="35" spans="1:52" x14ac:dyDescent="0.2">
      <c r="A35" s="42">
        <v>24</v>
      </c>
      <c r="B35" s="43">
        <v>65.14</v>
      </c>
      <c r="C35" s="43">
        <v>33.229999999999997</v>
      </c>
      <c r="D35" s="43">
        <v>22.58</v>
      </c>
      <c r="E35" s="43">
        <v>17.27</v>
      </c>
      <c r="F35" s="43">
        <v>14.09</v>
      </c>
      <c r="G35" s="43">
        <v>11.97</v>
      </c>
      <c r="H35" s="43">
        <v>10.45</v>
      </c>
      <c r="I35" s="43">
        <v>9.33</v>
      </c>
      <c r="J35" s="43">
        <v>8.44</v>
      </c>
      <c r="K35" s="43">
        <v>7.74</v>
      </c>
      <c r="L35" s="43">
        <v>7.17</v>
      </c>
      <c r="M35" s="43">
        <v>6.7</v>
      </c>
      <c r="N35" s="43">
        <v>6.3</v>
      </c>
      <c r="O35" s="43">
        <v>5.96</v>
      </c>
      <c r="P35" s="43">
        <v>5.67</v>
      </c>
      <c r="Q35" s="43">
        <v>5.41</v>
      </c>
      <c r="R35" s="43">
        <v>5.18</v>
      </c>
      <c r="S35" s="43">
        <v>4.9800000000000004</v>
      </c>
      <c r="T35" s="43">
        <v>4.8</v>
      </c>
      <c r="U35" s="43">
        <v>4.6399999999999997</v>
      </c>
      <c r="V35" s="43">
        <v>4.5</v>
      </c>
      <c r="W35" s="43">
        <v>4.37</v>
      </c>
      <c r="X35" s="43">
        <v>4.26</v>
      </c>
      <c r="Y35" s="43">
        <v>4.1500000000000004</v>
      </c>
      <c r="Z35" s="43">
        <v>4.05</v>
      </c>
      <c r="AA35" s="43">
        <v>3.96</v>
      </c>
      <c r="AB35" s="43">
        <v>3.88</v>
      </c>
      <c r="AC35" s="43">
        <v>3.8</v>
      </c>
      <c r="AD35" s="43">
        <v>3.73</v>
      </c>
      <c r="AE35" s="43">
        <v>3.68</v>
      </c>
      <c r="AF35" s="43">
        <v>3.62</v>
      </c>
      <c r="AG35" s="43">
        <v>3.56</v>
      </c>
      <c r="AH35" s="43">
        <v>3.51</v>
      </c>
      <c r="AI35" s="43">
        <v>3.46</v>
      </c>
      <c r="AJ35" s="43">
        <v>3.42</v>
      </c>
      <c r="AK35" s="43">
        <v>3.38</v>
      </c>
      <c r="AL35" s="43">
        <v>3.34</v>
      </c>
      <c r="AM35" s="43">
        <v>3.3</v>
      </c>
      <c r="AN35" s="43">
        <v>3.27</v>
      </c>
      <c r="AO35" s="43">
        <v>3.24</v>
      </c>
      <c r="AP35" s="43">
        <v>3.21</v>
      </c>
      <c r="AQ35" s="43">
        <v>3.18</v>
      </c>
      <c r="AR35" s="43">
        <v>3.16</v>
      </c>
      <c r="AS35" s="43"/>
      <c r="AT35" s="43"/>
      <c r="AU35" s="43"/>
      <c r="AV35" s="43"/>
      <c r="AW35" s="43"/>
      <c r="AX35" s="43"/>
      <c r="AY35" s="43"/>
      <c r="AZ35" s="43"/>
    </row>
    <row r="36" spans="1:52" x14ac:dyDescent="0.2">
      <c r="A36" s="42">
        <v>25</v>
      </c>
      <c r="B36" s="43">
        <v>66.3</v>
      </c>
      <c r="C36" s="43">
        <v>33.81</v>
      </c>
      <c r="D36" s="43">
        <v>22.99</v>
      </c>
      <c r="E36" s="43">
        <v>17.579999999999998</v>
      </c>
      <c r="F36" s="43">
        <v>14.34</v>
      </c>
      <c r="G36" s="43">
        <v>12.18</v>
      </c>
      <c r="H36" s="43">
        <v>10.64</v>
      </c>
      <c r="I36" s="43">
        <v>9.49</v>
      </c>
      <c r="J36" s="43">
        <v>8.6</v>
      </c>
      <c r="K36" s="43">
        <v>7.88</v>
      </c>
      <c r="L36" s="43">
        <v>7.3</v>
      </c>
      <c r="M36" s="43">
        <v>6.82</v>
      </c>
      <c r="N36" s="43">
        <v>6.41</v>
      </c>
      <c r="O36" s="43">
        <v>6.07</v>
      </c>
      <c r="P36" s="43">
        <v>5.76</v>
      </c>
      <c r="Q36" s="43">
        <v>5.51</v>
      </c>
      <c r="R36" s="43">
        <v>5.27</v>
      </c>
      <c r="S36" s="43">
        <v>5.07</v>
      </c>
      <c r="T36" s="43">
        <v>4.8899999999999997</v>
      </c>
      <c r="U36" s="43">
        <v>4.7300000000000004</v>
      </c>
      <c r="V36" s="43">
        <v>4.58</v>
      </c>
      <c r="W36" s="43">
        <v>4.45</v>
      </c>
      <c r="X36" s="43">
        <v>4.34</v>
      </c>
      <c r="Y36" s="43">
        <v>4.2300000000000004</v>
      </c>
      <c r="Z36" s="43">
        <v>4.13</v>
      </c>
      <c r="AA36" s="43">
        <v>4.03</v>
      </c>
      <c r="AB36" s="43">
        <v>3.95</v>
      </c>
      <c r="AC36" s="43">
        <v>3.87</v>
      </c>
      <c r="AD36" s="43">
        <v>3.8</v>
      </c>
      <c r="AE36" s="43">
        <v>3.74</v>
      </c>
      <c r="AF36" s="43">
        <v>3.68</v>
      </c>
      <c r="AG36" s="43">
        <v>3.63</v>
      </c>
      <c r="AH36" s="43">
        <v>3.58</v>
      </c>
      <c r="AI36" s="43">
        <v>3.53</v>
      </c>
      <c r="AJ36" s="43">
        <v>3.48</v>
      </c>
      <c r="AK36" s="43">
        <v>3.44</v>
      </c>
      <c r="AL36" s="43">
        <v>3.4</v>
      </c>
      <c r="AM36" s="43">
        <v>3.37</v>
      </c>
      <c r="AN36" s="43">
        <v>3.33</v>
      </c>
      <c r="AO36" s="43">
        <v>3.3</v>
      </c>
      <c r="AP36" s="43">
        <v>3.28</v>
      </c>
      <c r="AQ36" s="43">
        <v>3.24</v>
      </c>
      <c r="AR36" s="43"/>
      <c r="AS36" s="43"/>
      <c r="AT36" s="43"/>
      <c r="AU36" s="43"/>
      <c r="AV36" s="43"/>
      <c r="AW36" s="43"/>
      <c r="AX36" s="43"/>
      <c r="AY36" s="43"/>
      <c r="AZ36" s="43"/>
    </row>
    <row r="37" spans="1:52" x14ac:dyDescent="0.2">
      <c r="A37" s="42">
        <v>26</v>
      </c>
      <c r="B37" s="43">
        <v>67.47</v>
      </c>
      <c r="C37" s="43">
        <v>34.409999999999997</v>
      </c>
      <c r="D37" s="43">
        <v>23.4</v>
      </c>
      <c r="E37" s="43">
        <v>17.89</v>
      </c>
      <c r="F37" s="43">
        <v>14.59</v>
      </c>
      <c r="G37" s="43">
        <v>12.4</v>
      </c>
      <c r="H37" s="43">
        <v>10.84</v>
      </c>
      <c r="I37" s="43">
        <v>9.66</v>
      </c>
      <c r="J37" s="43">
        <v>8.75</v>
      </c>
      <c r="K37" s="43">
        <v>8.0299999999999994</v>
      </c>
      <c r="L37" s="43">
        <v>7.44</v>
      </c>
      <c r="M37" s="43">
        <v>6.95</v>
      </c>
      <c r="N37" s="43">
        <v>6.53</v>
      </c>
      <c r="O37" s="43">
        <v>6.18</v>
      </c>
      <c r="P37" s="43">
        <v>5.87</v>
      </c>
      <c r="Q37" s="43">
        <v>5.61</v>
      </c>
      <c r="R37" s="43">
        <v>5.37</v>
      </c>
      <c r="S37" s="43">
        <v>5.16</v>
      </c>
      <c r="T37" s="43">
        <v>4.9800000000000004</v>
      </c>
      <c r="U37" s="43">
        <v>4.82</v>
      </c>
      <c r="V37" s="43">
        <v>4.67</v>
      </c>
      <c r="W37" s="43">
        <v>4.53</v>
      </c>
      <c r="X37" s="43">
        <v>4.41</v>
      </c>
      <c r="Y37" s="43">
        <v>4.3</v>
      </c>
      <c r="Z37" s="43">
        <v>4.2</v>
      </c>
      <c r="AA37" s="43">
        <v>4.1100000000000003</v>
      </c>
      <c r="AB37" s="43">
        <v>4.0199999999999996</v>
      </c>
      <c r="AC37" s="43">
        <v>3.95</v>
      </c>
      <c r="AD37" s="43">
        <v>3.87</v>
      </c>
      <c r="AE37" s="43">
        <v>3.81</v>
      </c>
      <c r="AF37" s="43">
        <v>3.74</v>
      </c>
      <c r="AG37" s="43">
        <v>3.69</v>
      </c>
      <c r="AH37" s="43">
        <v>3.65</v>
      </c>
      <c r="AI37" s="43">
        <v>3.6</v>
      </c>
      <c r="AJ37" s="43">
        <v>3.55</v>
      </c>
      <c r="AK37" s="43">
        <v>3.51</v>
      </c>
      <c r="AL37" s="43">
        <v>3.47</v>
      </c>
      <c r="AM37" s="43">
        <v>3.43</v>
      </c>
      <c r="AN37" s="43">
        <v>3.4</v>
      </c>
      <c r="AO37" s="43">
        <v>3.37</v>
      </c>
      <c r="AP37" s="43">
        <v>3.36</v>
      </c>
      <c r="AQ37" s="43"/>
      <c r="AR37" s="43"/>
      <c r="AS37" s="43"/>
      <c r="AT37" s="43"/>
      <c r="AU37" s="43"/>
      <c r="AV37" s="43"/>
      <c r="AW37" s="43"/>
      <c r="AX37" s="43"/>
      <c r="AY37" s="43"/>
      <c r="AZ37" s="43"/>
    </row>
    <row r="38" spans="1:52" x14ac:dyDescent="0.2">
      <c r="A38" s="42">
        <v>27</v>
      </c>
      <c r="B38" s="43">
        <v>68.67</v>
      </c>
      <c r="C38" s="43">
        <v>35.020000000000003</v>
      </c>
      <c r="D38" s="43">
        <v>23.81</v>
      </c>
      <c r="E38" s="43">
        <v>18.21</v>
      </c>
      <c r="F38" s="43">
        <v>14.85</v>
      </c>
      <c r="G38" s="43">
        <v>12.62</v>
      </c>
      <c r="H38" s="43">
        <v>11.02</v>
      </c>
      <c r="I38" s="43">
        <v>9.83</v>
      </c>
      <c r="J38" s="43">
        <v>8.9</v>
      </c>
      <c r="K38" s="43">
        <v>8.17</v>
      </c>
      <c r="L38" s="43">
        <v>7.57</v>
      </c>
      <c r="M38" s="43">
        <v>7.06</v>
      </c>
      <c r="N38" s="43">
        <v>6.65</v>
      </c>
      <c r="O38" s="43">
        <v>6.28</v>
      </c>
      <c r="P38" s="43">
        <v>5.97</v>
      </c>
      <c r="Q38" s="43">
        <v>5.7</v>
      </c>
      <c r="R38" s="43">
        <v>5.47</v>
      </c>
      <c r="S38" s="43">
        <v>5.25</v>
      </c>
      <c r="T38" s="43">
        <v>5.0599999999999996</v>
      </c>
      <c r="U38" s="43">
        <v>4.9000000000000004</v>
      </c>
      <c r="V38" s="43">
        <v>4.75</v>
      </c>
      <c r="W38" s="43">
        <v>4.6100000000000003</v>
      </c>
      <c r="X38" s="43">
        <v>4.49</v>
      </c>
      <c r="Y38" s="43">
        <v>4.38</v>
      </c>
      <c r="Z38" s="43">
        <v>4.28</v>
      </c>
      <c r="AA38" s="43">
        <v>4.1900000000000004</v>
      </c>
      <c r="AB38" s="43">
        <v>4.0999999999999996</v>
      </c>
      <c r="AC38" s="43">
        <v>4.0199999999999996</v>
      </c>
      <c r="AD38" s="43">
        <v>3.95</v>
      </c>
      <c r="AE38" s="43">
        <v>3.88</v>
      </c>
      <c r="AF38" s="43">
        <v>3.82</v>
      </c>
      <c r="AG38" s="43">
        <v>3.76</v>
      </c>
      <c r="AH38" s="43">
        <v>3.71</v>
      </c>
      <c r="AI38" s="43">
        <v>3.66</v>
      </c>
      <c r="AJ38" s="43">
        <v>3.62</v>
      </c>
      <c r="AK38" s="43">
        <v>3.58</v>
      </c>
      <c r="AL38" s="43">
        <v>3.54</v>
      </c>
      <c r="AM38" s="43">
        <v>3.5</v>
      </c>
      <c r="AN38" s="43">
        <v>3.47</v>
      </c>
      <c r="AO38" s="43">
        <v>3.45</v>
      </c>
      <c r="AP38" s="43"/>
      <c r="AQ38" s="43"/>
      <c r="AR38" s="43"/>
      <c r="AS38" s="43"/>
      <c r="AT38" s="43"/>
      <c r="AU38" s="43"/>
      <c r="AV38" s="43"/>
      <c r="AW38" s="43"/>
      <c r="AX38" s="43"/>
      <c r="AY38" s="43"/>
      <c r="AZ38" s="43"/>
    </row>
    <row r="39" spans="1:52" x14ac:dyDescent="0.2">
      <c r="A39" s="42">
        <v>28</v>
      </c>
      <c r="B39" s="43">
        <v>69.87</v>
      </c>
      <c r="C39" s="43">
        <v>35.630000000000003</v>
      </c>
      <c r="D39" s="43">
        <v>24.23</v>
      </c>
      <c r="E39" s="43">
        <v>18.54</v>
      </c>
      <c r="F39" s="43">
        <v>15.12</v>
      </c>
      <c r="G39" s="43">
        <v>12.84</v>
      </c>
      <c r="H39" s="43">
        <v>11.22</v>
      </c>
      <c r="I39" s="43">
        <v>10.01</v>
      </c>
      <c r="J39" s="43">
        <v>9.06</v>
      </c>
      <c r="K39" s="43">
        <v>8.31</v>
      </c>
      <c r="L39" s="43">
        <v>7.7</v>
      </c>
      <c r="M39" s="43">
        <v>7.19</v>
      </c>
      <c r="N39" s="43">
        <v>6.77</v>
      </c>
      <c r="O39" s="43">
        <v>6.39</v>
      </c>
      <c r="P39" s="43">
        <v>6.08</v>
      </c>
      <c r="Q39" s="43">
        <v>5.8</v>
      </c>
      <c r="R39" s="43">
        <v>5.56</v>
      </c>
      <c r="S39" s="43">
        <v>5.35</v>
      </c>
      <c r="T39" s="43">
        <v>5.16</v>
      </c>
      <c r="U39" s="43">
        <v>4.99</v>
      </c>
      <c r="V39" s="43">
        <v>4.84</v>
      </c>
      <c r="W39" s="43">
        <v>4.7</v>
      </c>
      <c r="X39" s="43">
        <v>4.57</v>
      </c>
      <c r="Y39" s="43">
        <v>4.46</v>
      </c>
      <c r="Z39" s="43">
        <v>4.3499999999999996</v>
      </c>
      <c r="AA39" s="43">
        <v>4.26</v>
      </c>
      <c r="AB39" s="43">
        <v>4.18</v>
      </c>
      <c r="AC39" s="43">
        <v>4.0999999999999996</v>
      </c>
      <c r="AD39" s="43">
        <v>4.0199999999999996</v>
      </c>
      <c r="AE39" s="43">
        <v>3.95</v>
      </c>
      <c r="AF39" s="43">
        <v>3.89</v>
      </c>
      <c r="AG39" s="43">
        <v>3.83</v>
      </c>
      <c r="AH39" s="43">
        <v>3.78</v>
      </c>
      <c r="AI39" s="43">
        <v>3.73</v>
      </c>
      <c r="AJ39" s="43">
        <v>3.68</v>
      </c>
      <c r="AK39" s="43">
        <v>3.64</v>
      </c>
      <c r="AL39" s="43">
        <v>3.6</v>
      </c>
      <c r="AM39" s="43">
        <v>3.58</v>
      </c>
      <c r="AN39" s="43">
        <v>3.54</v>
      </c>
      <c r="AO39" s="43"/>
      <c r="AP39" s="43"/>
      <c r="AQ39" s="43"/>
      <c r="AR39" s="43"/>
      <c r="AS39" s="43"/>
      <c r="AT39" s="43"/>
      <c r="AU39" s="43"/>
      <c r="AV39" s="43"/>
      <c r="AW39" s="43"/>
      <c r="AX39" s="43"/>
      <c r="AY39" s="43"/>
      <c r="AZ39" s="43"/>
    </row>
    <row r="40" spans="1:52" x14ac:dyDescent="0.2">
      <c r="A40" s="42">
        <v>29</v>
      </c>
      <c r="B40" s="43">
        <v>71.099999999999994</v>
      </c>
      <c r="C40" s="43">
        <v>36.26</v>
      </c>
      <c r="D40" s="43">
        <v>24.66</v>
      </c>
      <c r="E40" s="43">
        <v>18.86</v>
      </c>
      <c r="F40" s="43">
        <v>15.38</v>
      </c>
      <c r="G40" s="43">
        <v>13.07</v>
      </c>
      <c r="H40" s="43">
        <v>11.42</v>
      </c>
      <c r="I40" s="43">
        <v>10.18</v>
      </c>
      <c r="J40" s="43">
        <v>9.23</v>
      </c>
      <c r="K40" s="43">
        <v>8.4600000000000009</v>
      </c>
      <c r="L40" s="43">
        <v>7.84</v>
      </c>
      <c r="M40" s="43">
        <v>7.32</v>
      </c>
      <c r="N40" s="43">
        <v>6.88</v>
      </c>
      <c r="O40" s="43">
        <v>6.51</v>
      </c>
      <c r="P40" s="43">
        <v>6.19</v>
      </c>
      <c r="Q40" s="43">
        <v>5.91</v>
      </c>
      <c r="R40" s="43">
        <v>5.66</v>
      </c>
      <c r="S40" s="43">
        <v>5.45</v>
      </c>
      <c r="T40" s="43">
        <v>5.25</v>
      </c>
      <c r="U40" s="43">
        <v>5.08</v>
      </c>
      <c r="V40" s="43">
        <v>4.92</v>
      </c>
      <c r="W40" s="43">
        <v>4.79</v>
      </c>
      <c r="X40" s="43">
        <v>4.66</v>
      </c>
      <c r="Y40" s="43">
        <v>4.54</v>
      </c>
      <c r="Z40" s="43">
        <v>4.4400000000000004</v>
      </c>
      <c r="AA40" s="43">
        <v>4.34</v>
      </c>
      <c r="AB40" s="43">
        <v>4.25</v>
      </c>
      <c r="AC40" s="43">
        <v>4.18</v>
      </c>
      <c r="AD40" s="43">
        <v>4.0999999999999996</v>
      </c>
      <c r="AE40" s="43">
        <v>4.03</v>
      </c>
      <c r="AF40" s="43">
        <v>3.97</v>
      </c>
      <c r="AG40" s="43">
        <v>3.91</v>
      </c>
      <c r="AH40" s="43">
        <v>3.85</v>
      </c>
      <c r="AI40" s="43">
        <v>3.8</v>
      </c>
      <c r="AJ40" s="43">
        <v>3.76</v>
      </c>
      <c r="AK40" s="43">
        <v>3.72</v>
      </c>
      <c r="AL40" s="43">
        <v>3.68</v>
      </c>
      <c r="AM40" s="43">
        <v>3.66</v>
      </c>
      <c r="AN40" s="43"/>
      <c r="AO40" s="43"/>
      <c r="AP40" s="43"/>
      <c r="AQ40" s="43"/>
      <c r="AR40" s="43"/>
      <c r="AS40" s="43"/>
      <c r="AT40" s="43"/>
      <c r="AU40" s="43"/>
      <c r="AV40" s="43"/>
      <c r="AW40" s="43"/>
      <c r="AX40" s="43"/>
      <c r="AY40" s="43"/>
      <c r="AZ40" s="43"/>
    </row>
    <row r="41" spans="1:52" x14ac:dyDescent="0.2">
      <c r="A41" s="42">
        <v>30</v>
      </c>
      <c r="B41" s="43">
        <v>72.36</v>
      </c>
      <c r="C41" s="43">
        <v>36.9</v>
      </c>
      <c r="D41" s="43">
        <v>25.09</v>
      </c>
      <c r="E41" s="43">
        <v>19.190000000000001</v>
      </c>
      <c r="F41" s="43">
        <v>15.66</v>
      </c>
      <c r="G41" s="43">
        <v>13.3</v>
      </c>
      <c r="H41" s="43">
        <v>11.62</v>
      </c>
      <c r="I41" s="43">
        <v>10.37</v>
      </c>
      <c r="J41" s="43">
        <v>9.39</v>
      </c>
      <c r="K41" s="43">
        <v>8.6199999999999992</v>
      </c>
      <c r="L41" s="43">
        <v>7.98</v>
      </c>
      <c r="M41" s="43">
        <v>7.45</v>
      </c>
      <c r="N41" s="43">
        <v>7.01</v>
      </c>
      <c r="O41" s="43">
        <v>6.63</v>
      </c>
      <c r="P41" s="43">
        <v>6.3</v>
      </c>
      <c r="Q41" s="43">
        <v>6.02</v>
      </c>
      <c r="R41" s="43">
        <v>5.77</v>
      </c>
      <c r="S41" s="43">
        <v>5.54</v>
      </c>
      <c r="T41" s="43">
        <v>5.35</v>
      </c>
      <c r="U41" s="43">
        <v>5.17</v>
      </c>
      <c r="V41" s="43">
        <v>5.01</v>
      </c>
      <c r="W41" s="43">
        <v>4.87</v>
      </c>
      <c r="X41" s="43">
        <v>4.75</v>
      </c>
      <c r="Y41" s="43">
        <v>4.63</v>
      </c>
      <c r="Z41" s="43">
        <v>4.5199999999999996</v>
      </c>
      <c r="AA41" s="43">
        <v>4.42</v>
      </c>
      <c r="AB41" s="43">
        <v>4.33</v>
      </c>
      <c r="AC41" s="43">
        <v>4.25</v>
      </c>
      <c r="AD41" s="43">
        <v>4.17</v>
      </c>
      <c r="AE41" s="43">
        <v>4.1100000000000003</v>
      </c>
      <c r="AF41" s="43">
        <v>4.05</v>
      </c>
      <c r="AG41" s="43">
        <v>3.99</v>
      </c>
      <c r="AH41" s="43">
        <v>3.93</v>
      </c>
      <c r="AI41" s="43">
        <v>3.88</v>
      </c>
      <c r="AJ41" s="43">
        <v>3.84</v>
      </c>
      <c r="AK41" s="43">
        <v>3.79</v>
      </c>
      <c r="AL41" s="43">
        <v>3.77</v>
      </c>
      <c r="AM41" s="43"/>
      <c r="AN41" s="43"/>
      <c r="AO41" s="43"/>
      <c r="AP41" s="43"/>
      <c r="AQ41" s="43"/>
      <c r="AR41" s="43"/>
      <c r="AS41" s="43"/>
      <c r="AT41" s="43"/>
      <c r="AU41" s="43"/>
      <c r="AV41" s="43"/>
      <c r="AW41" s="43"/>
      <c r="AX41" s="43"/>
      <c r="AY41" s="43"/>
      <c r="AZ41" s="43"/>
    </row>
    <row r="42" spans="1:52" x14ac:dyDescent="0.2">
      <c r="A42" s="42">
        <v>31</v>
      </c>
      <c r="B42" s="43">
        <v>73.63</v>
      </c>
      <c r="C42" s="43">
        <v>37.549999999999997</v>
      </c>
      <c r="D42" s="43">
        <v>25.54</v>
      </c>
      <c r="E42" s="43">
        <v>19.53</v>
      </c>
      <c r="F42" s="43">
        <v>15.93</v>
      </c>
      <c r="G42" s="43">
        <v>13.54</v>
      </c>
      <c r="H42" s="43">
        <v>11.83</v>
      </c>
      <c r="I42" s="43">
        <v>10.55</v>
      </c>
      <c r="J42" s="43">
        <v>9.56</v>
      </c>
      <c r="K42" s="43">
        <v>8.77</v>
      </c>
      <c r="L42" s="43">
        <v>8.1199999999999992</v>
      </c>
      <c r="M42" s="43">
        <v>7.58</v>
      </c>
      <c r="N42" s="43">
        <v>7.14</v>
      </c>
      <c r="O42" s="43">
        <v>6.74</v>
      </c>
      <c r="P42" s="43">
        <v>6.42</v>
      </c>
      <c r="Q42" s="43">
        <v>6.12</v>
      </c>
      <c r="R42" s="43">
        <v>5.87</v>
      </c>
      <c r="S42" s="43">
        <v>5.64</v>
      </c>
      <c r="T42" s="43">
        <v>5.44</v>
      </c>
      <c r="U42" s="43">
        <v>5.27</v>
      </c>
      <c r="V42" s="43">
        <v>5.1100000000000003</v>
      </c>
      <c r="W42" s="43">
        <v>4.96</v>
      </c>
      <c r="X42" s="43">
        <v>4.83</v>
      </c>
      <c r="Y42" s="43">
        <v>4.72</v>
      </c>
      <c r="Z42" s="43">
        <v>4.6100000000000003</v>
      </c>
      <c r="AA42" s="43">
        <v>4.51</v>
      </c>
      <c r="AB42" s="43">
        <v>4.42</v>
      </c>
      <c r="AC42" s="43">
        <v>4.33</v>
      </c>
      <c r="AD42" s="43">
        <v>4.25</v>
      </c>
      <c r="AE42" s="43">
        <v>4.18</v>
      </c>
      <c r="AF42" s="43">
        <v>4.13</v>
      </c>
      <c r="AG42" s="43">
        <v>4.07</v>
      </c>
      <c r="AH42" s="43">
        <v>4.01</v>
      </c>
      <c r="AI42" s="43">
        <v>3.96</v>
      </c>
      <c r="AJ42" s="43">
        <v>3.92</v>
      </c>
      <c r="AK42" s="43">
        <v>3.85</v>
      </c>
      <c r="AL42" s="43"/>
      <c r="AM42" s="43"/>
      <c r="AN42" s="43"/>
      <c r="AO42" s="43"/>
      <c r="AP42" s="43"/>
      <c r="AQ42" s="43"/>
      <c r="AR42" s="43"/>
      <c r="AS42" s="43"/>
      <c r="AT42" s="43"/>
      <c r="AU42" s="43"/>
      <c r="AV42" s="43"/>
      <c r="AW42" s="43"/>
      <c r="AX42" s="43"/>
      <c r="AY42" s="43"/>
      <c r="AZ42" s="43"/>
    </row>
    <row r="43" spans="1:52" x14ac:dyDescent="0.2">
      <c r="A43" s="42">
        <v>32</v>
      </c>
      <c r="B43" s="43">
        <v>74.92</v>
      </c>
      <c r="C43" s="43">
        <v>38.21</v>
      </c>
      <c r="D43" s="43">
        <v>25.99</v>
      </c>
      <c r="E43" s="43">
        <v>19.87</v>
      </c>
      <c r="F43" s="43">
        <v>16.21</v>
      </c>
      <c r="G43" s="43">
        <v>13.78</v>
      </c>
      <c r="H43" s="43">
        <v>12.04</v>
      </c>
      <c r="I43" s="43">
        <v>10.74</v>
      </c>
      <c r="J43" s="43">
        <v>9.73</v>
      </c>
      <c r="K43" s="43">
        <v>8.93</v>
      </c>
      <c r="L43" s="43">
        <v>8.27</v>
      </c>
      <c r="M43" s="43">
        <v>7.72</v>
      </c>
      <c r="N43" s="43">
        <v>7.26</v>
      </c>
      <c r="O43" s="43">
        <v>6.87</v>
      </c>
      <c r="P43" s="43">
        <v>6.53</v>
      </c>
      <c r="Q43" s="43">
        <v>6.24</v>
      </c>
      <c r="R43" s="43">
        <v>5.98</v>
      </c>
      <c r="S43" s="43">
        <v>5.75</v>
      </c>
      <c r="T43" s="43">
        <v>5.54</v>
      </c>
      <c r="U43" s="43">
        <v>5.36</v>
      </c>
      <c r="V43" s="43">
        <v>5.2</v>
      </c>
      <c r="W43" s="43">
        <v>5.0599999999999996</v>
      </c>
      <c r="X43" s="43">
        <v>4.92</v>
      </c>
      <c r="Y43" s="43">
        <v>4.8</v>
      </c>
      <c r="Z43" s="43">
        <v>4.7</v>
      </c>
      <c r="AA43" s="43">
        <v>4.59</v>
      </c>
      <c r="AB43" s="43">
        <v>4.5</v>
      </c>
      <c r="AC43" s="43">
        <v>4.42</v>
      </c>
      <c r="AD43" s="43">
        <v>4.34</v>
      </c>
      <c r="AE43" s="43">
        <v>4.2699999999999996</v>
      </c>
      <c r="AF43" s="43">
        <v>4.2</v>
      </c>
      <c r="AG43" s="43">
        <v>4.1399999999999997</v>
      </c>
      <c r="AH43" s="43">
        <v>4.09</v>
      </c>
      <c r="AI43" s="43">
        <v>4.05</v>
      </c>
      <c r="AJ43" s="43">
        <v>4</v>
      </c>
      <c r="AK43" s="43"/>
      <c r="AL43" s="43"/>
      <c r="AM43" s="43"/>
      <c r="AN43" s="43"/>
      <c r="AO43" s="43"/>
      <c r="AP43" s="43"/>
      <c r="AQ43" s="43"/>
      <c r="AR43" s="43"/>
      <c r="AS43" s="43"/>
      <c r="AT43" s="43"/>
      <c r="AU43" s="43"/>
      <c r="AV43" s="43"/>
      <c r="AW43" s="43"/>
      <c r="AX43" s="43"/>
      <c r="AY43" s="43"/>
      <c r="AZ43" s="43"/>
    </row>
    <row r="44" spans="1:52" x14ac:dyDescent="0.2">
      <c r="A44" s="42">
        <v>33</v>
      </c>
      <c r="B44" s="43">
        <v>76.239999999999995</v>
      </c>
      <c r="C44" s="43">
        <v>38.89</v>
      </c>
      <c r="D44" s="43">
        <v>26.45</v>
      </c>
      <c r="E44" s="43">
        <v>20.23</v>
      </c>
      <c r="F44" s="43">
        <v>16.5</v>
      </c>
      <c r="G44" s="43">
        <v>14.02</v>
      </c>
      <c r="H44" s="43">
        <v>12.25</v>
      </c>
      <c r="I44" s="43">
        <v>10.93</v>
      </c>
      <c r="J44" s="43">
        <v>9.9</v>
      </c>
      <c r="K44" s="43">
        <v>9.08</v>
      </c>
      <c r="L44" s="43">
        <v>8.42</v>
      </c>
      <c r="M44" s="43">
        <v>7.86</v>
      </c>
      <c r="N44" s="43">
        <v>7.39</v>
      </c>
      <c r="O44" s="43">
        <v>7</v>
      </c>
      <c r="P44" s="43">
        <v>6.65</v>
      </c>
      <c r="Q44" s="43">
        <v>6.35</v>
      </c>
      <c r="R44" s="43">
        <v>6.08</v>
      </c>
      <c r="S44" s="43">
        <v>5.86</v>
      </c>
      <c r="T44" s="43">
        <v>5.65</v>
      </c>
      <c r="U44" s="43">
        <v>5.46</v>
      </c>
      <c r="V44" s="43">
        <v>5.3</v>
      </c>
      <c r="W44" s="43">
        <v>5.15</v>
      </c>
      <c r="X44" s="43">
        <v>5.0199999999999996</v>
      </c>
      <c r="Y44" s="43">
        <v>4.8899999999999997</v>
      </c>
      <c r="Z44" s="43">
        <v>4.78</v>
      </c>
      <c r="AA44" s="43">
        <v>4.6900000000000004</v>
      </c>
      <c r="AB44" s="43">
        <v>4.59</v>
      </c>
      <c r="AC44" s="43">
        <v>4.51</v>
      </c>
      <c r="AD44" s="43">
        <v>4.43</v>
      </c>
      <c r="AE44" s="43">
        <v>4.3499999999999996</v>
      </c>
      <c r="AF44" s="43">
        <v>4.29</v>
      </c>
      <c r="AG44" s="43">
        <v>4.2300000000000004</v>
      </c>
      <c r="AH44" s="43">
        <v>4.17</v>
      </c>
      <c r="AI44" s="43">
        <v>4.1399999999999997</v>
      </c>
      <c r="AJ44" s="43"/>
      <c r="AK44" s="43"/>
      <c r="AL44" s="43"/>
      <c r="AM44" s="43"/>
      <c r="AN44" s="43"/>
      <c r="AO44" s="43"/>
      <c r="AP44" s="43"/>
      <c r="AQ44" s="43"/>
      <c r="AR44" s="43"/>
      <c r="AS44" s="43"/>
      <c r="AT44" s="43"/>
      <c r="AU44" s="43"/>
      <c r="AV44" s="43"/>
      <c r="AW44" s="43"/>
      <c r="AX44" s="43"/>
      <c r="AY44" s="43"/>
      <c r="AZ44" s="43"/>
    </row>
    <row r="45" spans="1:52" x14ac:dyDescent="0.2">
      <c r="A45" s="42">
        <v>34</v>
      </c>
      <c r="B45" s="43">
        <v>77.58</v>
      </c>
      <c r="C45" s="43">
        <v>39.57</v>
      </c>
      <c r="D45" s="43">
        <v>26.91</v>
      </c>
      <c r="E45" s="43">
        <v>20.58</v>
      </c>
      <c r="F45" s="43">
        <v>16.79</v>
      </c>
      <c r="G45" s="43">
        <v>14.27</v>
      </c>
      <c r="H45" s="43">
        <v>12.47</v>
      </c>
      <c r="I45" s="43">
        <v>11.12</v>
      </c>
      <c r="J45" s="43">
        <v>10.08</v>
      </c>
      <c r="K45" s="43">
        <v>9.24</v>
      </c>
      <c r="L45" s="43">
        <v>8.56</v>
      </c>
      <c r="M45" s="43">
        <v>8</v>
      </c>
      <c r="N45" s="43">
        <v>7.53</v>
      </c>
      <c r="O45" s="43">
        <v>7.13</v>
      </c>
      <c r="P45" s="43">
        <v>6.77</v>
      </c>
      <c r="Q45" s="43">
        <v>6.47</v>
      </c>
      <c r="R45" s="43">
        <v>6.2</v>
      </c>
      <c r="S45" s="43">
        <v>5.96</v>
      </c>
      <c r="T45" s="43">
        <v>5.76</v>
      </c>
      <c r="U45" s="43">
        <v>5.57</v>
      </c>
      <c r="V45" s="43">
        <v>5.4</v>
      </c>
      <c r="W45" s="43">
        <v>5.25</v>
      </c>
      <c r="X45" s="43">
        <v>5.1100000000000003</v>
      </c>
      <c r="Y45" s="43">
        <v>4.99</v>
      </c>
      <c r="Z45" s="43">
        <v>4.87</v>
      </c>
      <c r="AA45" s="43">
        <v>4.7699999999999996</v>
      </c>
      <c r="AB45" s="43">
        <v>4.67</v>
      </c>
      <c r="AC45" s="43">
        <v>4.5999999999999996</v>
      </c>
      <c r="AD45" s="43">
        <v>4.5199999999999996</v>
      </c>
      <c r="AE45" s="43">
        <v>4.4400000000000004</v>
      </c>
      <c r="AF45" s="43">
        <v>4.38</v>
      </c>
      <c r="AG45" s="43">
        <v>4.32</v>
      </c>
      <c r="AH45" s="43">
        <v>4.24</v>
      </c>
      <c r="AI45" s="43"/>
      <c r="AJ45" s="43"/>
      <c r="AK45" s="43"/>
      <c r="AL45" s="43"/>
      <c r="AM45" s="43"/>
      <c r="AN45" s="43"/>
      <c r="AO45" s="43"/>
      <c r="AP45" s="43"/>
      <c r="AQ45" s="43"/>
      <c r="AR45" s="43"/>
      <c r="AS45" s="43"/>
      <c r="AT45" s="43"/>
      <c r="AU45" s="43"/>
      <c r="AV45" s="43"/>
      <c r="AW45" s="43"/>
      <c r="AX45" s="43"/>
      <c r="AY45" s="43"/>
      <c r="AZ45" s="43"/>
    </row>
    <row r="46" spans="1:52" x14ac:dyDescent="0.2">
      <c r="A46" s="42">
        <v>35</v>
      </c>
      <c r="B46" s="43">
        <v>78.94</v>
      </c>
      <c r="C46" s="43">
        <v>40.270000000000003</v>
      </c>
      <c r="D46" s="43">
        <v>27.39</v>
      </c>
      <c r="E46" s="43">
        <v>20.95</v>
      </c>
      <c r="F46" s="43">
        <v>17.09</v>
      </c>
      <c r="G46" s="43">
        <v>14.52</v>
      </c>
      <c r="H46" s="43">
        <v>12.69</v>
      </c>
      <c r="I46" s="43">
        <v>11.33</v>
      </c>
      <c r="J46" s="43">
        <v>10.26</v>
      </c>
      <c r="K46" s="43">
        <v>9.41</v>
      </c>
      <c r="L46" s="43">
        <v>8.7200000000000006</v>
      </c>
      <c r="M46" s="43">
        <v>8.15</v>
      </c>
      <c r="N46" s="43">
        <v>7.67</v>
      </c>
      <c r="O46" s="43">
        <v>7.25</v>
      </c>
      <c r="P46" s="43">
        <v>6.9</v>
      </c>
      <c r="Q46" s="43">
        <v>6.58</v>
      </c>
      <c r="R46" s="43">
        <v>6.32</v>
      </c>
      <c r="S46" s="43">
        <v>6.07</v>
      </c>
      <c r="T46" s="43">
        <v>5.87</v>
      </c>
      <c r="U46" s="43">
        <v>5.67</v>
      </c>
      <c r="V46" s="43">
        <v>5.5</v>
      </c>
      <c r="W46" s="43">
        <v>5.34</v>
      </c>
      <c r="X46" s="43">
        <v>5.21</v>
      </c>
      <c r="Y46" s="43">
        <v>5.09</v>
      </c>
      <c r="Z46" s="43">
        <v>4.97</v>
      </c>
      <c r="AA46" s="43">
        <v>4.8600000000000003</v>
      </c>
      <c r="AB46" s="43">
        <v>4.7699999999999996</v>
      </c>
      <c r="AC46" s="43">
        <v>4.68</v>
      </c>
      <c r="AD46" s="43">
        <v>4.6100000000000003</v>
      </c>
      <c r="AE46" s="43">
        <v>4.54</v>
      </c>
      <c r="AF46" s="43">
        <v>4.47</v>
      </c>
      <c r="AG46" s="43">
        <v>4.41</v>
      </c>
      <c r="AH46" s="43"/>
      <c r="AI46" s="43"/>
      <c r="AJ46" s="43"/>
      <c r="AK46" s="43"/>
      <c r="AL46" s="43"/>
      <c r="AM46" s="43"/>
      <c r="AN46" s="43"/>
      <c r="AO46" s="43"/>
      <c r="AP46" s="43"/>
      <c r="AQ46" s="43"/>
      <c r="AR46" s="43"/>
      <c r="AS46" s="43"/>
      <c r="AT46" s="43"/>
      <c r="AU46" s="43"/>
      <c r="AV46" s="43"/>
      <c r="AW46" s="43"/>
      <c r="AX46" s="43"/>
      <c r="AY46" s="43"/>
      <c r="AZ46" s="43"/>
    </row>
    <row r="47" spans="1:52" x14ac:dyDescent="0.2">
      <c r="A47" s="42">
        <v>36</v>
      </c>
      <c r="B47" s="43">
        <v>80.33</v>
      </c>
      <c r="C47" s="43">
        <v>40.97</v>
      </c>
      <c r="D47" s="43">
        <v>27.87</v>
      </c>
      <c r="E47" s="43">
        <v>21.32</v>
      </c>
      <c r="F47" s="43">
        <v>17.399999999999999</v>
      </c>
      <c r="G47" s="43">
        <v>14.78</v>
      </c>
      <c r="H47" s="43">
        <v>12.92</v>
      </c>
      <c r="I47" s="43">
        <v>11.52</v>
      </c>
      <c r="J47" s="43">
        <v>10.44</v>
      </c>
      <c r="K47" s="43">
        <v>9.58</v>
      </c>
      <c r="L47" s="43">
        <v>8.8800000000000008</v>
      </c>
      <c r="M47" s="43">
        <v>8.2899999999999991</v>
      </c>
      <c r="N47" s="43">
        <v>7.8</v>
      </c>
      <c r="O47" s="43">
        <v>7.38</v>
      </c>
      <c r="P47" s="43">
        <v>7.03</v>
      </c>
      <c r="Q47" s="43">
        <v>6.71</v>
      </c>
      <c r="R47" s="43">
        <v>6.44</v>
      </c>
      <c r="S47" s="43">
        <v>6.19</v>
      </c>
      <c r="T47" s="43">
        <v>5.97</v>
      </c>
      <c r="U47" s="43">
        <v>5.78</v>
      </c>
      <c r="V47" s="43">
        <v>5.61</v>
      </c>
      <c r="W47" s="43">
        <v>5.45</v>
      </c>
      <c r="X47" s="43">
        <v>5.31</v>
      </c>
      <c r="Y47" s="43">
        <v>5.19</v>
      </c>
      <c r="Z47" s="43">
        <v>5.07</v>
      </c>
      <c r="AA47" s="43">
        <v>4.96</v>
      </c>
      <c r="AB47" s="43">
        <v>4.87</v>
      </c>
      <c r="AC47" s="43">
        <v>4.78</v>
      </c>
      <c r="AD47" s="43">
        <v>4.7</v>
      </c>
      <c r="AE47" s="43">
        <v>4.63</v>
      </c>
      <c r="AF47" s="43">
        <v>4.5599999999999996</v>
      </c>
      <c r="AG47" s="43"/>
      <c r="AH47" s="43"/>
      <c r="AI47" s="43"/>
      <c r="AJ47" s="43"/>
      <c r="AK47" s="43"/>
      <c r="AL47" s="43"/>
      <c r="AM47" s="43"/>
      <c r="AN47" s="43"/>
      <c r="AO47" s="43"/>
      <c r="AP47" s="43"/>
      <c r="AQ47" s="43"/>
      <c r="AR47" s="43"/>
      <c r="AS47" s="43"/>
      <c r="AT47" s="43"/>
      <c r="AU47" s="43"/>
      <c r="AV47" s="43"/>
      <c r="AW47" s="43"/>
      <c r="AX47" s="43"/>
      <c r="AY47" s="43"/>
      <c r="AZ47" s="43"/>
    </row>
    <row r="48" spans="1:52" x14ac:dyDescent="0.2">
      <c r="A48" s="42">
        <v>37</v>
      </c>
      <c r="B48" s="43">
        <v>81.739999999999995</v>
      </c>
      <c r="C48" s="43">
        <v>41.7</v>
      </c>
      <c r="D48" s="43">
        <v>28.36</v>
      </c>
      <c r="E48" s="43">
        <v>21.69</v>
      </c>
      <c r="F48" s="43">
        <v>17.7</v>
      </c>
      <c r="G48" s="43">
        <v>15.04</v>
      </c>
      <c r="H48" s="43">
        <v>13.14</v>
      </c>
      <c r="I48" s="43">
        <v>11.73</v>
      </c>
      <c r="J48" s="43">
        <v>10.64</v>
      </c>
      <c r="K48" s="43">
        <v>9.75</v>
      </c>
      <c r="L48" s="43">
        <v>9.0399999999999991</v>
      </c>
      <c r="M48" s="43">
        <v>8.44</v>
      </c>
      <c r="N48" s="43">
        <v>7.95</v>
      </c>
      <c r="O48" s="43">
        <v>7.52</v>
      </c>
      <c r="P48" s="43">
        <v>7.15</v>
      </c>
      <c r="Q48" s="43">
        <v>6.83</v>
      </c>
      <c r="R48" s="43">
        <v>6.55</v>
      </c>
      <c r="S48" s="43">
        <v>6.31</v>
      </c>
      <c r="T48" s="43">
        <v>6.08</v>
      </c>
      <c r="U48" s="43">
        <v>5.89</v>
      </c>
      <c r="V48" s="43">
        <v>5.72</v>
      </c>
      <c r="W48" s="43">
        <v>5.56</v>
      </c>
      <c r="X48" s="43">
        <v>5.41</v>
      </c>
      <c r="Y48" s="43">
        <v>5.28</v>
      </c>
      <c r="Z48" s="43">
        <v>5.17</v>
      </c>
      <c r="AA48" s="43">
        <v>5.07</v>
      </c>
      <c r="AB48" s="43">
        <v>4.97</v>
      </c>
      <c r="AC48" s="43">
        <v>4.88</v>
      </c>
      <c r="AD48" s="43">
        <v>4.8</v>
      </c>
      <c r="AE48" s="43">
        <v>4.7300000000000004</v>
      </c>
      <c r="AF48" s="43"/>
      <c r="AG48" s="43"/>
      <c r="AH48" s="43"/>
      <c r="AI48" s="43"/>
      <c r="AJ48" s="43"/>
      <c r="AK48" s="43"/>
      <c r="AL48" s="43"/>
      <c r="AM48" s="43"/>
      <c r="AN48" s="43"/>
      <c r="AO48" s="43"/>
      <c r="AP48" s="43"/>
      <c r="AQ48" s="43"/>
      <c r="AR48" s="43"/>
      <c r="AS48" s="43"/>
      <c r="AT48" s="43"/>
      <c r="AU48" s="43"/>
      <c r="AV48" s="43"/>
      <c r="AW48" s="43"/>
      <c r="AX48" s="43"/>
      <c r="AY48" s="43"/>
      <c r="AZ48" s="43"/>
    </row>
    <row r="49" spans="1:52" x14ac:dyDescent="0.2">
      <c r="A49" s="42">
        <v>38</v>
      </c>
      <c r="B49" s="43">
        <v>83.17</v>
      </c>
      <c r="C49" s="43">
        <v>42.43</v>
      </c>
      <c r="D49" s="43">
        <v>28.85</v>
      </c>
      <c r="E49" s="43">
        <v>22.08</v>
      </c>
      <c r="F49" s="43">
        <v>18.010000000000002</v>
      </c>
      <c r="G49" s="43">
        <v>15.31</v>
      </c>
      <c r="H49" s="43">
        <v>13.38</v>
      </c>
      <c r="I49" s="43">
        <v>11.94</v>
      </c>
      <c r="J49" s="43">
        <v>10.82</v>
      </c>
      <c r="K49" s="43">
        <v>9.93</v>
      </c>
      <c r="L49" s="43">
        <v>9.1999999999999993</v>
      </c>
      <c r="M49" s="43">
        <v>8.6</v>
      </c>
      <c r="N49" s="43">
        <v>8.09</v>
      </c>
      <c r="O49" s="43">
        <v>7.65</v>
      </c>
      <c r="P49" s="43">
        <v>7.28</v>
      </c>
      <c r="Q49" s="43">
        <v>6.96</v>
      </c>
      <c r="R49" s="43">
        <v>6.67</v>
      </c>
      <c r="S49" s="43">
        <v>6.42</v>
      </c>
      <c r="T49" s="43">
        <v>6.2</v>
      </c>
      <c r="U49" s="43">
        <v>6</v>
      </c>
      <c r="V49" s="43">
        <v>5.82</v>
      </c>
      <c r="W49" s="43">
        <v>5.67</v>
      </c>
      <c r="X49" s="43">
        <v>5.52</v>
      </c>
      <c r="Y49" s="43">
        <v>5.39</v>
      </c>
      <c r="Z49" s="43">
        <v>5.27</v>
      </c>
      <c r="AA49" s="43">
        <v>5.16</v>
      </c>
      <c r="AB49" s="43">
        <v>5.08</v>
      </c>
      <c r="AC49" s="43">
        <v>4.99</v>
      </c>
      <c r="AD49" s="43">
        <v>4.9000000000000004</v>
      </c>
      <c r="AE49" s="43"/>
      <c r="AF49" s="43"/>
      <c r="AG49" s="43"/>
      <c r="AH49" s="43"/>
      <c r="AI49" s="43"/>
      <c r="AJ49" s="43"/>
      <c r="AK49" s="43"/>
      <c r="AL49" s="43"/>
      <c r="AM49" s="43"/>
      <c r="AN49" s="43"/>
      <c r="AO49" s="43"/>
      <c r="AP49" s="43"/>
      <c r="AQ49" s="43"/>
      <c r="AR49" s="43"/>
      <c r="AS49" s="43"/>
      <c r="AT49" s="43"/>
      <c r="AU49" s="43"/>
      <c r="AV49" s="43"/>
      <c r="AW49" s="43"/>
      <c r="AX49" s="43"/>
      <c r="AY49" s="43"/>
      <c r="AZ49" s="43"/>
    </row>
    <row r="50" spans="1:52" x14ac:dyDescent="0.2">
      <c r="A50" s="42">
        <v>39</v>
      </c>
      <c r="B50" s="43">
        <v>84.63</v>
      </c>
      <c r="C50" s="43">
        <v>43.17</v>
      </c>
      <c r="D50" s="43">
        <v>29.36</v>
      </c>
      <c r="E50" s="43">
        <v>22.47</v>
      </c>
      <c r="F50" s="43">
        <v>18.34</v>
      </c>
      <c r="G50" s="43">
        <v>15.58</v>
      </c>
      <c r="H50" s="43">
        <v>13.62</v>
      </c>
      <c r="I50" s="43">
        <v>12.16</v>
      </c>
      <c r="J50" s="43">
        <v>11.02</v>
      </c>
      <c r="K50" s="43">
        <v>10.11</v>
      </c>
      <c r="L50" s="43">
        <v>9.3699999999999992</v>
      </c>
      <c r="M50" s="43">
        <v>8.75</v>
      </c>
      <c r="N50" s="43">
        <v>8.24</v>
      </c>
      <c r="O50" s="43">
        <v>7.8</v>
      </c>
      <c r="P50" s="43">
        <v>7.42</v>
      </c>
      <c r="Q50" s="43">
        <v>7.09</v>
      </c>
      <c r="R50" s="43">
        <v>6.8</v>
      </c>
      <c r="S50" s="43">
        <v>6.55</v>
      </c>
      <c r="T50" s="43">
        <v>6.33</v>
      </c>
      <c r="U50" s="43">
        <v>6.12</v>
      </c>
      <c r="V50" s="43">
        <v>5.94</v>
      </c>
      <c r="W50" s="43">
        <v>5.77</v>
      </c>
      <c r="X50" s="43">
        <v>5.64</v>
      </c>
      <c r="Y50" s="43">
        <v>5.5</v>
      </c>
      <c r="Z50" s="43">
        <v>5.38</v>
      </c>
      <c r="AA50" s="43">
        <v>5.27</v>
      </c>
      <c r="AB50" s="43">
        <v>5.18</v>
      </c>
      <c r="AC50" s="43">
        <v>5.1100000000000003</v>
      </c>
      <c r="AD50" s="43"/>
      <c r="AE50" s="43"/>
      <c r="AF50" s="43"/>
      <c r="AG50" s="43"/>
      <c r="AH50" s="43"/>
      <c r="AI50" s="43"/>
      <c r="AJ50" s="43"/>
      <c r="AK50" s="43"/>
      <c r="AL50" s="43"/>
      <c r="AM50" s="43"/>
      <c r="AN50" s="43"/>
      <c r="AO50" s="43"/>
      <c r="AP50" s="43"/>
      <c r="AQ50" s="43"/>
      <c r="AR50" s="43"/>
      <c r="AS50" s="43"/>
      <c r="AT50" s="43"/>
      <c r="AU50" s="43"/>
      <c r="AV50" s="43"/>
      <c r="AW50" s="43"/>
      <c r="AX50" s="43"/>
      <c r="AY50" s="43"/>
      <c r="AZ50" s="43"/>
    </row>
    <row r="51" spans="1:52" x14ac:dyDescent="0.2">
      <c r="A51" s="42">
        <v>40</v>
      </c>
      <c r="B51" s="43">
        <v>86.12</v>
      </c>
      <c r="C51" s="43">
        <v>43.94</v>
      </c>
      <c r="D51" s="43">
        <v>29.88</v>
      </c>
      <c r="E51" s="43">
        <v>22.87</v>
      </c>
      <c r="F51" s="43">
        <v>18.66</v>
      </c>
      <c r="G51" s="43">
        <v>15.87</v>
      </c>
      <c r="H51" s="43">
        <v>13.87</v>
      </c>
      <c r="I51" s="43">
        <v>12.37</v>
      </c>
      <c r="J51" s="43">
        <v>11.21</v>
      </c>
      <c r="K51" s="43">
        <v>10.3</v>
      </c>
      <c r="L51" s="43">
        <v>9.5399999999999991</v>
      </c>
      <c r="M51" s="43">
        <v>8.92</v>
      </c>
      <c r="N51" s="43">
        <v>8.39</v>
      </c>
      <c r="O51" s="43">
        <v>7.95</v>
      </c>
      <c r="P51" s="43">
        <v>7.56</v>
      </c>
      <c r="Q51" s="43">
        <v>7.23</v>
      </c>
      <c r="R51" s="43">
        <v>6.93</v>
      </c>
      <c r="S51" s="43">
        <v>6.67</v>
      </c>
      <c r="T51" s="43">
        <v>6.44</v>
      </c>
      <c r="U51" s="43">
        <v>6.25</v>
      </c>
      <c r="V51" s="43">
        <v>6.06</v>
      </c>
      <c r="W51" s="43">
        <v>5.89</v>
      </c>
      <c r="X51" s="43">
        <v>5.75</v>
      </c>
      <c r="Y51" s="43">
        <v>5.62</v>
      </c>
      <c r="Z51" s="43">
        <v>5.5</v>
      </c>
      <c r="AA51" s="43">
        <v>5.39</v>
      </c>
      <c r="AB51" s="43">
        <v>5.29</v>
      </c>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row>
    <row r="52" spans="1:52" x14ac:dyDescent="0.2">
      <c r="A52" s="42">
        <v>41</v>
      </c>
      <c r="B52" s="43">
        <v>87.62</v>
      </c>
      <c r="C52" s="43">
        <v>44.71</v>
      </c>
      <c r="D52" s="43">
        <v>30.41</v>
      </c>
      <c r="E52" s="43">
        <v>23.27</v>
      </c>
      <c r="F52" s="43">
        <v>18.989999999999998</v>
      </c>
      <c r="G52" s="43">
        <v>16.149999999999999</v>
      </c>
      <c r="H52" s="43">
        <v>14.12</v>
      </c>
      <c r="I52" s="43">
        <v>12.6</v>
      </c>
      <c r="J52" s="43">
        <v>11.42</v>
      </c>
      <c r="K52" s="43">
        <v>10.49</v>
      </c>
      <c r="L52" s="43">
        <v>9.7200000000000006</v>
      </c>
      <c r="M52" s="43">
        <v>9.09</v>
      </c>
      <c r="N52" s="43">
        <v>8.5500000000000007</v>
      </c>
      <c r="O52" s="43">
        <v>8.1</v>
      </c>
      <c r="P52" s="43">
        <v>7.7</v>
      </c>
      <c r="Q52" s="43">
        <v>7.37</v>
      </c>
      <c r="R52" s="43">
        <v>7.06</v>
      </c>
      <c r="S52" s="43">
        <v>6.81</v>
      </c>
      <c r="T52" s="43">
        <v>6.57</v>
      </c>
      <c r="U52" s="43">
        <v>6.36</v>
      </c>
      <c r="V52" s="43">
        <v>6.19</v>
      </c>
      <c r="W52" s="43">
        <v>6.02</v>
      </c>
      <c r="X52" s="43">
        <v>5.87</v>
      </c>
      <c r="Y52" s="43">
        <v>5.73</v>
      </c>
      <c r="Z52" s="43">
        <v>5.62</v>
      </c>
      <c r="AA52" s="43">
        <v>5.52</v>
      </c>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row>
    <row r="53" spans="1:52" x14ac:dyDescent="0.2">
      <c r="A53" s="42">
        <v>42</v>
      </c>
      <c r="B53" s="43">
        <v>89.17</v>
      </c>
      <c r="C53" s="43">
        <v>45.49</v>
      </c>
      <c r="D53" s="43">
        <v>30.96</v>
      </c>
      <c r="E53" s="43">
        <v>23.69</v>
      </c>
      <c r="F53" s="43">
        <v>19.34</v>
      </c>
      <c r="G53" s="43">
        <v>16.440000000000001</v>
      </c>
      <c r="H53" s="43">
        <v>14.37</v>
      </c>
      <c r="I53" s="43">
        <v>12.83</v>
      </c>
      <c r="J53" s="43">
        <v>11.63</v>
      </c>
      <c r="K53" s="43">
        <v>10.67</v>
      </c>
      <c r="L53" s="43">
        <v>9.9</v>
      </c>
      <c r="M53" s="43">
        <v>9.26</v>
      </c>
      <c r="N53" s="43">
        <v>8.7200000000000006</v>
      </c>
      <c r="O53" s="43">
        <v>8.25</v>
      </c>
      <c r="P53" s="43">
        <v>7.85</v>
      </c>
      <c r="Q53" s="43">
        <v>7.51</v>
      </c>
      <c r="R53" s="43">
        <v>7.21</v>
      </c>
      <c r="S53" s="43">
        <v>6.94</v>
      </c>
      <c r="T53" s="43">
        <v>6.71</v>
      </c>
      <c r="U53" s="43">
        <v>6.5</v>
      </c>
      <c r="V53" s="43">
        <v>6.32</v>
      </c>
      <c r="W53" s="43">
        <v>6.15</v>
      </c>
      <c r="X53" s="43">
        <v>6</v>
      </c>
      <c r="Y53" s="43">
        <v>5.86</v>
      </c>
      <c r="Z53" s="43">
        <v>5.73</v>
      </c>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row>
    <row r="54" spans="1:52" x14ac:dyDescent="0.2">
      <c r="A54" s="42">
        <v>43</v>
      </c>
      <c r="B54" s="43">
        <v>90.73</v>
      </c>
      <c r="C54" s="43">
        <v>46.3</v>
      </c>
      <c r="D54" s="43">
        <v>31.5</v>
      </c>
      <c r="E54" s="43">
        <v>24.11</v>
      </c>
      <c r="F54" s="43">
        <v>19.68</v>
      </c>
      <c r="G54" s="43">
        <v>16.73</v>
      </c>
      <c r="H54" s="43">
        <v>14.64</v>
      </c>
      <c r="I54" s="43">
        <v>13.06</v>
      </c>
      <c r="J54" s="43">
        <v>11.84</v>
      </c>
      <c r="K54" s="43">
        <v>10.88</v>
      </c>
      <c r="L54" s="43">
        <v>10.08</v>
      </c>
      <c r="M54" s="43">
        <v>9.43</v>
      </c>
      <c r="N54" s="43">
        <v>8.8800000000000008</v>
      </c>
      <c r="O54" s="43">
        <v>8.41</v>
      </c>
      <c r="P54" s="43">
        <v>8.01</v>
      </c>
      <c r="Q54" s="43">
        <v>7.65</v>
      </c>
      <c r="R54" s="43">
        <v>7.35</v>
      </c>
      <c r="S54" s="43">
        <v>7.08</v>
      </c>
      <c r="T54" s="43">
        <v>6.85</v>
      </c>
      <c r="U54" s="43">
        <v>6.63</v>
      </c>
      <c r="V54" s="43">
        <v>6.44</v>
      </c>
      <c r="W54" s="43">
        <v>6.28</v>
      </c>
      <c r="X54" s="43">
        <v>6.13</v>
      </c>
      <c r="Y54" s="43">
        <v>6</v>
      </c>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row>
    <row r="55" spans="1:52" x14ac:dyDescent="0.2">
      <c r="A55" s="42">
        <v>44</v>
      </c>
      <c r="B55" s="43">
        <v>92.32</v>
      </c>
      <c r="C55" s="43">
        <v>47.12</v>
      </c>
      <c r="D55" s="43">
        <v>32.06</v>
      </c>
      <c r="E55" s="43">
        <v>24.54</v>
      </c>
      <c r="F55" s="43">
        <v>20.04</v>
      </c>
      <c r="G55" s="43">
        <v>17.04</v>
      </c>
      <c r="H55" s="43">
        <v>14.9</v>
      </c>
      <c r="I55" s="43">
        <v>13.3</v>
      </c>
      <c r="J55" s="43">
        <v>12.07</v>
      </c>
      <c r="K55" s="43">
        <v>11.08</v>
      </c>
      <c r="L55" s="43">
        <v>10.28</v>
      </c>
      <c r="M55" s="43">
        <v>9.61</v>
      </c>
      <c r="N55" s="43">
        <v>9.0500000000000007</v>
      </c>
      <c r="O55" s="43">
        <v>8.58</v>
      </c>
      <c r="P55" s="43">
        <v>8.16</v>
      </c>
      <c r="Q55" s="43">
        <v>7.81</v>
      </c>
      <c r="R55" s="43">
        <v>7.51</v>
      </c>
      <c r="S55" s="43">
        <v>7.23</v>
      </c>
      <c r="T55" s="43">
        <v>6.98</v>
      </c>
      <c r="U55" s="43">
        <v>6.78</v>
      </c>
      <c r="V55" s="43">
        <v>6.59</v>
      </c>
      <c r="W55" s="43">
        <v>6.41</v>
      </c>
      <c r="X55" s="43">
        <v>6.26</v>
      </c>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row>
    <row r="56" spans="1:52" x14ac:dyDescent="0.2">
      <c r="A56" s="42">
        <v>45</v>
      </c>
      <c r="B56" s="43">
        <v>93.93</v>
      </c>
      <c r="C56" s="43">
        <v>47.94</v>
      </c>
      <c r="D56" s="43">
        <v>32.630000000000003</v>
      </c>
      <c r="E56" s="43">
        <v>24.97</v>
      </c>
      <c r="F56" s="43">
        <v>20.39</v>
      </c>
      <c r="G56" s="43">
        <v>17.34</v>
      </c>
      <c r="H56" s="43">
        <v>15.17</v>
      </c>
      <c r="I56" s="43">
        <v>13.54</v>
      </c>
      <c r="J56" s="43">
        <v>12.28</v>
      </c>
      <c r="K56" s="43">
        <v>11.28</v>
      </c>
      <c r="L56" s="43">
        <v>10.48</v>
      </c>
      <c r="M56" s="43">
        <v>9.8000000000000007</v>
      </c>
      <c r="N56" s="43">
        <v>9.23</v>
      </c>
      <c r="O56" s="43">
        <v>8.74</v>
      </c>
      <c r="P56" s="43">
        <v>8.33</v>
      </c>
      <c r="Q56" s="43">
        <v>7.97</v>
      </c>
      <c r="R56" s="43">
        <v>7.65</v>
      </c>
      <c r="S56" s="43">
        <v>7.38</v>
      </c>
      <c r="T56" s="43">
        <v>7.14</v>
      </c>
      <c r="U56" s="43">
        <v>6.92</v>
      </c>
      <c r="V56" s="43">
        <v>6.74</v>
      </c>
      <c r="W56" s="43">
        <v>6.56</v>
      </c>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row>
    <row r="57" spans="1:52" x14ac:dyDescent="0.2">
      <c r="A57" s="42">
        <v>46</v>
      </c>
      <c r="B57" s="43">
        <v>95.56</v>
      </c>
      <c r="C57" s="43">
        <v>48.78</v>
      </c>
      <c r="D57" s="43">
        <v>33.200000000000003</v>
      </c>
      <c r="E57" s="43">
        <v>25.42</v>
      </c>
      <c r="F57" s="43">
        <v>20.76</v>
      </c>
      <c r="G57" s="43">
        <v>17.649999999999999</v>
      </c>
      <c r="H57" s="43">
        <v>15.45</v>
      </c>
      <c r="I57" s="43">
        <v>13.8</v>
      </c>
      <c r="J57" s="43">
        <v>12.52</v>
      </c>
      <c r="K57" s="43">
        <v>11.5</v>
      </c>
      <c r="L57" s="43">
        <v>10.67</v>
      </c>
      <c r="M57" s="43">
        <v>9.98</v>
      </c>
      <c r="N57" s="43">
        <v>9.41</v>
      </c>
      <c r="O57" s="43">
        <v>8.92</v>
      </c>
      <c r="P57" s="43">
        <v>8.5</v>
      </c>
      <c r="Q57" s="43">
        <v>8.1300000000000008</v>
      </c>
      <c r="R57" s="43">
        <v>7.82</v>
      </c>
      <c r="S57" s="43">
        <v>7.54</v>
      </c>
      <c r="T57" s="43">
        <v>7.3</v>
      </c>
      <c r="U57" s="43">
        <v>7.08</v>
      </c>
      <c r="V57" s="43">
        <v>6.88</v>
      </c>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row>
    <row r="58" spans="1:52" x14ac:dyDescent="0.2">
      <c r="A58" s="42">
        <v>47</v>
      </c>
      <c r="B58" s="43">
        <v>97.21</v>
      </c>
      <c r="C58" s="43">
        <v>49.63</v>
      </c>
      <c r="D58" s="43">
        <v>33.78</v>
      </c>
      <c r="E58" s="43">
        <v>25.87</v>
      </c>
      <c r="F58" s="43">
        <v>21.13</v>
      </c>
      <c r="G58" s="43">
        <v>17.97</v>
      </c>
      <c r="H58" s="43">
        <v>15.73</v>
      </c>
      <c r="I58" s="43">
        <v>14.05</v>
      </c>
      <c r="J58" s="43">
        <v>12.75</v>
      </c>
      <c r="K58" s="43">
        <v>11.72</v>
      </c>
      <c r="L58" s="43">
        <v>10.87</v>
      </c>
      <c r="M58" s="43">
        <v>10.18</v>
      </c>
      <c r="N58" s="43">
        <v>9.6</v>
      </c>
      <c r="O58" s="43">
        <v>9.09</v>
      </c>
      <c r="P58" s="43">
        <v>8.67</v>
      </c>
      <c r="Q58" s="43">
        <v>8.31</v>
      </c>
      <c r="R58" s="43">
        <v>7.98</v>
      </c>
      <c r="S58" s="43">
        <v>7.71</v>
      </c>
      <c r="T58" s="43">
        <v>7.45</v>
      </c>
      <c r="U58" s="43">
        <v>7.25</v>
      </c>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row>
    <row r="59" spans="1:52" x14ac:dyDescent="0.2">
      <c r="A59" s="42">
        <v>48</v>
      </c>
      <c r="B59" s="43">
        <v>98.9</v>
      </c>
      <c r="C59" s="43">
        <v>50.5</v>
      </c>
      <c r="D59" s="43">
        <v>34.380000000000003</v>
      </c>
      <c r="E59" s="43">
        <v>26.33</v>
      </c>
      <c r="F59" s="43">
        <v>21.51</v>
      </c>
      <c r="G59" s="43">
        <v>18.309999999999999</v>
      </c>
      <c r="H59" s="43">
        <v>16.02</v>
      </c>
      <c r="I59" s="43">
        <v>14.31</v>
      </c>
      <c r="J59" s="43">
        <v>13</v>
      </c>
      <c r="K59" s="43">
        <v>11.94</v>
      </c>
      <c r="L59" s="43">
        <v>11.09</v>
      </c>
      <c r="M59" s="43">
        <v>10.38</v>
      </c>
      <c r="N59" s="43">
        <v>9.7899999999999991</v>
      </c>
      <c r="O59" s="43">
        <v>9.2899999999999991</v>
      </c>
      <c r="P59" s="43">
        <v>8.86</v>
      </c>
      <c r="Q59" s="43">
        <v>8.48</v>
      </c>
      <c r="R59" s="43">
        <v>8.16</v>
      </c>
      <c r="S59" s="43">
        <v>7.87</v>
      </c>
      <c r="T59" s="43">
        <v>7.61</v>
      </c>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row>
    <row r="60" spans="1:52" x14ac:dyDescent="0.2">
      <c r="A60" s="42">
        <v>49</v>
      </c>
      <c r="B60" s="43">
        <v>100.63</v>
      </c>
      <c r="C60" s="43">
        <v>51.4</v>
      </c>
      <c r="D60" s="43">
        <v>35</v>
      </c>
      <c r="E60" s="43">
        <v>26.81</v>
      </c>
      <c r="F60" s="43">
        <v>21.9</v>
      </c>
      <c r="G60" s="43">
        <v>18.649999999999999</v>
      </c>
      <c r="H60" s="43">
        <v>16.329999999999998</v>
      </c>
      <c r="I60" s="43">
        <v>14.59</v>
      </c>
      <c r="J60" s="43">
        <v>13.25</v>
      </c>
      <c r="K60" s="43">
        <v>12.18</v>
      </c>
      <c r="L60" s="43">
        <v>11.32</v>
      </c>
      <c r="M60" s="43">
        <v>10.6</v>
      </c>
      <c r="N60" s="43">
        <v>10</v>
      </c>
      <c r="O60" s="43">
        <v>9.49</v>
      </c>
      <c r="P60" s="43">
        <v>9.0500000000000007</v>
      </c>
      <c r="Q60" s="43">
        <v>8.67</v>
      </c>
      <c r="R60" s="43">
        <v>8.35</v>
      </c>
      <c r="S60" s="43">
        <v>8.0399999999999991</v>
      </c>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row>
    <row r="61" spans="1:52" x14ac:dyDescent="0.2">
      <c r="A61" s="42">
        <v>50</v>
      </c>
      <c r="B61" s="43">
        <v>102.41</v>
      </c>
      <c r="C61" s="43">
        <v>52.31</v>
      </c>
      <c r="D61" s="43">
        <v>35.630000000000003</v>
      </c>
      <c r="E61" s="43">
        <v>27.3</v>
      </c>
      <c r="F61" s="43">
        <v>22.31</v>
      </c>
      <c r="G61" s="43">
        <v>19</v>
      </c>
      <c r="H61" s="43">
        <v>16.64</v>
      </c>
      <c r="I61" s="43">
        <v>14.88</v>
      </c>
      <c r="J61" s="43">
        <v>13.51</v>
      </c>
      <c r="K61" s="43">
        <v>12.43</v>
      </c>
      <c r="L61" s="43">
        <v>11.55</v>
      </c>
      <c r="M61" s="43">
        <v>10.83</v>
      </c>
      <c r="N61" s="43">
        <v>10.220000000000001</v>
      </c>
      <c r="O61" s="43">
        <v>9.69</v>
      </c>
      <c r="P61" s="43">
        <v>9.25</v>
      </c>
      <c r="Q61" s="43">
        <v>8.8800000000000008</v>
      </c>
      <c r="R61" s="43">
        <v>8.5399999999999991</v>
      </c>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row>
    <row r="62" spans="1:52" x14ac:dyDescent="0.2">
      <c r="A62" s="42">
        <v>51</v>
      </c>
      <c r="B62" s="43">
        <v>104.24</v>
      </c>
      <c r="C62" s="43">
        <v>53.26</v>
      </c>
      <c r="D62" s="43">
        <v>36.28</v>
      </c>
      <c r="E62" s="43">
        <v>27.81</v>
      </c>
      <c r="F62" s="43">
        <v>22.74</v>
      </c>
      <c r="G62" s="43">
        <v>19.36</v>
      </c>
      <c r="H62" s="43">
        <v>16.97</v>
      </c>
      <c r="I62" s="43">
        <v>15.18</v>
      </c>
      <c r="J62" s="43">
        <v>13.79</v>
      </c>
      <c r="K62" s="43">
        <v>12.69</v>
      </c>
      <c r="L62" s="43">
        <v>11.79</v>
      </c>
      <c r="M62" s="43">
        <v>11.05</v>
      </c>
      <c r="N62" s="43">
        <v>10.43</v>
      </c>
      <c r="O62" s="43">
        <v>9.91</v>
      </c>
      <c r="P62" s="43">
        <v>9.4700000000000006</v>
      </c>
      <c r="Q62" s="43">
        <v>9.11</v>
      </c>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row>
    <row r="63" spans="1:52" x14ac:dyDescent="0.2">
      <c r="A63" s="42">
        <v>52</v>
      </c>
      <c r="B63" s="43">
        <v>106.11</v>
      </c>
      <c r="C63" s="43">
        <v>54.23</v>
      </c>
      <c r="D63" s="43">
        <v>36.950000000000003</v>
      </c>
      <c r="E63" s="43">
        <v>28.33</v>
      </c>
      <c r="F63" s="43">
        <v>23.17</v>
      </c>
      <c r="G63" s="43">
        <v>19.739999999999998</v>
      </c>
      <c r="H63" s="43">
        <v>17.3</v>
      </c>
      <c r="I63" s="43">
        <v>15.48</v>
      </c>
      <c r="J63" s="43">
        <v>14.08</v>
      </c>
      <c r="K63" s="43">
        <v>12.96</v>
      </c>
      <c r="L63" s="43">
        <v>12.05</v>
      </c>
      <c r="M63" s="43">
        <v>11.3</v>
      </c>
      <c r="N63" s="43">
        <v>10.67</v>
      </c>
      <c r="O63" s="43">
        <v>10.15</v>
      </c>
      <c r="P63" s="43">
        <v>9.7100000000000009</v>
      </c>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row>
    <row r="64" spans="1:52" x14ac:dyDescent="0.2">
      <c r="A64" s="42">
        <v>53</v>
      </c>
      <c r="B64" s="43">
        <v>108.02</v>
      </c>
      <c r="C64" s="43">
        <v>55.23</v>
      </c>
      <c r="D64" s="43">
        <v>37.64</v>
      </c>
      <c r="E64" s="43">
        <v>28.87</v>
      </c>
      <c r="F64" s="43">
        <v>23.62</v>
      </c>
      <c r="G64" s="43">
        <v>20.13</v>
      </c>
      <c r="H64" s="43">
        <v>17.649999999999999</v>
      </c>
      <c r="I64" s="43">
        <v>15.8</v>
      </c>
      <c r="J64" s="43">
        <v>14.38</v>
      </c>
      <c r="K64" s="43">
        <v>13.24</v>
      </c>
      <c r="L64" s="43">
        <v>12.32</v>
      </c>
      <c r="M64" s="43">
        <v>11.56</v>
      </c>
      <c r="N64" s="43">
        <v>10.93</v>
      </c>
      <c r="O64" s="43">
        <v>10.41</v>
      </c>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row>
    <row r="65" spans="1:52" x14ac:dyDescent="0.2">
      <c r="A65" s="42">
        <v>54</v>
      </c>
      <c r="B65" s="43">
        <v>109.99</v>
      </c>
      <c r="C65" s="43">
        <v>56.25</v>
      </c>
      <c r="D65" s="43">
        <v>38.36</v>
      </c>
      <c r="E65" s="43">
        <v>29.43</v>
      </c>
      <c r="F65" s="43">
        <v>24.09</v>
      </c>
      <c r="G65" s="43">
        <v>20.54</v>
      </c>
      <c r="H65" s="43">
        <v>18.010000000000002</v>
      </c>
      <c r="I65" s="43">
        <v>16.13</v>
      </c>
      <c r="J65" s="43">
        <v>14.69</v>
      </c>
      <c r="K65" s="43">
        <v>13.54</v>
      </c>
      <c r="L65" s="43">
        <v>12.6</v>
      </c>
      <c r="M65" s="43">
        <v>11.84</v>
      </c>
      <c r="N65" s="43">
        <v>11.21</v>
      </c>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row>
    <row r="66" spans="1:52" x14ac:dyDescent="0.2">
      <c r="A66" s="42">
        <v>55</v>
      </c>
      <c r="B66" s="43">
        <v>112</v>
      </c>
      <c r="C66" s="43">
        <v>57.3</v>
      </c>
      <c r="D66" s="43">
        <v>39.090000000000003</v>
      </c>
      <c r="E66" s="43">
        <v>30.01</v>
      </c>
      <c r="F66" s="43">
        <v>24.58</v>
      </c>
      <c r="G66" s="43">
        <v>20.97</v>
      </c>
      <c r="H66" s="43">
        <v>18.399999999999999</v>
      </c>
      <c r="I66" s="43">
        <v>16.489999999999998</v>
      </c>
      <c r="J66" s="43">
        <v>15.02</v>
      </c>
      <c r="K66" s="43">
        <v>13.85</v>
      </c>
      <c r="L66" s="43">
        <v>12.91</v>
      </c>
      <c r="M66" s="43">
        <v>12.14</v>
      </c>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row>
    <row r="67" spans="1:52" x14ac:dyDescent="0.2">
      <c r="A67" s="42">
        <v>56</v>
      </c>
      <c r="B67" s="43">
        <v>114.09</v>
      </c>
      <c r="C67" s="43">
        <v>58.39</v>
      </c>
      <c r="D67" s="43">
        <v>39.86</v>
      </c>
      <c r="E67" s="43">
        <v>30.62</v>
      </c>
      <c r="F67" s="43">
        <v>25.08</v>
      </c>
      <c r="G67" s="43">
        <v>21.41</v>
      </c>
      <c r="H67" s="43">
        <v>18.8</v>
      </c>
      <c r="I67" s="43">
        <v>16.86</v>
      </c>
      <c r="J67" s="43">
        <v>15.37</v>
      </c>
      <c r="K67" s="43">
        <v>14.18</v>
      </c>
      <c r="L67" s="43">
        <v>13.25</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row>
    <row r="68" spans="1:52" x14ac:dyDescent="0.2">
      <c r="A68" s="42">
        <v>57</v>
      </c>
      <c r="B68" s="43">
        <v>116.23</v>
      </c>
      <c r="C68" s="43">
        <v>59.52</v>
      </c>
      <c r="D68" s="43">
        <v>40.64</v>
      </c>
      <c r="E68" s="43">
        <v>31.23</v>
      </c>
      <c r="F68" s="43">
        <v>25.61</v>
      </c>
      <c r="G68" s="43">
        <v>21.87</v>
      </c>
      <c r="H68" s="43">
        <v>19.22</v>
      </c>
      <c r="I68" s="43">
        <v>17.25</v>
      </c>
      <c r="J68" s="43">
        <v>15.74</v>
      </c>
      <c r="K68" s="43">
        <v>14.56</v>
      </c>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row>
    <row r="69" spans="1:52" x14ac:dyDescent="0.2">
      <c r="A69" s="42">
        <v>58</v>
      </c>
      <c r="B69" s="43">
        <v>118.43</v>
      </c>
      <c r="C69" s="43">
        <v>60.69</v>
      </c>
      <c r="D69" s="43">
        <v>41.47</v>
      </c>
      <c r="E69" s="43">
        <v>31.88</v>
      </c>
      <c r="F69" s="43">
        <v>26.16</v>
      </c>
      <c r="G69" s="43">
        <v>22.36</v>
      </c>
      <c r="H69" s="43">
        <v>19.670000000000002</v>
      </c>
      <c r="I69" s="43">
        <v>17.670000000000002</v>
      </c>
      <c r="J69" s="43">
        <v>16.12</v>
      </c>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row>
    <row r="70" spans="1:52" x14ac:dyDescent="0.2">
      <c r="A70" s="42">
        <v>59</v>
      </c>
      <c r="B70" s="43">
        <v>120.71</v>
      </c>
      <c r="C70" s="43">
        <v>61.89</v>
      </c>
      <c r="D70" s="43">
        <v>42.32</v>
      </c>
      <c r="E70" s="43">
        <v>32.56</v>
      </c>
      <c r="F70" s="43">
        <v>26.74</v>
      </c>
      <c r="G70" s="43">
        <v>22.88</v>
      </c>
      <c r="H70" s="43">
        <v>20.149999999999999</v>
      </c>
      <c r="I70" s="43">
        <v>18.12</v>
      </c>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row>
    <row r="71" spans="1:52" x14ac:dyDescent="0.2">
      <c r="A71" s="42">
        <v>60</v>
      </c>
      <c r="B71" s="43">
        <v>123.06</v>
      </c>
      <c r="C71" s="43">
        <v>63.14</v>
      </c>
      <c r="D71" s="43">
        <v>43.21</v>
      </c>
      <c r="E71" s="43">
        <v>33.28</v>
      </c>
      <c r="F71" s="43">
        <v>27.35</v>
      </c>
      <c r="G71" s="43">
        <v>23.43</v>
      </c>
      <c r="H71" s="43">
        <v>20.65</v>
      </c>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row>
    <row r="72" spans="1:52" x14ac:dyDescent="0.2">
      <c r="A72" s="42">
        <v>61</v>
      </c>
      <c r="B72" s="43">
        <v>125.5</v>
      </c>
      <c r="C72" s="43">
        <v>64.459999999999994</v>
      </c>
      <c r="D72" s="43">
        <v>44.15</v>
      </c>
      <c r="E72" s="43">
        <v>34.04</v>
      </c>
      <c r="F72" s="43">
        <v>28</v>
      </c>
      <c r="G72" s="43">
        <v>24.01</v>
      </c>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row>
    <row r="73" spans="1:52" x14ac:dyDescent="0.2">
      <c r="A73" s="42">
        <v>62</v>
      </c>
      <c r="B73" s="43">
        <v>128.07</v>
      </c>
      <c r="C73" s="43">
        <v>65.84</v>
      </c>
      <c r="D73" s="43">
        <v>45.15</v>
      </c>
      <c r="E73" s="43">
        <v>34.85</v>
      </c>
      <c r="F73" s="43">
        <v>28.7</v>
      </c>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row>
    <row r="74" spans="1:52" x14ac:dyDescent="0.2">
      <c r="A74" s="42">
        <v>63</v>
      </c>
      <c r="B74" s="43">
        <v>130.81</v>
      </c>
      <c r="C74" s="43">
        <v>67.319999999999993</v>
      </c>
      <c r="D74" s="43">
        <v>46.22</v>
      </c>
      <c r="E74" s="43">
        <v>35.700000000000003</v>
      </c>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row>
    <row r="75" spans="1:52" x14ac:dyDescent="0.2">
      <c r="A75" s="42">
        <v>64</v>
      </c>
      <c r="B75" s="43">
        <v>133.75</v>
      </c>
      <c r="C75" s="43">
        <v>68.92</v>
      </c>
      <c r="D75" s="43">
        <v>47.38</v>
      </c>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row>
    <row r="76" spans="1:52" x14ac:dyDescent="0.2">
      <c r="A76" s="42">
        <v>65</v>
      </c>
      <c r="B76" s="43">
        <v>136.96</v>
      </c>
      <c r="C76" s="43">
        <v>70.67</v>
      </c>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row>
    <row r="77" spans="1:52" x14ac:dyDescent="0.2">
      <c r="A77" s="42">
        <v>66</v>
      </c>
      <c r="B77" s="43">
        <v>140.31</v>
      </c>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row>
  </sheetData>
  <sheetProtection algorithmName="SHA-512" hashValue="Ff1UhwcZnKm5KgSjNOn20nMXMsy8VHPnORG2B0D5buV5NcHlTPoPrsQVWjSmD0goWIRk0DK/ZiGd8u6rP8YzIQ==" saltValue="JIl4tvXVHiauE7n14bPMrQ==" spinCount="100000" sheet="1" objects="1" scenarios="1"/>
  <conditionalFormatting sqref="A6:A21">
    <cfRule type="expression" dxfId="107" priority="13" stopIfTrue="1">
      <formula>MOD(ROW(),2)=0</formula>
    </cfRule>
    <cfRule type="expression" dxfId="106" priority="14" stopIfTrue="1">
      <formula>MOD(ROW(),2)&lt;&gt;0</formula>
    </cfRule>
  </conditionalFormatting>
  <conditionalFormatting sqref="A26:A77">
    <cfRule type="expression" dxfId="105" priority="9" stopIfTrue="1">
      <formula>MOD(ROW(),2)=0</formula>
    </cfRule>
    <cfRule type="expression" dxfId="104" priority="10" stopIfTrue="1">
      <formula>MOD(ROW(),2)&lt;&gt;0</formula>
    </cfRule>
  </conditionalFormatting>
  <conditionalFormatting sqref="B6:AZ21">
    <cfRule type="expression" dxfId="103" priority="15" stopIfTrue="1">
      <formula>MOD(ROW(),2)=0</formula>
    </cfRule>
    <cfRule type="expression" dxfId="102" priority="16" stopIfTrue="1">
      <formula>MOD(ROW(),2)&lt;&gt;0</formula>
    </cfRule>
  </conditionalFormatting>
  <conditionalFormatting sqref="B26:AZ77">
    <cfRule type="expression" dxfId="101" priority="11" stopIfTrue="1">
      <formula>MOD(ROW(),2)=0</formula>
    </cfRule>
    <cfRule type="expression" dxfId="100" priority="12"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E1C5D-9686-4D7A-9F17-FF4302D8E7E2}">
  <sheetPr codeName="Sheet64"/>
  <dimension ref="A1:AZ77"/>
  <sheetViews>
    <sheetView showGridLines="0" workbookViewId="0">
      <selection activeCell="A6" sqref="A6"/>
    </sheetView>
  </sheetViews>
  <sheetFormatPr defaultColWidth="8.5703125" defaultRowHeight="12.75" x14ac:dyDescent="0.2"/>
  <cols>
    <col min="1" max="1" width="31.5703125" style="41" customWidth="1"/>
    <col min="2" max="52" width="22.5703125" style="41" customWidth="1"/>
    <col min="53" max="16384" width="8.5703125" style="41"/>
  </cols>
  <sheetData>
    <row r="1" spans="1:52" s="1" customFormat="1" ht="20.25" x14ac:dyDescent="0.3">
      <c r="A1" s="2" t="s">
        <v>0</v>
      </c>
    </row>
    <row r="2" spans="1:52" s="1" customFormat="1" ht="15.75" x14ac:dyDescent="0.25">
      <c r="A2" s="30" t="s">
        <v>1</v>
      </c>
      <c r="B2" s="3" t="str">
        <f>wb_title</f>
        <v>LGPS_EW - Consolidated Factor Spreadsheet</v>
      </c>
    </row>
    <row r="3" spans="1:52" s="1" customFormat="1" ht="15.75" x14ac:dyDescent="0.25">
      <c r="A3" s="30" t="s">
        <v>2</v>
      </c>
      <c r="B3" s="3" t="str">
        <f>TABLE_FACTOR_TYPE_1 &amp; " - x-" &amp; TABLE_SERIES_NUMBER_1</f>
        <v>Added pension - x-718</v>
      </c>
    </row>
    <row r="4" spans="1:52" customFormat="1" x14ac:dyDescent="0.2"/>
    <row r="5" spans="1:52" customFormat="1" x14ac:dyDescent="0.2"/>
    <row r="6" spans="1:52"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row>
    <row r="7" spans="1:52"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row>
    <row r="8" spans="1:52" customFormat="1" x14ac:dyDescent="0.2">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row>
    <row r="9" spans="1:52"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row>
    <row r="10" spans="1:52" customFormat="1" x14ac:dyDescent="0.2">
      <c r="A10" s="44" t="s">
        <v>6</v>
      </c>
      <c r="B10" s="49" t="s">
        <v>360</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row>
    <row r="11" spans="1:52" customFormat="1" x14ac:dyDescent="0.2">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row>
    <row r="12" spans="1:52"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row>
    <row r="13" spans="1:52"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row>
    <row r="14" spans="1:52" customFormat="1" x14ac:dyDescent="0.2">
      <c r="A14" s="44" t="s">
        <v>171</v>
      </c>
      <c r="B14" s="49">
        <v>718</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row>
    <row r="15" spans="1:52" customFormat="1" x14ac:dyDescent="0.2">
      <c r="A15" s="44" t="s">
        <v>398</v>
      </c>
      <c r="B15" s="49" t="s">
        <v>361</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row>
    <row r="16" spans="1:52" customFormat="1" x14ac:dyDescent="0.2">
      <c r="A16" s="44" t="s">
        <v>173</v>
      </c>
      <c r="B16" s="49" t="s">
        <v>362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row>
    <row r="17" spans="1:52"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row>
    <row r="18" spans="1:52"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row>
    <row r="19" spans="1:52"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row>
    <row r="20" spans="1:52"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row>
    <row r="21" spans="1:52"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row>
    <row r="22" spans="1:52" customFormat="1" x14ac:dyDescent="0.2"/>
    <row r="23" spans="1:52" customFormat="1" x14ac:dyDescent="0.2">
      <c r="A23" s="23" t="str">
        <f>HYPERLINK("#'Factor List'!A1", "Back to Factor List")</f>
        <v>Back to Factor List</v>
      </c>
      <c r="B23" s="23" t="str">
        <f>HYPERLINK("#'Assumptions'!A1", "Assumptions")</f>
        <v>Assumptions</v>
      </c>
    </row>
    <row r="26" spans="1:52" s="59" customFormat="1" ht="25.5" x14ac:dyDescent="0.2">
      <c r="A26" s="58" t="s">
        <v>401</v>
      </c>
      <c r="B26" s="58" t="s">
        <v>590</v>
      </c>
      <c r="C26" s="58" t="s">
        <v>591</v>
      </c>
      <c r="D26" s="58" t="s">
        <v>592</v>
      </c>
      <c r="E26" s="58" t="s">
        <v>593</v>
      </c>
      <c r="F26" s="58" t="s">
        <v>594</v>
      </c>
      <c r="G26" s="58" t="s">
        <v>595</v>
      </c>
      <c r="H26" s="58" t="s">
        <v>596</v>
      </c>
      <c r="I26" s="58" t="s">
        <v>597</v>
      </c>
      <c r="J26" s="58" t="s">
        <v>598</v>
      </c>
      <c r="K26" s="58" t="s">
        <v>599</v>
      </c>
      <c r="L26" s="58" t="s">
        <v>600</v>
      </c>
      <c r="M26" s="58" t="s">
        <v>601</v>
      </c>
      <c r="N26" s="58" t="s">
        <v>602</v>
      </c>
      <c r="O26" s="58" t="s">
        <v>603</v>
      </c>
      <c r="P26" s="58" t="s">
        <v>604</v>
      </c>
      <c r="Q26" s="58" t="s">
        <v>605</v>
      </c>
      <c r="R26" s="58" t="s">
        <v>606</v>
      </c>
      <c r="S26" s="58" t="s">
        <v>607</v>
      </c>
      <c r="T26" s="58" t="s">
        <v>608</v>
      </c>
      <c r="U26" s="58" t="s">
        <v>609</v>
      </c>
      <c r="V26" s="58" t="s">
        <v>610</v>
      </c>
      <c r="W26" s="58" t="s">
        <v>611</v>
      </c>
      <c r="X26" s="58" t="s">
        <v>612</v>
      </c>
      <c r="Y26" s="58" t="s">
        <v>613</v>
      </c>
      <c r="Z26" s="58" t="s">
        <v>614</v>
      </c>
      <c r="AA26" s="58" t="s">
        <v>615</v>
      </c>
      <c r="AB26" s="58" t="s">
        <v>616</v>
      </c>
      <c r="AC26" s="58" t="s">
        <v>617</v>
      </c>
      <c r="AD26" s="58" t="s">
        <v>618</v>
      </c>
      <c r="AE26" s="58" t="s">
        <v>619</v>
      </c>
      <c r="AF26" s="58" t="s">
        <v>620</v>
      </c>
      <c r="AG26" s="58" t="s">
        <v>621</v>
      </c>
      <c r="AH26" s="58" t="s">
        <v>622</v>
      </c>
      <c r="AI26" s="58" t="s">
        <v>623</v>
      </c>
      <c r="AJ26" s="58" t="s">
        <v>624</v>
      </c>
      <c r="AK26" s="58" t="s">
        <v>625</v>
      </c>
      <c r="AL26" s="58" t="s">
        <v>626</v>
      </c>
      <c r="AM26" s="58" t="s">
        <v>627</v>
      </c>
      <c r="AN26" s="58" t="s">
        <v>628</v>
      </c>
      <c r="AO26" s="58" t="s">
        <v>629</v>
      </c>
      <c r="AP26" s="58" t="s">
        <v>630</v>
      </c>
      <c r="AQ26" s="58" t="s">
        <v>631</v>
      </c>
      <c r="AR26" s="58" t="s">
        <v>632</v>
      </c>
      <c r="AS26" s="58" t="s">
        <v>633</v>
      </c>
      <c r="AT26" s="58" t="s">
        <v>634</v>
      </c>
      <c r="AU26" s="58" t="s">
        <v>635</v>
      </c>
      <c r="AV26" s="58" t="s">
        <v>636</v>
      </c>
      <c r="AW26" s="58" t="s">
        <v>637</v>
      </c>
      <c r="AX26" s="58" t="s">
        <v>638</v>
      </c>
      <c r="AY26" s="58" t="s">
        <v>639</v>
      </c>
      <c r="AZ26" s="58" t="s">
        <v>640</v>
      </c>
    </row>
    <row r="27" spans="1:52" x14ac:dyDescent="0.2">
      <c r="A27" s="42">
        <v>16</v>
      </c>
      <c r="B27" s="43">
        <v>61.76</v>
      </c>
      <c r="C27" s="43">
        <v>31.49</v>
      </c>
      <c r="D27" s="43">
        <v>21.41</v>
      </c>
      <c r="E27" s="43">
        <v>16.37</v>
      </c>
      <c r="F27" s="43">
        <v>13.35</v>
      </c>
      <c r="G27" s="43">
        <v>11.35</v>
      </c>
      <c r="H27" s="43">
        <v>9.91</v>
      </c>
      <c r="I27" s="43">
        <v>8.83</v>
      </c>
      <c r="J27" s="43">
        <v>8</v>
      </c>
      <c r="K27" s="43">
        <v>7.33</v>
      </c>
      <c r="L27" s="43">
        <v>6.79</v>
      </c>
      <c r="M27" s="43">
        <v>6.34</v>
      </c>
      <c r="N27" s="43">
        <v>5.96</v>
      </c>
      <c r="O27" s="43">
        <v>5.64</v>
      </c>
      <c r="P27" s="43">
        <v>5.35</v>
      </c>
      <c r="Q27" s="43">
        <v>5.12</v>
      </c>
      <c r="R27" s="43">
        <v>4.9000000000000004</v>
      </c>
      <c r="S27" s="43">
        <v>4.71</v>
      </c>
      <c r="T27" s="43">
        <v>4.53</v>
      </c>
      <c r="U27" s="43">
        <v>4.3899999999999997</v>
      </c>
      <c r="V27" s="43">
        <v>4.25</v>
      </c>
      <c r="W27" s="43">
        <v>4.13</v>
      </c>
      <c r="X27" s="43">
        <v>4.01</v>
      </c>
      <c r="Y27" s="43">
        <v>3.91</v>
      </c>
      <c r="Z27" s="43">
        <v>3.82</v>
      </c>
      <c r="AA27" s="43">
        <v>3.74</v>
      </c>
      <c r="AB27" s="43">
        <v>3.66</v>
      </c>
      <c r="AC27" s="43">
        <v>3.59</v>
      </c>
      <c r="AD27" s="43">
        <v>3.52</v>
      </c>
      <c r="AE27" s="43">
        <v>3.46</v>
      </c>
      <c r="AF27" s="43">
        <v>3.4</v>
      </c>
      <c r="AG27" s="43">
        <v>3.34</v>
      </c>
      <c r="AH27" s="43">
        <v>3.29</v>
      </c>
      <c r="AI27" s="43">
        <v>3.25</v>
      </c>
      <c r="AJ27" s="43">
        <v>3.2</v>
      </c>
      <c r="AK27" s="43">
        <v>3.16</v>
      </c>
      <c r="AL27" s="43">
        <v>3.12</v>
      </c>
      <c r="AM27" s="43">
        <v>3.1</v>
      </c>
      <c r="AN27" s="43">
        <v>3.07</v>
      </c>
      <c r="AO27" s="43">
        <v>3.03</v>
      </c>
      <c r="AP27" s="43">
        <v>3</v>
      </c>
      <c r="AQ27" s="43">
        <v>2.98</v>
      </c>
      <c r="AR27" s="43">
        <v>2.95</v>
      </c>
      <c r="AS27" s="43">
        <v>2.93</v>
      </c>
      <c r="AT27" s="43">
        <v>2.9</v>
      </c>
      <c r="AU27" s="43">
        <v>2.88</v>
      </c>
      <c r="AV27" s="43">
        <v>2.86</v>
      </c>
      <c r="AW27" s="43">
        <v>2.84</v>
      </c>
      <c r="AX27" s="43">
        <v>2.83</v>
      </c>
      <c r="AY27" s="43">
        <v>2.81</v>
      </c>
      <c r="AZ27" s="43">
        <v>2.79</v>
      </c>
    </row>
    <row r="28" spans="1:52" x14ac:dyDescent="0.2">
      <c r="A28" s="42">
        <v>17</v>
      </c>
      <c r="B28" s="43">
        <v>62.88</v>
      </c>
      <c r="C28" s="43">
        <v>32.06</v>
      </c>
      <c r="D28" s="43">
        <v>21.79</v>
      </c>
      <c r="E28" s="43">
        <v>16.670000000000002</v>
      </c>
      <c r="F28" s="43">
        <v>13.59</v>
      </c>
      <c r="G28" s="43">
        <v>11.54</v>
      </c>
      <c r="H28" s="43">
        <v>10.08</v>
      </c>
      <c r="I28" s="43">
        <v>9</v>
      </c>
      <c r="J28" s="43">
        <v>8.14</v>
      </c>
      <c r="K28" s="43">
        <v>7.47</v>
      </c>
      <c r="L28" s="43">
        <v>6.92</v>
      </c>
      <c r="M28" s="43">
        <v>6.46</v>
      </c>
      <c r="N28" s="43">
        <v>6.07</v>
      </c>
      <c r="O28" s="43">
        <v>5.74</v>
      </c>
      <c r="P28" s="43">
        <v>5.45</v>
      </c>
      <c r="Q28" s="43">
        <v>5.2</v>
      </c>
      <c r="R28" s="43">
        <v>4.99</v>
      </c>
      <c r="S28" s="43">
        <v>4.79</v>
      </c>
      <c r="T28" s="43">
        <v>4.62</v>
      </c>
      <c r="U28" s="43">
        <v>4.47</v>
      </c>
      <c r="V28" s="43">
        <v>4.33</v>
      </c>
      <c r="W28" s="43">
        <v>4.2</v>
      </c>
      <c r="X28" s="43">
        <v>4.09</v>
      </c>
      <c r="Y28" s="43">
        <v>3.98</v>
      </c>
      <c r="Z28" s="43">
        <v>3.89</v>
      </c>
      <c r="AA28" s="43">
        <v>3.8</v>
      </c>
      <c r="AB28" s="43">
        <v>3.73</v>
      </c>
      <c r="AC28" s="43">
        <v>3.65</v>
      </c>
      <c r="AD28" s="43">
        <v>3.59</v>
      </c>
      <c r="AE28" s="43">
        <v>3.52</v>
      </c>
      <c r="AF28" s="43">
        <v>3.46</v>
      </c>
      <c r="AG28" s="43">
        <v>3.41</v>
      </c>
      <c r="AH28" s="43">
        <v>3.36</v>
      </c>
      <c r="AI28" s="43">
        <v>3.31</v>
      </c>
      <c r="AJ28" s="43">
        <v>3.26</v>
      </c>
      <c r="AK28" s="43">
        <v>3.22</v>
      </c>
      <c r="AL28" s="43">
        <v>3.18</v>
      </c>
      <c r="AM28" s="43">
        <v>3.15</v>
      </c>
      <c r="AN28" s="43">
        <v>3.11</v>
      </c>
      <c r="AO28" s="43">
        <v>3.09</v>
      </c>
      <c r="AP28" s="43">
        <v>3.06</v>
      </c>
      <c r="AQ28" s="43">
        <v>3.03</v>
      </c>
      <c r="AR28" s="43">
        <v>3.01</v>
      </c>
      <c r="AS28" s="43">
        <v>2.98</v>
      </c>
      <c r="AT28" s="43">
        <v>2.96</v>
      </c>
      <c r="AU28" s="43">
        <v>2.94</v>
      </c>
      <c r="AV28" s="43">
        <v>2.92</v>
      </c>
      <c r="AW28" s="43">
        <v>2.9</v>
      </c>
      <c r="AX28" s="43">
        <v>2.88</v>
      </c>
      <c r="AY28" s="43">
        <v>2.86</v>
      </c>
      <c r="AZ28" s="43"/>
    </row>
    <row r="29" spans="1:52" x14ac:dyDescent="0.2">
      <c r="A29" s="42">
        <v>18</v>
      </c>
      <c r="B29" s="43">
        <v>64.02</v>
      </c>
      <c r="C29" s="43">
        <v>32.64</v>
      </c>
      <c r="D29" s="43">
        <v>22.2</v>
      </c>
      <c r="E29" s="43">
        <v>16.97</v>
      </c>
      <c r="F29" s="43">
        <v>13.84</v>
      </c>
      <c r="G29" s="43">
        <v>11.76</v>
      </c>
      <c r="H29" s="43">
        <v>10.27</v>
      </c>
      <c r="I29" s="43">
        <v>9.16</v>
      </c>
      <c r="J29" s="43">
        <v>8.3000000000000007</v>
      </c>
      <c r="K29" s="43">
        <v>7.61</v>
      </c>
      <c r="L29" s="43">
        <v>7.05</v>
      </c>
      <c r="M29" s="43">
        <v>6.57</v>
      </c>
      <c r="N29" s="43">
        <v>6.18</v>
      </c>
      <c r="O29" s="43">
        <v>5.84</v>
      </c>
      <c r="P29" s="43">
        <v>5.56</v>
      </c>
      <c r="Q29" s="43">
        <v>5.3</v>
      </c>
      <c r="R29" s="43">
        <v>5.08</v>
      </c>
      <c r="S29" s="43">
        <v>4.88</v>
      </c>
      <c r="T29" s="43">
        <v>4.7</v>
      </c>
      <c r="U29" s="43">
        <v>4.55</v>
      </c>
      <c r="V29" s="43">
        <v>4.41</v>
      </c>
      <c r="W29" s="43">
        <v>4.28</v>
      </c>
      <c r="X29" s="43">
        <v>4.17</v>
      </c>
      <c r="Y29" s="43">
        <v>4.0599999999999996</v>
      </c>
      <c r="Z29" s="43">
        <v>3.96</v>
      </c>
      <c r="AA29" s="43">
        <v>3.87</v>
      </c>
      <c r="AB29" s="43">
        <v>3.79</v>
      </c>
      <c r="AC29" s="43">
        <v>3.72</v>
      </c>
      <c r="AD29" s="43">
        <v>3.65</v>
      </c>
      <c r="AE29" s="43">
        <v>3.59</v>
      </c>
      <c r="AF29" s="43">
        <v>3.53</v>
      </c>
      <c r="AG29" s="43">
        <v>3.47</v>
      </c>
      <c r="AH29" s="43">
        <v>3.42</v>
      </c>
      <c r="AI29" s="43">
        <v>3.37</v>
      </c>
      <c r="AJ29" s="43">
        <v>3.33</v>
      </c>
      <c r="AK29" s="43">
        <v>3.28</v>
      </c>
      <c r="AL29" s="43">
        <v>3.24</v>
      </c>
      <c r="AM29" s="43">
        <v>3.21</v>
      </c>
      <c r="AN29" s="43">
        <v>3.17</v>
      </c>
      <c r="AO29" s="43">
        <v>3.14</v>
      </c>
      <c r="AP29" s="43">
        <v>3.11</v>
      </c>
      <c r="AQ29" s="43">
        <v>3.09</v>
      </c>
      <c r="AR29" s="43">
        <v>3.07</v>
      </c>
      <c r="AS29" s="43">
        <v>3.04</v>
      </c>
      <c r="AT29" s="43">
        <v>3.02</v>
      </c>
      <c r="AU29" s="43">
        <v>3</v>
      </c>
      <c r="AV29" s="43">
        <v>2.98</v>
      </c>
      <c r="AW29" s="43">
        <v>2.96</v>
      </c>
      <c r="AX29" s="43">
        <v>2.94</v>
      </c>
      <c r="AY29" s="43"/>
      <c r="AZ29" s="43"/>
    </row>
    <row r="30" spans="1:52" x14ac:dyDescent="0.2">
      <c r="A30" s="42">
        <v>19</v>
      </c>
      <c r="B30" s="43">
        <v>65.19</v>
      </c>
      <c r="C30" s="43">
        <v>33.229999999999997</v>
      </c>
      <c r="D30" s="43">
        <v>22.6</v>
      </c>
      <c r="E30" s="43">
        <v>17.28</v>
      </c>
      <c r="F30" s="43">
        <v>14.09</v>
      </c>
      <c r="G30" s="43">
        <v>11.98</v>
      </c>
      <c r="H30" s="43">
        <v>10.46</v>
      </c>
      <c r="I30" s="43">
        <v>9.32</v>
      </c>
      <c r="J30" s="43">
        <v>8.4499999999999993</v>
      </c>
      <c r="K30" s="43">
        <v>7.75</v>
      </c>
      <c r="L30" s="43">
        <v>7.18</v>
      </c>
      <c r="M30" s="43">
        <v>6.69</v>
      </c>
      <c r="N30" s="43">
        <v>6.3</v>
      </c>
      <c r="O30" s="43">
        <v>5.95</v>
      </c>
      <c r="P30" s="43">
        <v>5.66</v>
      </c>
      <c r="Q30" s="43">
        <v>5.4</v>
      </c>
      <c r="R30" s="43">
        <v>5.17</v>
      </c>
      <c r="S30" s="43">
        <v>4.97</v>
      </c>
      <c r="T30" s="43">
        <v>4.79</v>
      </c>
      <c r="U30" s="43">
        <v>4.63</v>
      </c>
      <c r="V30" s="43">
        <v>4.4800000000000004</v>
      </c>
      <c r="W30" s="43">
        <v>4.3600000000000003</v>
      </c>
      <c r="X30" s="43">
        <v>4.24</v>
      </c>
      <c r="Y30" s="43">
        <v>4.13</v>
      </c>
      <c r="Z30" s="43">
        <v>4.03</v>
      </c>
      <c r="AA30" s="43">
        <v>3.94</v>
      </c>
      <c r="AB30" s="43">
        <v>3.86</v>
      </c>
      <c r="AC30" s="43">
        <v>3.78</v>
      </c>
      <c r="AD30" s="43">
        <v>3.72</v>
      </c>
      <c r="AE30" s="43">
        <v>3.65</v>
      </c>
      <c r="AF30" s="43">
        <v>3.59</v>
      </c>
      <c r="AG30" s="43">
        <v>3.54</v>
      </c>
      <c r="AH30" s="43">
        <v>3.48</v>
      </c>
      <c r="AI30" s="43">
        <v>3.43</v>
      </c>
      <c r="AJ30" s="43">
        <v>3.39</v>
      </c>
      <c r="AK30" s="43">
        <v>3.35</v>
      </c>
      <c r="AL30" s="43">
        <v>3.31</v>
      </c>
      <c r="AM30" s="43">
        <v>3.27</v>
      </c>
      <c r="AN30" s="43">
        <v>3.23</v>
      </c>
      <c r="AO30" s="43">
        <v>3.2</v>
      </c>
      <c r="AP30" s="43">
        <v>3.17</v>
      </c>
      <c r="AQ30" s="43">
        <v>3.14</v>
      </c>
      <c r="AR30" s="43">
        <v>3.12</v>
      </c>
      <c r="AS30" s="43">
        <v>3.09</v>
      </c>
      <c r="AT30" s="43">
        <v>3.08</v>
      </c>
      <c r="AU30" s="43">
        <v>3.05</v>
      </c>
      <c r="AV30" s="43">
        <v>3.03</v>
      </c>
      <c r="AW30" s="43">
        <v>3.02</v>
      </c>
      <c r="AX30" s="43"/>
      <c r="AY30" s="43"/>
      <c r="AZ30" s="43"/>
    </row>
    <row r="31" spans="1:52" x14ac:dyDescent="0.2">
      <c r="A31" s="42">
        <v>20</v>
      </c>
      <c r="B31" s="43">
        <v>66.37</v>
      </c>
      <c r="C31" s="43">
        <v>33.840000000000003</v>
      </c>
      <c r="D31" s="43">
        <v>23</v>
      </c>
      <c r="E31" s="43">
        <v>17.59</v>
      </c>
      <c r="F31" s="43">
        <v>14.35</v>
      </c>
      <c r="G31" s="43">
        <v>12.19</v>
      </c>
      <c r="H31" s="43">
        <v>10.64</v>
      </c>
      <c r="I31" s="43">
        <v>9.49</v>
      </c>
      <c r="J31" s="43">
        <v>8.59</v>
      </c>
      <c r="K31" s="43">
        <v>7.88</v>
      </c>
      <c r="L31" s="43">
        <v>7.3</v>
      </c>
      <c r="M31" s="43">
        <v>6.82</v>
      </c>
      <c r="N31" s="43">
        <v>6.41</v>
      </c>
      <c r="O31" s="43">
        <v>6.06</v>
      </c>
      <c r="P31" s="43">
        <v>5.76</v>
      </c>
      <c r="Q31" s="43">
        <v>5.5</v>
      </c>
      <c r="R31" s="43">
        <v>5.26</v>
      </c>
      <c r="S31" s="43">
        <v>5.07</v>
      </c>
      <c r="T31" s="43">
        <v>4.88</v>
      </c>
      <c r="U31" s="43">
        <v>4.72</v>
      </c>
      <c r="V31" s="43">
        <v>4.57</v>
      </c>
      <c r="W31" s="43">
        <v>4.4400000000000004</v>
      </c>
      <c r="X31" s="43">
        <v>4.32</v>
      </c>
      <c r="Y31" s="43">
        <v>4.21</v>
      </c>
      <c r="Z31" s="43">
        <v>4.1100000000000003</v>
      </c>
      <c r="AA31" s="43">
        <v>4.0199999999999996</v>
      </c>
      <c r="AB31" s="43">
        <v>3.93</v>
      </c>
      <c r="AC31" s="43">
        <v>3.85</v>
      </c>
      <c r="AD31" s="43">
        <v>3.78</v>
      </c>
      <c r="AE31" s="43">
        <v>3.72</v>
      </c>
      <c r="AF31" s="43">
        <v>3.66</v>
      </c>
      <c r="AG31" s="43">
        <v>3.6</v>
      </c>
      <c r="AH31" s="43">
        <v>3.55</v>
      </c>
      <c r="AI31" s="43">
        <v>3.5</v>
      </c>
      <c r="AJ31" s="43">
        <v>3.45</v>
      </c>
      <c r="AK31" s="43">
        <v>3.41</v>
      </c>
      <c r="AL31" s="43">
        <v>3.37</v>
      </c>
      <c r="AM31" s="43">
        <v>3.33</v>
      </c>
      <c r="AN31" s="43">
        <v>3.3</v>
      </c>
      <c r="AO31" s="43">
        <v>3.26</v>
      </c>
      <c r="AP31" s="43">
        <v>3.23</v>
      </c>
      <c r="AQ31" s="43">
        <v>3.2</v>
      </c>
      <c r="AR31" s="43">
        <v>3.18</v>
      </c>
      <c r="AS31" s="43">
        <v>3.15</v>
      </c>
      <c r="AT31" s="43">
        <v>3.13</v>
      </c>
      <c r="AU31" s="43">
        <v>3.11</v>
      </c>
      <c r="AV31" s="43">
        <v>3.06</v>
      </c>
      <c r="AW31" s="43"/>
      <c r="AX31" s="43"/>
      <c r="AY31" s="43"/>
      <c r="AZ31" s="43"/>
    </row>
    <row r="32" spans="1:52" x14ac:dyDescent="0.2">
      <c r="A32" s="42">
        <v>21</v>
      </c>
      <c r="B32" s="43">
        <v>67.569999999999993</v>
      </c>
      <c r="C32" s="43">
        <v>34.450000000000003</v>
      </c>
      <c r="D32" s="43">
        <v>23.43</v>
      </c>
      <c r="E32" s="43">
        <v>17.91</v>
      </c>
      <c r="F32" s="43">
        <v>14.61</v>
      </c>
      <c r="G32" s="43">
        <v>12.41</v>
      </c>
      <c r="H32" s="43">
        <v>10.84</v>
      </c>
      <c r="I32" s="43">
        <v>9.67</v>
      </c>
      <c r="J32" s="43">
        <v>8.75</v>
      </c>
      <c r="K32" s="43">
        <v>8.0299999999999994</v>
      </c>
      <c r="L32" s="43">
        <v>7.43</v>
      </c>
      <c r="M32" s="43">
        <v>6.94</v>
      </c>
      <c r="N32" s="43">
        <v>6.52</v>
      </c>
      <c r="O32" s="43">
        <v>6.17</v>
      </c>
      <c r="P32" s="43">
        <v>5.86</v>
      </c>
      <c r="Q32" s="43">
        <v>5.6</v>
      </c>
      <c r="R32" s="43">
        <v>5.36</v>
      </c>
      <c r="S32" s="43">
        <v>5.15</v>
      </c>
      <c r="T32" s="43">
        <v>4.97</v>
      </c>
      <c r="U32" s="43">
        <v>4.8</v>
      </c>
      <c r="V32" s="43">
        <v>4.6500000000000004</v>
      </c>
      <c r="W32" s="43">
        <v>4.5199999999999996</v>
      </c>
      <c r="X32" s="43">
        <v>4.4000000000000004</v>
      </c>
      <c r="Y32" s="43">
        <v>4.29</v>
      </c>
      <c r="Z32" s="43">
        <v>4.1900000000000004</v>
      </c>
      <c r="AA32" s="43">
        <v>4.09</v>
      </c>
      <c r="AB32" s="43">
        <v>4</v>
      </c>
      <c r="AC32" s="43">
        <v>3.92</v>
      </c>
      <c r="AD32" s="43">
        <v>3.85</v>
      </c>
      <c r="AE32" s="43">
        <v>3.78</v>
      </c>
      <c r="AF32" s="43">
        <v>3.73</v>
      </c>
      <c r="AG32" s="43">
        <v>3.67</v>
      </c>
      <c r="AH32" s="43">
        <v>3.62</v>
      </c>
      <c r="AI32" s="43">
        <v>3.57</v>
      </c>
      <c r="AJ32" s="43">
        <v>3.52</v>
      </c>
      <c r="AK32" s="43">
        <v>3.47</v>
      </c>
      <c r="AL32" s="43">
        <v>3.43</v>
      </c>
      <c r="AM32" s="43">
        <v>3.4</v>
      </c>
      <c r="AN32" s="43">
        <v>3.36</v>
      </c>
      <c r="AO32" s="43">
        <v>3.33</v>
      </c>
      <c r="AP32" s="43">
        <v>3.29</v>
      </c>
      <c r="AQ32" s="43">
        <v>3.27</v>
      </c>
      <c r="AR32" s="43">
        <v>3.24</v>
      </c>
      <c r="AS32" s="43">
        <v>3.21</v>
      </c>
      <c r="AT32" s="43">
        <v>3.19</v>
      </c>
      <c r="AU32" s="43">
        <v>3.2</v>
      </c>
      <c r="AV32" s="43"/>
      <c r="AW32" s="43"/>
      <c r="AX32" s="43"/>
      <c r="AY32" s="43"/>
      <c r="AZ32" s="43"/>
    </row>
    <row r="33" spans="1:52" x14ac:dyDescent="0.2">
      <c r="A33" s="42">
        <v>22</v>
      </c>
      <c r="B33" s="43">
        <v>68.8</v>
      </c>
      <c r="C33" s="43">
        <v>35.08</v>
      </c>
      <c r="D33" s="43">
        <v>23.85</v>
      </c>
      <c r="E33" s="43">
        <v>18.23</v>
      </c>
      <c r="F33" s="43">
        <v>14.87</v>
      </c>
      <c r="G33" s="43">
        <v>12.63</v>
      </c>
      <c r="H33" s="43">
        <v>11.04</v>
      </c>
      <c r="I33" s="43">
        <v>9.84</v>
      </c>
      <c r="J33" s="43">
        <v>8.92</v>
      </c>
      <c r="K33" s="43">
        <v>8.17</v>
      </c>
      <c r="L33" s="43">
        <v>7.57</v>
      </c>
      <c r="M33" s="43">
        <v>7.07</v>
      </c>
      <c r="N33" s="43">
        <v>6.64</v>
      </c>
      <c r="O33" s="43">
        <v>6.28</v>
      </c>
      <c r="P33" s="43">
        <v>5.97</v>
      </c>
      <c r="Q33" s="43">
        <v>5.7</v>
      </c>
      <c r="R33" s="43">
        <v>5.46</v>
      </c>
      <c r="S33" s="43">
        <v>5.24</v>
      </c>
      <c r="T33" s="43">
        <v>5.0599999999999996</v>
      </c>
      <c r="U33" s="43">
        <v>4.8899999999999997</v>
      </c>
      <c r="V33" s="43">
        <v>4.74</v>
      </c>
      <c r="W33" s="43">
        <v>4.5999999999999996</v>
      </c>
      <c r="X33" s="43">
        <v>4.47</v>
      </c>
      <c r="Y33" s="43">
        <v>4.37</v>
      </c>
      <c r="Z33" s="43">
        <v>4.26</v>
      </c>
      <c r="AA33" s="43">
        <v>4.17</v>
      </c>
      <c r="AB33" s="43">
        <v>4.08</v>
      </c>
      <c r="AC33" s="43">
        <v>4</v>
      </c>
      <c r="AD33" s="43">
        <v>3.92</v>
      </c>
      <c r="AE33" s="43">
        <v>3.85</v>
      </c>
      <c r="AF33" s="43">
        <v>3.79</v>
      </c>
      <c r="AG33" s="43">
        <v>3.73</v>
      </c>
      <c r="AH33" s="43">
        <v>3.69</v>
      </c>
      <c r="AI33" s="43">
        <v>3.63</v>
      </c>
      <c r="AJ33" s="43">
        <v>3.59</v>
      </c>
      <c r="AK33" s="43">
        <v>3.54</v>
      </c>
      <c r="AL33" s="43">
        <v>3.5</v>
      </c>
      <c r="AM33" s="43">
        <v>3.46</v>
      </c>
      <c r="AN33" s="43">
        <v>3.42</v>
      </c>
      <c r="AO33" s="43">
        <v>3.39</v>
      </c>
      <c r="AP33" s="43">
        <v>3.36</v>
      </c>
      <c r="AQ33" s="43">
        <v>3.33</v>
      </c>
      <c r="AR33" s="43">
        <v>3.3</v>
      </c>
      <c r="AS33" s="43">
        <v>3.28</v>
      </c>
      <c r="AT33" s="43">
        <v>3.25</v>
      </c>
      <c r="AU33" s="43"/>
      <c r="AV33" s="43"/>
      <c r="AW33" s="43"/>
      <c r="AX33" s="43"/>
      <c r="AY33" s="43"/>
      <c r="AZ33" s="43"/>
    </row>
    <row r="34" spans="1:52" x14ac:dyDescent="0.2">
      <c r="A34" s="42">
        <v>23</v>
      </c>
      <c r="B34" s="43">
        <v>70.03</v>
      </c>
      <c r="C34" s="43">
        <v>35.71</v>
      </c>
      <c r="D34" s="43">
        <v>24.28</v>
      </c>
      <c r="E34" s="43">
        <v>18.57</v>
      </c>
      <c r="F34" s="43">
        <v>15.15</v>
      </c>
      <c r="G34" s="43">
        <v>12.86</v>
      </c>
      <c r="H34" s="43">
        <v>11.23</v>
      </c>
      <c r="I34" s="43">
        <v>10.02</v>
      </c>
      <c r="J34" s="43">
        <v>9.08</v>
      </c>
      <c r="K34" s="43">
        <v>8.32</v>
      </c>
      <c r="L34" s="43">
        <v>7.71</v>
      </c>
      <c r="M34" s="43">
        <v>7.19</v>
      </c>
      <c r="N34" s="43">
        <v>6.76</v>
      </c>
      <c r="O34" s="43">
        <v>6.4</v>
      </c>
      <c r="P34" s="43">
        <v>6.08</v>
      </c>
      <c r="Q34" s="43">
        <v>5.8</v>
      </c>
      <c r="R34" s="43">
        <v>5.56</v>
      </c>
      <c r="S34" s="43">
        <v>5.34</v>
      </c>
      <c r="T34" s="43">
        <v>5.15</v>
      </c>
      <c r="U34" s="43">
        <v>4.9800000000000004</v>
      </c>
      <c r="V34" s="43">
        <v>4.83</v>
      </c>
      <c r="W34" s="43">
        <v>4.6900000000000004</v>
      </c>
      <c r="X34" s="43">
        <v>4.5599999999999996</v>
      </c>
      <c r="Y34" s="43">
        <v>4.4400000000000004</v>
      </c>
      <c r="Z34" s="43">
        <v>4.34</v>
      </c>
      <c r="AA34" s="43">
        <v>4.25</v>
      </c>
      <c r="AB34" s="43">
        <v>4.16</v>
      </c>
      <c r="AC34" s="43">
        <v>4.07</v>
      </c>
      <c r="AD34" s="43">
        <v>4</v>
      </c>
      <c r="AE34" s="43">
        <v>3.93</v>
      </c>
      <c r="AF34" s="43">
        <v>3.86</v>
      </c>
      <c r="AG34" s="43">
        <v>3.8</v>
      </c>
      <c r="AH34" s="43">
        <v>3.75</v>
      </c>
      <c r="AI34" s="43">
        <v>3.7</v>
      </c>
      <c r="AJ34" s="43">
        <v>3.65</v>
      </c>
      <c r="AK34" s="43">
        <v>3.61</v>
      </c>
      <c r="AL34" s="43">
        <v>3.57</v>
      </c>
      <c r="AM34" s="43">
        <v>3.53</v>
      </c>
      <c r="AN34" s="43">
        <v>3.49</v>
      </c>
      <c r="AO34" s="43">
        <v>3.46</v>
      </c>
      <c r="AP34" s="43">
        <v>3.43</v>
      </c>
      <c r="AQ34" s="43">
        <v>3.4</v>
      </c>
      <c r="AR34" s="43">
        <v>3.37</v>
      </c>
      <c r="AS34" s="43">
        <v>3.36</v>
      </c>
      <c r="AT34" s="43"/>
      <c r="AU34" s="43"/>
      <c r="AV34" s="43"/>
      <c r="AW34" s="43"/>
      <c r="AX34" s="43"/>
      <c r="AY34" s="43"/>
      <c r="AZ34" s="43"/>
    </row>
    <row r="35" spans="1:52" x14ac:dyDescent="0.2">
      <c r="A35" s="42">
        <v>24</v>
      </c>
      <c r="B35" s="43">
        <v>71.3</v>
      </c>
      <c r="C35" s="43">
        <v>36.36</v>
      </c>
      <c r="D35" s="43">
        <v>24.72</v>
      </c>
      <c r="E35" s="43">
        <v>18.899999999999999</v>
      </c>
      <c r="F35" s="43">
        <v>15.42</v>
      </c>
      <c r="G35" s="43">
        <v>13.1</v>
      </c>
      <c r="H35" s="43">
        <v>11.44</v>
      </c>
      <c r="I35" s="43">
        <v>10.199999999999999</v>
      </c>
      <c r="J35" s="43">
        <v>9.24</v>
      </c>
      <c r="K35" s="43">
        <v>8.4700000000000006</v>
      </c>
      <c r="L35" s="43">
        <v>7.84</v>
      </c>
      <c r="M35" s="43">
        <v>7.32</v>
      </c>
      <c r="N35" s="43">
        <v>6.89</v>
      </c>
      <c r="O35" s="43">
        <v>6.51</v>
      </c>
      <c r="P35" s="43">
        <v>6.19</v>
      </c>
      <c r="Q35" s="43">
        <v>5.91</v>
      </c>
      <c r="R35" s="43">
        <v>5.66</v>
      </c>
      <c r="S35" s="43">
        <v>5.44</v>
      </c>
      <c r="T35" s="43">
        <v>5.24</v>
      </c>
      <c r="U35" s="43">
        <v>5.07</v>
      </c>
      <c r="V35" s="43">
        <v>4.92</v>
      </c>
      <c r="W35" s="43">
        <v>4.7699999999999996</v>
      </c>
      <c r="X35" s="43">
        <v>4.6399999999999997</v>
      </c>
      <c r="Y35" s="43">
        <v>4.5199999999999996</v>
      </c>
      <c r="Z35" s="43">
        <v>4.42</v>
      </c>
      <c r="AA35" s="43">
        <v>4.33</v>
      </c>
      <c r="AB35" s="43">
        <v>4.2300000000000004</v>
      </c>
      <c r="AC35" s="43">
        <v>4.1500000000000004</v>
      </c>
      <c r="AD35" s="43">
        <v>4.07</v>
      </c>
      <c r="AE35" s="43">
        <v>4</v>
      </c>
      <c r="AF35" s="43">
        <v>3.94</v>
      </c>
      <c r="AG35" s="43">
        <v>3.87</v>
      </c>
      <c r="AH35" s="43">
        <v>3.82</v>
      </c>
      <c r="AI35" s="43">
        <v>3.76</v>
      </c>
      <c r="AJ35" s="43">
        <v>3.71</v>
      </c>
      <c r="AK35" s="43">
        <v>3.68</v>
      </c>
      <c r="AL35" s="43">
        <v>3.64</v>
      </c>
      <c r="AM35" s="43">
        <v>3.6</v>
      </c>
      <c r="AN35" s="43">
        <v>3.56</v>
      </c>
      <c r="AO35" s="43">
        <v>3.53</v>
      </c>
      <c r="AP35" s="43">
        <v>3.49</v>
      </c>
      <c r="AQ35" s="43">
        <v>3.46</v>
      </c>
      <c r="AR35" s="43">
        <v>3.45</v>
      </c>
      <c r="AS35" s="43"/>
      <c r="AT35" s="43"/>
      <c r="AU35" s="43"/>
      <c r="AV35" s="43"/>
      <c r="AW35" s="43"/>
      <c r="AX35" s="43"/>
      <c r="AY35" s="43"/>
      <c r="AZ35" s="43"/>
    </row>
    <row r="36" spans="1:52" x14ac:dyDescent="0.2">
      <c r="A36" s="42">
        <v>25</v>
      </c>
      <c r="B36" s="43">
        <v>72.58</v>
      </c>
      <c r="C36" s="43">
        <v>37.020000000000003</v>
      </c>
      <c r="D36" s="43">
        <v>25.16</v>
      </c>
      <c r="E36" s="43">
        <v>19.239999999999998</v>
      </c>
      <c r="F36" s="43">
        <v>15.7</v>
      </c>
      <c r="G36" s="43">
        <v>13.33</v>
      </c>
      <c r="H36" s="43">
        <v>11.65</v>
      </c>
      <c r="I36" s="43">
        <v>10.38</v>
      </c>
      <c r="J36" s="43">
        <v>9.41</v>
      </c>
      <c r="K36" s="43">
        <v>8.6199999999999992</v>
      </c>
      <c r="L36" s="43">
        <v>7.99</v>
      </c>
      <c r="M36" s="43">
        <v>7.46</v>
      </c>
      <c r="N36" s="43">
        <v>7.02</v>
      </c>
      <c r="O36" s="43">
        <v>6.63</v>
      </c>
      <c r="P36" s="43">
        <v>6.31</v>
      </c>
      <c r="Q36" s="43">
        <v>6.01</v>
      </c>
      <c r="R36" s="43">
        <v>5.76</v>
      </c>
      <c r="S36" s="43">
        <v>5.54</v>
      </c>
      <c r="T36" s="43">
        <v>5.34</v>
      </c>
      <c r="U36" s="43">
        <v>5.16</v>
      </c>
      <c r="V36" s="43">
        <v>5.01</v>
      </c>
      <c r="W36" s="43">
        <v>4.8600000000000003</v>
      </c>
      <c r="X36" s="43">
        <v>4.7300000000000004</v>
      </c>
      <c r="Y36" s="43">
        <v>4.6100000000000003</v>
      </c>
      <c r="Z36" s="43">
        <v>4.5</v>
      </c>
      <c r="AA36" s="43">
        <v>4.4000000000000004</v>
      </c>
      <c r="AB36" s="43">
        <v>4.3099999999999996</v>
      </c>
      <c r="AC36" s="43">
        <v>4.2300000000000004</v>
      </c>
      <c r="AD36" s="43">
        <v>4.1500000000000004</v>
      </c>
      <c r="AE36" s="43">
        <v>4.08</v>
      </c>
      <c r="AF36" s="43">
        <v>4.01</v>
      </c>
      <c r="AG36" s="43">
        <v>3.95</v>
      </c>
      <c r="AH36" s="43">
        <v>3.89</v>
      </c>
      <c r="AI36" s="43">
        <v>3.84</v>
      </c>
      <c r="AJ36" s="43">
        <v>3.79</v>
      </c>
      <c r="AK36" s="43">
        <v>3.74</v>
      </c>
      <c r="AL36" s="43">
        <v>3.7</v>
      </c>
      <c r="AM36" s="43">
        <v>3.67</v>
      </c>
      <c r="AN36" s="43">
        <v>3.63</v>
      </c>
      <c r="AO36" s="43">
        <v>3.6</v>
      </c>
      <c r="AP36" s="43">
        <v>3.56</v>
      </c>
      <c r="AQ36" s="43">
        <v>3.51</v>
      </c>
      <c r="AR36" s="43"/>
      <c r="AS36" s="43"/>
      <c r="AT36" s="43"/>
      <c r="AU36" s="43"/>
      <c r="AV36" s="43"/>
      <c r="AW36" s="43"/>
      <c r="AX36" s="43"/>
      <c r="AY36" s="43"/>
      <c r="AZ36" s="43"/>
    </row>
    <row r="37" spans="1:52" x14ac:dyDescent="0.2">
      <c r="A37" s="42">
        <v>26</v>
      </c>
      <c r="B37" s="43">
        <v>73.900000000000006</v>
      </c>
      <c r="C37" s="43">
        <v>37.68</v>
      </c>
      <c r="D37" s="43">
        <v>25.61</v>
      </c>
      <c r="E37" s="43">
        <v>19.59</v>
      </c>
      <c r="F37" s="43">
        <v>15.98</v>
      </c>
      <c r="G37" s="43">
        <v>13.58</v>
      </c>
      <c r="H37" s="43">
        <v>11.86</v>
      </c>
      <c r="I37" s="43">
        <v>10.57</v>
      </c>
      <c r="J37" s="43">
        <v>9.58</v>
      </c>
      <c r="K37" s="43">
        <v>8.7799999999999994</v>
      </c>
      <c r="L37" s="43">
        <v>8.14</v>
      </c>
      <c r="M37" s="43">
        <v>7.6</v>
      </c>
      <c r="N37" s="43">
        <v>7.14</v>
      </c>
      <c r="O37" s="43">
        <v>6.75</v>
      </c>
      <c r="P37" s="43">
        <v>6.41</v>
      </c>
      <c r="Q37" s="43">
        <v>6.13</v>
      </c>
      <c r="R37" s="43">
        <v>5.87</v>
      </c>
      <c r="S37" s="43">
        <v>5.64</v>
      </c>
      <c r="T37" s="43">
        <v>5.44</v>
      </c>
      <c r="U37" s="43">
        <v>5.26</v>
      </c>
      <c r="V37" s="43">
        <v>5.09</v>
      </c>
      <c r="W37" s="43">
        <v>4.95</v>
      </c>
      <c r="X37" s="43">
        <v>4.82</v>
      </c>
      <c r="Y37" s="43">
        <v>4.7</v>
      </c>
      <c r="Z37" s="43">
        <v>4.58</v>
      </c>
      <c r="AA37" s="43">
        <v>4.4800000000000004</v>
      </c>
      <c r="AB37" s="43">
        <v>4.3899999999999997</v>
      </c>
      <c r="AC37" s="43">
        <v>4.3099999999999996</v>
      </c>
      <c r="AD37" s="43">
        <v>4.2300000000000004</v>
      </c>
      <c r="AE37" s="43">
        <v>4.16</v>
      </c>
      <c r="AF37" s="43">
        <v>4.09</v>
      </c>
      <c r="AG37" s="43">
        <v>4.0199999999999996</v>
      </c>
      <c r="AH37" s="43">
        <v>3.97</v>
      </c>
      <c r="AI37" s="43">
        <v>3.91</v>
      </c>
      <c r="AJ37" s="43">
        <v>3.86</v>
      </c>
      <c r="AK37" s="43">
        <v>3.81</v>
      </c>
      <c r="AL37" s="43">
        <v>3.77</v>
      </c>
      <c r="AM37" s="43">
        <v>3.73</v>
      </c>
      <c r="AN37" s="43">
        <v>3.69</v>
      </c>
      <c r="AO37" s="43">
        <v>3.66</v>
      </c>
      <c r="AP37" s="43">
        <v>3.64</v>
      </c>
      <c r="AQ37" s="43"/>
      <c r="AR37" s="43"/>
      <c r="AS37" s="43"/>
      <c r="AT37" s="43"/>
      <c r="AU37" s="43"/>
      <c r="AV37" s="43"/>
      <c r="AW37" s="43"/>
      <c r="AX37" s="43"/>
      <c r="AY37" s="43"/>
      <c r="AZ37" s="43"/>
    </row>
    <row r="38" spans="1:52" x14ac:dyDescent="0.2">
      <c r="A38" s="42">
        <v>27</v>
      </c>
      <c r="B38" s="43">
        <v>75.23</v>
      </c>
      <c r="C38" s="43">
        <v>38.36</v>
      </c>
      <c r="D38" s="43">
        <v>26.07</v>
      </c>
      <c r="E38" s="43">
        <v>19.95</v>
      </c>
      <c r="F38" s="43">
        <v>16.260000000000002</v>
      </c>
      <c r="G38" s="43">
        <v>13.82</v>
      </c>
      <c r="H38" s="43">
        <v>12.07</v>
      </c>
      <c r="I38" s="43">
        <v>10.77</v>
      </c>
      <c r="J38" s="43">
        <v>9.75</v>
      </c>
      <c r="K38" s="43">
        <v>8.94</v>
      </c>
      <c r="L38" s="43">
        <v>8.2799999999999994</v>
      </c>
      <c r="M38" s="43">
        <v>7.73</v>
      </c>
      <c r="N38" s="43">
        <v>7.27</v>
      </c>
      <c r="O38" s="43">
        <v>6.88</v>
      </c>
      <c r="P38" s="43">
        <v>6.53</v>
      </c>
      <c r="Q38" s="43">
        <v>6.24</v>
      </c>
      <c r="R38" s="43">
        <v>5.98</v>
      </c>
      <c r="S38" s="43">
        <v>5.74</v>
      </c>
      <c r="T38" s="43">
        <v>5.54</v>
      </c>
      <c r="U38" s="43">
        <v>5.36</v>
      </c>
      <c r="V38" s="43">
        <v>5.19</v>
      </c>
      <c r="W38" s="43">
        <v>5.04</v>
      </c>
      <c r="X38" s="43">
        <v>4.91</v>
      </c>
      <c r="Y38" s="43">
        <v>4.78</v>
      </c>
      <c r="Z38" s="43">
        <v>4.67</v>
      </c>
      <c r="AA38" s="43">
        <v>4.57</v>
      </c>
      <c r="AB38" s="43">
        <v>4.47</v>
      </c>
      <c r="AC38" s="43">
        <v>4.38</v>
      </c>
      <c r="AD38" s="43">
        <v>4.3</v>
      </c>
      <c r="AE38" s="43">
        <v>4.24</v>
      </c>
      <c r="AF38" s="43">
        <v>4.17</v>
      </c>
      <c r="AG38" s="43">
        <v>4.0999999999999996</v>
      </c>
      <c r="AH38" s="43">
        <v>4.04</v>
      </c>
      <c r="AI38" s="43">
        <v>3.99</v>
      </c>
      <c r="AJ38" s="43">
        <v>3.94</v>
      </c>
      <c r="AK38" s="43">
        <v>3.89</v>
      </c>
      <c r="AL38" s="43">
        <v>3.85</v>
      </c>
      <c r="AM38" s="43">
        <v>3.81</v>
      </c>
      <c r="AN38" s="43">
        <v>3.77</v>
      </c>
      <c r="AO38" s="43">
        <v>3.73</v>
      </c>
      <c r="AP38" s="43"/>
      <c r="AQ38" s="43"/>
      <c r="AR38" s="43"/>
      <c r="AS38" s="43"/>
      <c r="AT38" s="43"/>
      <c r="AU38" s="43"/>
      <c r="AV38" s="43"/>
      <c r="AW38" s="43"/>
      <c r="AX38" s="43"/>
      <c r="AY38" s="43"/>
      <c r="AZ38" s="43"/>
    </row>
    <row r="39" spans="1:52" x14ac:dyDescent="0.2">
      <c r="A39" s="42">
        <v>28</v>
      </c>
      <c r="B39" s="43">
        <v>76.58</v>
      </c>
      <c r="C39" s="43">
        <v>39.049999999999997</v>
      </c>
      <c r="D39" s="43">
        <v>26.54</v>
      </c>
      <c r="E39" s="43">
        <v>20.3</v>
      </c>
      <c r="F39" s="43">
        <v>16.559999999999999</v>
      </c>
      <c r="G39" s="43">
        <v>14.06</v>
      </c>
      <c r="H39" s="43">
        <v>12.29</v>
      </c>
      <c r="I39" s="43">
        <v>10.96</v>
      </c>
      <c r="J39" s="43">
        <v>9.93</v>
      </c>
      <c r="K39" s="43">
        <v>9.1</v>
      </c>
      <c r="L39" s="43">
        <v>8.43</v>
      </c>
      <c r="M39" s="43">
        <v>7.87</v>
      </c>
      <c r="N39" s="43">
        <v>7.4</v>
      </c>
      <c r="O39" s="43">
        <v>7</v>
      </c>
      <c r="P39" s="43">
        <v>6.65</v>
      </c>
      <c r="Q39" s="43">
        <v>6.35</v>
      </c>
      <c r="R39" s="43">
        <v>6.09</v>
      </c>
      <c r="S39" s="43">
        <v>5.85</v>
      </c>
      <c r="T39" s="43">
        <v>5.64</v>
      </c>
      <c r="U39" s="43">
        <v>5.46</v>
      </c>
      <c r="V39" s="43">
        <v>5.29</v>
      </c>
      <c r="W39" s="43">
        <v>5.13</v>
      </c>
      <c r="X39" s="43">
        <v>4.99</v>
      </c>
      <c r="Y39" s="43">
        <v>4.87</v>
      </c>
      <c r="Z39" s="43">
        <v>4.76</v>
      </c>
      <c r="AA39" s="43">
        <v>4.6500000000000004</v>
      </c>
      <c r="AB39" s="43">
        <v>4.5599999999999996</v>
      </c>
      <c r="AC39" s="43">
        <v>4.47</v>
      </c>
      <c r="AD39" s="43">
        <v>4.38</v>
      </c>
      <c r="AE39" s="43">
        <v>4.3099999999999996</v>
      </c>
      <c r="AF39" s="43">
        <v>4.25</v>
      </c>
      <c r="AG39" s="43">
        <v>4.18</v>
      </c>
      <c r="AH39" s="43">
        <v>4.12</v>
      </c>
      <c r="AI39" s="43">
        <v>4.07</v>
      </c>
      <c r="AJ39" s="43">
        <v>4.0199999999999996</v>
      </c>
      <c r="AK39" s="43">
        <v>3.97</v>
      </c>
      <c r="AL39" s="43">
        <v>3.92</v>
      </c>
      <c r="AM39" s="43">
        <v>3.88</v>
      </c>
      <c r="AN39" s="43">
        <v>3.86</v>
      </c>
      <c r="AO39" s="43"/>
      <c r="AP39" s="43"/>
      <c r="AQ39" s="43"/>
      <c r="AR39" s="43"/>
      <c r="AS39" s="43"/>
      <c r="AT39" s="43"/>
      <c r="AU39" s="43"/>
      <c r="AV39" s="43"/>
      <c r="AW39" s="43"/>
      <c r="AX39" s="43"/>
      <c r="AY39" s="43"/>
      <c r="AZ39" s="43"/>
    </row>
    <row r="40" spans="1:52" x14ac:dyDescent="0.2">
      <c r="A40" s="42">
        <v>29</v>
      </c>
      <c r="B40" s="43">
        <v>77.95</v>
      </c>
      <c r="C40" s="43">
        <v>39.76</v>
      </c>
      <c r="D40" s="43">
        <v>27.02</v>
      </c>
      <c r="E40" s="43">
        <v>20.67</v>
      </c>
      <c r="F40" s="43">
        <v>16.86</v>
      </c>
      <c r="G40" s="43">
        <v>14.32</v>
      </c>
      <c r="H40" s="43">
        <v>12.51</v>
      </c>
      <c r="I40" s="43">
        <v>11.16</v>
      </c>
      <c r="J40" s="43">
        <v>10.1</v>
      </c>
      <c r="K40" s="43">
        <v>9.27</v>
      </c>
      <c r="L40" s="43">
        <v>8.59</v>
      </c>
      <c r="M40" s="43">
        <v>8.02</v>
      </c>
      <c r="N40" s="43">
        <v>7.53</v>
      </c>
      <c r="O40" s="43">
        <v>7.13</v>
      </c>
      <c r="P40" s="43">
        <v>6.78</v>
      </c>
      <c r="Q40" s="43">
        <v>6.46</v>
      </c>
      <c r="R40" s="43">
        <v>6.19</v>
      </c>
      <c r="S40" s="43">
        <v>5.96</v>
      </c>
      <c r="T40" s="43">
        <v>5.74</v>
      </c>
      <c r="U40" s="43">
        <v>5.55</v>
      </c>
      <c r="V40" s="43">
        <v>5.38</v>
      </c>
      <c r="W40" s="43">
        <v>5.23</v>
      </c>
      <c r="X40" s="43">
        <v>5.09</v>
      </c>
      <c r="Y40" s="43">
        <v>4.96</v>
      </c>
      <c r="Z40" s="43">
        <v>4.8499999999999996</v>
      </c>
      <c r="AA40" s="43">
        <v>4.74</v>
      </c>
      <c r="AB40" s="43">
        <v>4.6399999999999997</v>
      </c>
      <c r="AC40" s="43">
        <v>4.55</v>
      </c>
      <c r="AD40" s="43">
        <v>4.47</v>
      </c>
      <c r="AE40" s="43">
        <v>4.3899999999999997</v>
      </c>
      <c r="AF40" s="43">
        <v>4.32</v>
      </c>
      <c r="AG40" s="43">
        <v>4.25</v>
      </c>
      <c r="AH40" s="43">
        <v>4.2</v>
      </c>
      <c r="AI40" s="43">
        <v>4.1500000000000004</v>
      </c>
      <c r="AJ40" s="43">
        <v>4.0999999999999996</v>
      </c>
      <c r="AK40" s="43">
        <v>4.05</v>
      </c>
      <c r="AL40" s="43">
        <v>4</v>
      </c>
      <c r="AM40" s="43">
        <v>3.94</v>
      </c>
      <c r="AN40" s="43"/>
      <c r="AO40" s="43"/>
      <c r="AP40" s="43"/>
      <c r="AQ40" s="43"/>
      <c r="AR40" s="43"/>
      <c r="AS40" s="43"/>
      <c r="AT40" s="43"/>
      <c r="AU40" s="43"/>
      <c r="AV40" s="43"/>
      <c r="AW40" s="43"/>
      <c r="AX40" s="43"/>
      <c r="AY40" s="43"/>
      <c r="AZ40" s="43"/>
    </row>
    <row r="41" spans="1:52" x14ac:dyDescent="0.2">
      <c r="A41" s="42">
        <v>30</v>
      </c>
      <c r="B41" s="43">
        <v>79.349999999999994</v>
      </c>
      <c r="C41" s="43">
        <v>40.46</v>
      </c>
      <c r="D41" s="43">
        <v>27.51</v>
      </c>
      <c r="E41" s="43">
        <v>21.04</v>
      </c>
      <c r="F41" s="43">
        <v>17.16</v>
      </c>
      <c r="G41" s="43">
        <v>14.57</v>
      </c>
      <c r="H41" s="43">
        <v>12.73</v>
      </c>
      <c r="I41" s="43">
        <v>11.35</v>
      </c>
      <c r="J41" s="43">
        <v>10.29</v>
      </c>
      <c r="K41" s="43">
        <v>9.43</v>
      </c>
      <c r="L41" s="43">
        <v>8.73</v>
      </c>
      <c r="M41" s="43">
        <v>8.16</v>
      </c>
      <c r="N41" s="43">
        <v>7.67</v>
      </c>
      <c r="O41" s="43">
        <v>7.26</v>
      </c>
      <c r="P41" s="43">
        <v>6.89</v>
      </c>
      <c r="Q41" s="43">
        <v>6.59</v>
      </c>
      <c r="R41" s="43">
        <v>6.31</v>
      </c>
      <c r="S41" s="43">
        <v>6.07</v>
      </c>
      <c r="T41" s="43">
        <v>5.85</v>
      </c>
      <c r="U41" s="43">
        <v>5.65</v>
      </c>
      <c r="V41" s="43">
        <v>5.48</v>
      </c>
      <c r="W41" s="43">
        <v>5.33</v>
      </c>
      <c r="X41" s="43">
        <v>5.18</v>
      </c>
      <c r="Y41" s="43">
        <v>5.05</v>
      </c>
      <c r="Z41" s="43">
        <v>4.93</v>
      </c>
      <c r="AA41" s="43">
        <v>4.82</v>
      </c>
      <c r="AB41" s="43">
        <v>4.7300000000000004</v>
      </c>
      <c r="AC41" s="43">
        <v>4.6399999999999997</v>
      </c>
      <c r="AD41" s="43">
        <v>4.5599999999999996</v>
      </c>
      <c r="AE41" s="43">
        <v>4.4800000000000004</v>
      </c>
      <c r="AF41" s="43">
        <v>4.41</v>
      </c>
      <c r="AG41" s="43">
        <v>4.34</v>
      </c>
      <c r="AH41" s="43">
        <v>4.28</v>
      </c>
      <c r="AI41" s="43">
        <v>4.22</v>
      </c>
      <c r="AJ41" s="43">
        <v>4.17</v>
      </c>
      <c r="AK41" s="43">
        <v>4.13</v>
      </c>
      <c r="AL41" s="43">
        <v>4.09</v>
      </c>
      <c r="AM41" s="43"/>
      <c r="AN41" s="43"/>
      <c r="AO41" s="43"/>
      <c r="AP41" s="43"/>
      <c r="AQ41" s="43"/>
      <c r="AR41" s="43"/>
      <c r="AS41" s="43"/>
      <c r="AT41" s="43"/>
      <c r="AU41" s="43"/>
      <c r="AV41" s="43"/>
      <c r="AW41" s="43"/>
      <c r="AX41" s="43"/>
      <c r="AY41" s="43"/>
      <c r="AZ41" s="43"/>
    </row>
    <row r="42" spans="1:52" x14ac:dyDescent="0.2">
      <c r="A42" s="42">
        <v>31</v>
      </c>
      <c r="B42" s="43">
        <v>80.77</v>
      </c>
      <c r="C42" s="43">
        <v>41.19</v>
      </c>
      <c r="D42" s="43">
        <v>28</v>
      </c>
      <c r="E42" s="43">
        <v>21.41</v>
      </c>
      <c r="F42" s="43">
        <v>17.47</v>
      </c>
      <c r="G42" s="43">
        <v>14.84</v>
      </c>
      <c r="H42" s="43">
        <v>12.97</v>
      </c>
      <c r="I42" s="43">
        <v>11.56</v>
      </c>
      <c r="J42" s="43">
        <v>10.48</v>
      </c>
      <c r="K42" s="43">
        <v>9.61</v>
      </c>
      <c r="L42" s="43">
        <v>8.9</v>
      </c>
      <c r="M42" s="43">
        <v>8.31</v>
      </c>
      <c r="N42" s="43">
        <v>7.81</v>
      </c>
      <c r="O42" s="43">
        <v>7.38</v>
      </c>
      <c r="P42" s="43">
        <v>7.02</v>
      </c>
      <c r="Q42" s="43">
        <v>6.7</v>
      </c>
      <c r="R42" s="43">
        <v>6.42</v>
      </c>
      <c r="S42" s="43">
        <v>6.17</v>
      </c>
      <c r="T42" s="43">
        <v>5.96</v>
      </c>
      <c r="U42" s="43">
        <v>5.76</v>
      </c>
      <c r="V42" s="43">
        <v>5.58</v>
      </c>
      <c r="W42" s="43">
        <v>5.42</v>
      </c>
      <c r="X42" s="43">
        <v>5.28</v>
      </c>
      <c r="Y42" s="43">
        <v>5.15</v>
      </c>
      <c r="Z42" s="43">
        <v>5.03</v>
      </c>
      <c r="AA42" s="43">
        <v>4.92</v>
      </c>
      <c r="AB42" s="43">
        <v>4.8099999999999996</v>
      </c>
      <c r="AC42" s="43">
        <v>4.7300000000000004</v>
      </c>
      <c r="AD42" s="43">
        <v>4.6399999999999997</v>
      </c>
      <c r="AE42" s="43">
        <v>4.57</v>
      </c>
      <c r="AF42" s="43">
        <v>4.49</v>
      </c>
      <c r="AG42" s="43">
        <v>4.43</v>
      </c>
      <c r="AH42" s="43">
        <v>4.3600000000000003</v>
      </c>
      <c r="AI42" s="43">
        <v>4.3099999999999996</v>
      </c>
      <c r="AJ42" s="43">
        <v>4.25</v>
      </c>
      <c r="AK42" s="43">
        <v>4.2</v>
      </c>
      <c r="AL42" s="43"/>
      <c r="AM42" s="43"/>
      <c r="AN42" s="43"/>
      <c r="AO42" s="43"/>
      <c r="AP42" s="43"/>
      <c r="AQ42" s="43"/>
      <c r="AR42" s="43"/>
      <c r="AS42" s="43"/>
      <c r="AT42" s="43"/>
      <c r="AU42" s="43"/>
      <c r="AV42" s="43"/>
      <c r="AW42" s="43"/>
      <c r="AX42" s="43"/>
      <c r="AY42" s="43"/>
      <c r="AZ42" s="43"/>
    </row>
    <row r="43" spans="1:52" x14ac:dyDescent="0.2">
      <c r="A43" s="42">
        <v>32</v>
      </c>
      <c r="B43" s="43">
        <v>82.21</v>
      </c>
      <c r="C43" s="43">
        <v>41.92</v>
      </c>
      <c r="D43" s="43">
        <v>28.51</v>
      </c>
      <c r="E43" s="43">
        <v>21.8</v>
      </c>
      <c r="F43" s="43">
        <v>17.78</v>
      </c>
      <c r="G43" s="43">
        <v>15.11</v>
      </c>
      <c r="H43" s="43">
        <v>13.2</v>
      </c>
      <c r="I43" s="43">
        <v>11.77</v>
      </c>
      <c r="J43" s="43">
        <v>10.66</v>
      </c>
      <c r="K43" s="43">
        <v>9.77</v>
      </c>
      <c r="L43" s="43">
        <v>9.06</v>
      </c>
      <c r="M43" s="43">
        <v>8.4600000000000009</v>
      </c>
      <c r="N43" s="43">
        <v>7.95</v>
      </c>
      <c r="O43" s="43">
        <v>7.52</v>
      </c>
      <c r="P43" s="43">
        <v>7.15</v>
      </c>
      <c r="Q43" s="43">
        <v>6.82</v>
      </c>
      <c r="R43" s="43">
        <v>6.54</v>
      </c>
      <c r="S43" s="43">
        <v>6.29</v>
      </c>
      <c r="T43" s="43">
        <v>6.06</v>
      </c>
      <c r="U43" s="43">
        <v>5.87</v>
      </c>
      <c r="V43" s="43">
        <v>5.69</v>
      </c>
      <c r="W43" s="43">
        <v>5.52</v>
      </c>
      <c r="X43" s="43">
        <v>5.37</v>
      </c>
      <c r="Y43" s="43">
        <v>5.25</v>
      </c>
      <c r="Z43" s="43">
        <v>5.12</v>
      </c>
      <c r="AA43" s="43">
        <v>5.01</v>
      </c>
      <c r="AB43" s="43">
        <v>4.91</v>
      </c>
      <c r="AC43" s="43">
        <v>4.8099999999999996</v>
      </c>
      <c r="AD43" s="43">
        <v>4.7300000000000004</v>
      </c>
      <c r="AE43" s="43">
        <v>4.66</v>
      </c>
      <c r="AF43" s="43">
        <v>4.58</v>
      </c>
      <c r="AG43" s="43">
        <v>4.5199999999999996</v>
      </c>
      <c r="AH43" s="43">
        <v>4.45</v>
      </c>
      <c r="AI43" s="43">
        <v>4.4000000000000004</v>
      </c>
      <c r="AJ43" s="43">
        <v>4.33</v>
      </c>
      <c r="AK43" s="43"/>
      <c r="AL43" s="43"/>
      <c r="AM43" s="43"/>
      <c r="AN43" s="43"/>
      <c r="AO43" s="43"/>
      <c r="AP43" s="43"/>
      <c r="AQ43" s="43"/>
      <c r="AR43" s="43"/>
      <c r="AS43" s="43"/>
      <c r="AT43" s="43"/>
      <c r="AU43" s="43"/>
      <c r="AV43" s="43"/>
      <c r="AW43" s="43"/>
      <c r="AX43" s="43"/>
      <c r="AY43" s="43"/>
      <c r="AZ43" s="43"/>
    </row>
    <row r="44" spans="1:52" x14ac:dyDescent="0.2">
      <c r="A44" s="42">
        <v>33</v>
      </c>
      <c r="B44" s="43">
        <v>83.69</v>
      </c>
      <c r="C44" s="43">
        <v>42.68</v>
      </c>
      <c r="D44" s="43">
        <v>29.02</v>
      </c>
      <c r="E44" s="43">
        <v>22.19</v>
      </c>
      <c r="F44" s="43">
        <v>18.100000000000001</v>
      </c>
      <c r="G44" s="43">
        <v>15.37</v>
      </c>
      <c r="H44" s="43">
        <v>13.44</v>
      </c>
      <c r="I44" s="43">
        <v>11.98</v>
      </c>
      <c r="J44" s="43">
        <v>10.86</v>
      </c>
      <c r="K44" s="43">
        <v>9.9499999999999993</v>
      </c>
      <c r="L44" s="43">
        <v>9.2200000000000006</v>
      </c>
      <c r="M44" s="43">
        <v>8.61</v>
      </c>
      <c r="N44" s="43">
        <v>8.1</v>
      </c>
      <c r="O44" s="43">
        <v>7.66</v>
      </c>
      <c r="P44" s="43">
        <v>7.28</v>
      </c>
      <c r="Q44" s="43">
        <v>6.95</v>
      </c>
      <c r="R44" s="43">
        <v>6.66</v>
      </c>
      <c r="S44" s="43">
        <v>6.41</v>
      </c>
      <c r="T44" s="43">
        <v>6.18</v>
      </c>
      <c r="U44" s="43">
        <v>5.97</v>
      </c>
      <c r="V44" s="43">
        <v>5.79</v>
      </c>
      <c r="W44" s="43">
        <v>5.63</v>
      </c>
      <c r="X44" s="43">
        <v>5.48</v>
      </c>
      <c r="Y44" s="43">
        <v>5.34</v>
      </c>
      <c r="Z44" s="43">
        <v>5.22</v>
      </c>
      <c r="AA44" s="43">
        <v>5.1100000000000003</v>
      </c>
      <c r="AB44" s="43">
        <v>5</v>
      </c>
      <c r="AC44" s="43">
        <v>4.91</v>
      </c>
      <c r="AD44" s="43">
        <v>4.82</v>
      </c>
      <c r="AE44" s="43">
        <v>4.74</v>
      </c>
      <c r="AF44" s="43">
        <v>4.68</v>
      </c>
      <c r="AG44" s="43">
        <v>4.6100000000000003</v>
      </c>
      <c r="AH44" s="43">
        <v>4.55</v>
      </c>
      <c r="AI44" s="43">
        <v>4.49</v>
      </c>
      <c r="AJ44" s="43"/>
      <c r="AK44" s="43"/>
      <c r="AL44" s="43"/>
      <c r="AM44" s="43"/>
      <c r="AN44" s="43"/>
      <c r="AO44" s="43"/>
      <c r="AP44" s="43"/>
      <c r="AQ44" s="43"/>
      <c r="AR44" s="43"/>
      <c r="AS44" s="43"/>
      <c r="AT44" s="43"/>
      <c r="AU44" s="43"/>
      <c r="AV44" s="43"/>
      <c r="AW44" s="43"/>
      <c r="AX44" s="43"/>
      <c r="AY44" s="43"/>
      <c r="AZ44" s="43"/>
    </row>
    <row r="45" spans="1:52" x14ac:dyDescent="0.2">
      <c r="A45" s="42">
        <v>34</v>
      </c>
      <c r="B45" s="43">
        <v>85.19</v>
      </c>
      <c r="C45" s="43">
        <v>43.45</v>
      </c>
      <c r="D45" s="43">
        <v>29.53</v>
      </c>
      <c r="E45" s="43">
        <v>22.59</v>
      </c>
      <c r="F45" s="43">
        <v>18.420000000000002</v>
      </c>
      <c r="G45" s="43">
        <v>15.66</v>
      </c>
      <c r="H45" s="43">
        <v>13.68</v>
      </c>
      <c r="I45" s="43">
        <v>12.2</v>
      </c>
      <c r="J45" s="43">
        <v>11.05</v>
      </c>
      <c r="K45" s="43">
        <v>10.14</v>
      </c>
      <c r="L45" s="43">
        <v>9.39</v>
      </c>
      <c r="M45" s="43">
        <v>8.77</v>
      </c>
      <c r="N45" s="43">
        <v>8.25</v>
      </c>
      <c r="O45" s="43">
        <v>7.79</v>
      </c>
      <c r="P45" s="43">
        <v>7.41</v>
      </c>
      <c r="Q45" s="43">
        <v>7.08</v>
      </c>
      <c r="R45" s="43">
        <v>6.78</v>
      </c>
      <c r="S45" s="43">
        <v>6.52</v>
      </c>
      <c r="T45" s="43">
        <v>6.29</v>
      </c>
      <c r="U45" s="43">
        <v>6.08</v>
      </c>
      <c r="V45" s="43">
        <v>5.9</v>
      </c>
      <c r="W45" s="43">
        <v>5.74</v>
      </c>
      <c r="X45" s="43">
        <v>5.58</v>
      </c>
      <c r="Y45" s="43">
        <v>5.44</v>
      </c>
      <c r="Z45" s="43">
        <v>5.32</v>
      </c>
      <c r="AA45" s="43">
        <v>5.21</v>
      </c>
      <c r="AB45" s="43">
        <v>5.0999999999999996</v>
      </c>
      <c r="AC45" s="43">
        <v>5.01</v>
      </c>
      <c r="AD45" s="43">
        <v>4.92</v>
      </c>
      <c r="AE45" s="43">
        <v>4.84</v>
      </c>
      <c r="AF45" s="43">
        <v>4.76</v>
      </c>
      <c r="AG45" s="43">
        <v>4.6900000000000004</v>
      </c>
      <c r="AH45" s="43">
        <v>4.66</v>
      </c>
      <c r="AI45" s="43"/>
      <c r="AJ45" s="43"/>
      <c r="AK45" s="43"/>
      <c r="AL45" s="43"/>
      <c r="AM45" s="43"/>
      <c r="AN45" s="43"/>
      <c r="AO45" s="43"/>
      <c r="AP45" s="43"/>
      <c r="AQ45" s="43"/>
      <c r="AR45" s="43"/>
      <c r="AS45" s="43"/>
      <c r="AT45" s="43"/>
      <c r="AU45" s="43"/>
      <c r="AV45" s="43"/>
      <c r="AW45" s="43"/>
      <c r="AX45" s="43"/>
      <c r="AY45" s="43"/>
      <c r="AZ45" s="43"/>
    </row>
    <row r="46" spans="1:52" x14ac:dyDescent="0.2">
      <c r="A46" s="42">
        <v>35</v>
      </c>
      <c r="B46" s="43">
        <v>86.72</v>
      </c>
      <c r="C46" s="43">
        <v>44.22</v>
      </c>
      <c r="D46" s="43">
        <v>30.07</v>
      </c>
      <c r="E46" s="43">
        <v>23</v>
      </c>
      <c r="F46" s="43">
        <v>18.760000000000002</v>
      </c>
      <c r="G46" s="43">
        <v>15.94</v>
      </c>
      <c r="H46" s="43">
        <v>13.92</v>
      </c>
      <c r="I46" s="43">
        <v>12.42</v>
      </c>
      <c r="J46" s="43">
        <v>11.25</v>
      </c>
      <c r="K46" s="43">
        <v>10.32</v>
      </c>
      <c r="L46" s="43">
        <v>9.57</v>
      </c>
      <c r="M46" s="43">
        <v>8.93</v>
      </c>
      <c r="N46" s="43">
        <v>8.39</v>
      </c>
      <c r="O46" s="43">
        <v>7.94</v>
      </c>
      <c r="P46" s="43">
        <v>7.55</v>
      </c>
      <c r="Q46" s="43">
        <v>7.21</v>
      </c>
      <c r="R46" s="43">
        <v>6.91</v>
      </c>
      <c r="S46" s="43">
        <v>6.64</v>
      </c>
      <c r="T46" s="43">
        <v>6.41</v>
      </c>
      <c r="U46" s="43">
        <v>6.2</v>
      </c>
      <c r="V46" s="43">
        <v>6.01</v>
      </c>
      <c r="W46" s="43">
        <v>5.85</v>
      </c>
      <c r="X46" s="43">
        <v>5.69</v>
      </c>
      <c r="Y46" s="43">
        <v>5.55</v>
      </c>
      <c r="Z46" s="43">
        <v>5.42</v>
      </c>
      <c r="AA46" s="43">
        <v>5.3</v>
      </c>
      <c r="AB46" s="43">
        <v>5.21</v>
      </c>
      <c r="AC46" s="43">
        <v>5.1100000000000003</v>
      </c>
      <c r="AD46" s="43">
        <v>5.0199999999999996</v>
      </c>
      <c r="AE46" s="43">
        <v>4.9400000000000004</v>
      </c>
      <c r="AF46" s="43">
        <v>4.8600000000000003</v>
      </c>
      <c r="AG46" s="43">
        <v>4.78</v>
      </c>
      <c r="AH46" s="43"/>
      <c r="AI46" s="43"/>
      <c r="AJ46" s="43"/>
      <c r="AK46" s="43"/>
      <c r="AL46" s="43"/>
      <c r="AM46" s="43"/>
      <c r="AN46" s="43"/>
      <c r="AO46" s="43"/>
      <c r="AP46" s="43"/>
      <c r="AQ46" s="43"/>
      <c r="AR46" s="43"/>
      <c r="AS46" s="43"/>
      <c r="AT46" s="43"/>
      <c r="AU46" s="43"/>
      <c r="AV46" s="43"/>
      <c r="AW46" s="43"/>
      <c r="AX46" s="43"/>
      <c r="AY46" s="43"/>
      <c r="AZ46" s="43"/>
    </row>
    <row r="47" spans="1:52" x14ac:dyDescent="0.2">
      <c r="A47" s="42">
        <v>36</v>
      </c>
      <c r="B47" s="43">
        <v>88.27</v>
      </c>
      <c r="C47" s="43">
        <v>45.02</v>
      </c>
      <c r="D47" s="43">
        <v>30.61</v>
      </c>
      <c r="E47" s="43">
        <v>23.41</v>
      </c>
      <c r="F47" s="43">
        <v>19.100000000000001</v>
      </c>
      <c r="G47" s="43">
        <v>16.23</v>
      </c>
      <c r="H47" s="43">
        <v>14.18</v>
      </c>
      <c r="I47" s="43">
        <v>12.64</v>
      </c>
      <c r="J47" s="43">
        <v>11.45</v>
      </c>
      <c r="K47" s="43">
        <v>10.51</v>
      </c>
      <c r="L47" s="43">
        <v>9.73</v>
      </c>
      <c r="M47" s="43">
        <v>9.09</v>
      </c>
      <c r="N47" s="43">
        <v>8.5500000000000007</v>
      </c>
      <c r="O47" s="43">
        <v>8.09</v>
      </c>
      <c r="P47" s="43">
        <v>7.69</v>
      </c>
      <c r="Q47" s="43">
        <v>7.34</v>
      </c>
      <c r="R47" s="43">
        <v>7.04</v>
      </c>
      <c r="S47" s="43">
        <v>6.77</v>
      </c>
      <c r="T47" s="43">
        <v>6.53</v>
      </c>
      <c r="U47" s="43">
        <v>6.32</v>
      </c>
      <c r="V47" s="43">
        <v>6.13</v>
      </c>
      <c r="W47" s="43">
        <v>5.95</v>
      </c>
      <c r="X47" s="43">
        <v>5.8</v>
      </c>
      <c r="Y47" s="43">
        <v>5.66</v>
      </c>
      <c r="Z47" s="43">
        <v>5.53</v>
      </c>
      <c r="AA47" s="43">
        <v>5.41</v>
      </c>
      <c r="AB47" s="43">
        <v>5.3</v>
      </c>
      <c r="AC47" s="43">
        <v>5.21</v>
      </c>
      <c r="AD47" s="43">
        <v>5.12</v>
      </c>
      <c r="AE47" s="43">
        <v>5.04</v>
      </c>
      <c r="AF47" s="43">
        <v>4.97</v>
      </c>
      <c r="AG47" s="43"/>
      <c r="AH47" s="43"/>
      <c r="AI47" s="43"/>
      <c r="AJ47" s="43"/>
      <c r="AK47" s="43"/>
      <c r="AL47" s="43"/>
      <c r="AM47" s="43"/>
      <c r="AN47" s="43"/>
      <c r="AO47" s="43"/>
      <c r="AP47" s="43"/>
      <c r="AQ47" s="43"/>
      <c r="AR47" s="43"/>
      <c r="AS47" s="43"/>
      <c r="AT47" s="43"/>
      <c r="AU47" s="43"/>
      <c r="AV47" s="43"/>
      <c r="AW47" s="43"/>
      <c r="AX47" s="43"/>
      <c r="AY47" s="43"/>
      <c r="AZ47" s="43"/>
    </row>
    <row r="48" spans="1:52" x14ac:dyDescent="0.2">
      <c r="A48" s="42">
        <v>37</v>
      </c>
      <c r="B48" s="43">
        <v>89.85</v>
      </c>
      <c r="C48" s="43">
        <v>45.82</v>
      </c>
      <c r="D48" s="43">
        <v>31.16</v>
      </c>
      <c r="E48" s="43">
        <v>23.83</v>
      </c>
      <c r="F48" s="43">
        <v>19.440000000000001</v>
      </c>
      <c r="G48" s="43">
        <v>16.52</v>
      </c>
      <c r="H48" s="43">
        <v>14.43</v>
      </c>
      <c r="I48" s="43">
        <v>12.88</v>
      </c>
      <c r="J48" s="43">
        <v>11.67</v>
      </c>
      <c r="K48" s="43">
        <v>10.7</v>
      </c>
      <c r="L48" s="43">
        <v>9.91</v>
      </c>
      <c r="M48" s="43">
        <v>9.26</v>
      </c>
      <c r="N48" s="43">
        <v>8.7100000000000009</v>
      </c>
      <c r="O48" s="43">
        <v>8.24</v>
      </c>
      <c r="P48" s="43">
        <v>7.83</v>
      </c>
      <c r="Q48" s="43">
        <v>7.48</v>
      </c>
      <c r="R48" s="43">
        <v>7.17</v>
      </c>
      <c r="S48" s="43">
        <v>6.9</v>
      </c>
      <c r="T48" s="43">
        <v>6.65</v>
      </c>
      <c r="U48" s="43">
        <v>6.43</v>
      </c>
      <c r="V48" s="43">
        <v>6.25</v>
      </c>
      <c r="W48" s="43">
        <v>6.07</v>
      </c>
      <c r="X48" s="43">
        <v>5.91</v>
      </c>
      <c r="Y48" s="43">
        <v>5.77</v>
      </c>
      <c r="Z48" s="43">
        <v>5.64</v>
      </c>
      <c r="AA48" s="43">
        <v>5.52</v>
      </c>
      <c r="AB48" s="43">
        <v>5.41</v>
      </c>
      <c r="AC48" s="43">
        <v>5.31</v>
      </c>
      <c r="AD48" s="43">
        <v>5.22</v>
      </c>
      <c r="AE48" s="43">
        <v>5.14</v>
      </c>
      <c r="AF48" s="43"/>
      <c r="AG48" s="43"/>
      <c r="AH48" s="43"/>
      <c r="AI48" s="43"/>
      <c r="AJ48" s="43"/>
      <c r="AK48" s="43"/>
      <c r="AL48" s="43"/>
      <c r="AM48" s="43"/>
      <c r="AN48" s="43"/>
      <c r="AO48" s="43"/>
      <c r="AP48" s="43"/>
      <c r="AQ48" s="43"/>
      <c r="AR48" s="43"/>
      <c r="AS48" s="43"/>
      <c r="AT48" s="43"/>
      <c r="AU48" s="43"/>
      <c r="AV48" s="43"/>
      <c r="AW48" s="43"/>
      <c r="AX48" s="43"/>
      <c r="AY48" s="43"/>
      <c r="AZ48" s="43"/>
    </row>
    <row r="49" spans="1:52" x14ac:dyDescent="0.2">
      <c r="A49" s="42">
        <v>38</v>
      </c>
      <c r="B49" s="43">
        <v>91.45</v>
      </c>
      <c r="C49" s="43">
        <v>46.64</v>
      </c>
      <c r="D49" s="43">
        <v>31.72</v>
      </c>
      <c r="E49" s="43">
        <v>24.26</v>
      </c>
      <c r="F49" s="43">
        <v>19.79</v>
      </c>
      <c r="G49" s="43">
        <v>16.809999999999999</v>
      </c>
      <c r="H49" s="43">
        <v>14.7</v>
      </c>
      <c r="I49" s="43">
        <v>13.1</v>
      </c>
      <c r="J49" s="43">
        <v>11.87</v>
      </c>
      <c r="K49" s="43">
        <v>10.89</v>
      </c>
      <c r="L49" s="43">
        <v>10.09</v>
      </c>
      <c r="M49" s="43">
        <v>9.42</v>
      </c>
      <c r="N49" s="43">
        <v>8.86</v>
      </c>
      <c r="O49" s="43">
        <v>8.39</v>
      </c>
      <c r="P49" s="43">
        <v>7.98</v>
      </c>
      <c r="Q49" s="43">
        <v>7.62</v>
      </c>
      <c r="R49" s="43">
        <v>7.31</v>
      </c>
      <c r="S49" s="43">
        <v>7.02</v>
      </c>
      <c r="T49" s="43">
        <v>6.78</v>
      </c>
      <c r="U49" s="43">
        <v>6.56</v>
      </c>
      <c r="V49" s="43">
        <v>6.37</v>
      </c>
      <c r="W49" s="43">
        <v>6.19</v>
      </c>
      <c r="X49" s="43">
        <v>6.03</v>
      </c>
      <c r="Y49" s="43">
        <v>5.88</v>
      </c>
      <c r="Z49" s="43">
        <v>5.76</v>
      </c>
      <c r="AA49" s="43">
        <v>5.64</v>
      </c>
      <c r="AB49" s="43">
        <v>5.53</v>
      </c>
      <c r="AC49" s="43">
        <v>5.43</v>
      </c>
      <c r="AD49" s="43">
        <v>5.34</v>
      </c>
      <c r="AE49" s="43"/>
      <c r="AF49" s="43"/>
      <c r="AG49" s="43"/>
      <c r="AH49" s="43"/>
      <c r="AI49" s="43"/>
      <c r="AJ49" s="43"/>
      <c r="AK49" s="43"/>
      <c r="AL49" s="43"/>
      <c r="AM49" s="43"/>
      <c r="AN49" s="43"/>
      <c r="AO49" s="43"/>
      <c r="AP49" s="43"/>
      <c r="AQ49" s="43"/>
      <c r="AR49" s="43"/>
      <c r="AS49" s="43"/>
      <c r="AT49" s="43"/>
      <c r="AU49" s="43"/>
      <c r="AV49" s="43"/>
      <c r="AW49" s="43"/>
      <c r="AX49" s="43"/>
      <c r="AY49" s="43"/>
      <c r="AZ49" s="43"/>
    </row>
    <row r="50" spans="1:52" x14ac:dyDescent="0.2">
      <c r="A50" s="42">
        <v>39</v>
      </c>
      <c r="B50" s="43">
        <v>93.09</v>
      </c>
      <c r="C50" s="43">
        <v>47.48</v>
      </c>
      <c r="D50" s="43">
        <v>32.29</v>
      </c>
      <c r="E50" s="43">
        <v>24.7</v>
      </c>
      <c r="F50" s="43">
        <v>20.149999999999999</v>
      </c>
      <c r="G50" s="43">
        <v>17.12</v>
      </c>
      <c r="H50" s="43">
        <v>14.96</v>
      </c>
      <c r="I50" s="43">
        <v>13.35</v>
      </c>
      <c r="J50" s="43">
        <v>12.09</v>
      </c>
      <c r="K50" s="43">
        <v>11.1</v>
      </c>
      <c r="L50" s="43">
        <v>10.28</v>
      </c>
      <c r="M50" s="43">
        <v>9.6</v>
      </c>
      <c r="N50" s="43">
        <v>9.0299999999999994</v>
      </c>
      <c r="O50" s="43">
        <v>8.5500000000000007</v>
      </c>
      <c r="P50" s="43">
        <v>8.1300000000000008</v>
      </c>
      <c r="Q50" s="43">
        <v>7.76</v>
      </c>
      <c r="R50" s="43">
        <v>7.45</v>
      </c>
      <c r="S50" s="43">
        <v>7.16</v>
      </c>
      <c r="T50" s="43">
        <v>6.92</v>
      </c>
      <c r="U50" s="43">
        <v>6.69</v>
      </c>
      <c r="V50" s="43">
        <v>6.49</v>
      </c>
      <c r="W50" s="43">
        <v>6.31</v>
      </c>
      <c r="X50" s="43">
        <v>6.15</v>
      </c>
      <c r="Y50" s="43">
        <v>6</v>
      </c>
      <c r="Z50" s="43">
        <v>5.87</v>
      </c>
      <c r="AA50" s="43">
        <v>5.74</v>
      </c>
      <c r="AB50" s="43">
        <v>5.64</v>
      </c>
      <c r="AC50" s="43">
        <v>5.56</v>
      </c>
      <c r="AD50" s="43"/>
      <c r="AE50" s="43"/>
      <c r="AF50" s="43"/>
      <c r="AG50" s="43"/>
      <c r="AH50" s="43"/>
      <c r="AI50" s="43"/>
      <c r="AJ50" s="43"/>
      <c r="AK50" s="43"/>
      <c r="AL50" s="43"/>
      <c r="AM50" s="43"/>
      <c r="AN50" s="43"/>
      <c r="AO50" s="43"/>
      <c r="AP50" s="43"/>
      <c r="AQ50" s="43"/>
      <c r="AR50" s="43"/>
      <c r="AS50" s="43"/>
      <c r="AT50" s="43"/>
      <c r="AU50" s="43"/>
      <c r="AV50" s="43"/>
      <c r="AW50" s="43"/>
      <c r="AX50" s="43"/>
      <c r="AY50" s="43"/>
      <c r="AZ50" s="43"/>
    </row>
    <row r="51" spans="1:52" x14ac:dyDescent="0.2">
      <c r="A51" s="42">
        <v>40</v>
      </c>
      <c r="B51" s="43">
        <v>94.76</v>
      </c>
      <c r="C51" s="43">
        <v>48.33</v>
      </c>
      <c r="D51" s="43">
        <v>32.86</v>
      </c>
      <c r="E51" s="43">
        <v>25.14</v>
      </c>
      <c r="F51" s="43">
        <v>20.51</v>
      </c>
      <c r="G51" s="43">
        <v>17.43</v>
      </c>
      <c r="H51" s="43">
        <v>15.24</v>
      </c>
      <c r="I51" s="43">
        <v>13.59</v>
      </c>
      <c r="J51" s="43">
        <v>12.32</v>
      </c>
      <c r="K51" s="43">
        <v>11.3</v>
      </c>
      <c r="L51" s="43">
        <v>10.47</v>
      </c>
      <c r="M51" s="43">
        <v>9.7799999999999994</v>
      </c>
      <c r="N51" s="43">
        <v>9.1999999999999993</v>
      </c>
      <c r="O51" s="43">
        <v>8.7100000000000009</v>
      </c>
      <c r="P51" s="43">
        <v>8.2799999999999994</v>
      </c>
      <c r="Q51" s="43">
        <v>7.91</v>
      </c>
      <c r="R51" s="43">
        <v>7.58</v>
      </c>
      <c r="S51" s="43">
        <v>7.3</v>
      </c>
      <c r="T51" s="43">
        <v>7.04</v>
      </c>
      <c r="U51" s="43">
        <v>6.82</v>
      </c>
      <c r="V51" s="43">
        <v>6.62</v>
      </c>
      <c r="W51" s="43">
        <v>6.43</v>
      </c>
      <c r="X51" s="43">
        <v>6.28</v>
      </c>
      <c r="Y51" s="43">
        <v>6.13</v>
      </c>
      <c r="Z51" s="43">
        <v>5.99</v>
      </c>
      <c r="AA51" s="43">
        <v>5.87</v>
      </c>
      <c r="AB51" s="43">
        <v>5.73</v>
      </c>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row>
    <row r="52" spans="1:52" x14ac:dyDescent="0.2">
      <c r="A52" s="42">
        <v>41</v>
      </c>
      <c r="B52" s="43">
        <v>96.45</v>
      </c>
      <c r="C52" s="43">
        <v>49.2</v>
      </c>
      <c r="D52" s="43">
        <v>33.450000000000003</v>
      </c>
      <c r="E52" s="43">
        <v>25.59</v>
      </c>
      <c r="F52" s="43">
        <v>20.88</v>
      </c>
      <c r="G52" s="43">
        <v>17.739999999999998</v>
      </c>
      <c r="H52" s="43">
        <v>15.51</v>
      </c>
      <c r="I52" s="43">
        <v>13.84</v>
      </c>
      <c r="J52" s="43">
        <v>12.54</v>
      </c>
      <c r="K52" s="43">
        <v>11.51</v>
      </c>
      <c r="L52" s="43">
        <v>10.66</v>
      </c>
      <c r="M52" s="43">
        <v>9.9600000000000009</v>
      </c>
      <c r="N52" s="43">
        <v>9.3699999999999992</v>
      </c>
      <c r="O52" s="43">
        <v>8.8699999999999992</v>
      </c>
      <c r="P52" s="43">
        <v>8.44</v>
      </c>
      <c r="Q52" s="43">
        <v>8.07</v>
      </c>
      <c r="R52" s="43">
        <v>7.73</v>
      </c>
      <c r="S52" s="43">
        <v>7.45</v>
      </c>
      <c r="T52" s="43">
        <v>7.19</v>
      </c>
      <c r="U52" s="43">
        <v>6.95</v>
      </c>
      <c r="V52" s="43">
        <v>6.75</v>
      </c>
      <c r="W52" s="43">
        <v>6.57</v>
      </c>
      <c r="X52" s="43">
        <v>6.4</v>
      </c>
      <c r="Y52" s="43">
        <v>6.26</v>
      </c>
      <c r="Z52" s="43">
        <v>6.12</v>
      </c>
      <c r="AA52" s="43">
        <v>6.02</v>
      </c>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row>
    <row r="53" spans="1:52" x14ac:dyDescent="0.2">
      <c r="A53" s="42">
        <v>42</v>
      </c>
      <c r="B53" s="43">
        <v>98.18</v>
      </c>
      <c r="C53" s="43">
        <v>50.08</v>
      </c>
      <c r="D53" s="43">
        <v>34.06</v>
      </c>
      <c r="E53" s="43">
        <v>26.06</v>
      </c>
      <c r="F53" s="43">
        <v>21.27</v>
      </c>
      <c r="G53" s="43">
        <v>18.07</v>
      </c>
      <c r="H53" s="43">
        <v>15.8</v>
      </c>
      <c r="I53" s="43">
        <v>14.1</v>
      </c>
      <c r="J53" s="43">
        <v>12.78</v>
      </c>
      <c r="K53" s="43">
        <v>11.73</v>
      </c>
      <c r="L53" s="43">
        <v>10.86</v>
      </c>
      <c r="M53" s="43">
        <v>10.15</v>
      </c>
      <c r="N53" s="43">
        <v>9.5500000000000007</v>
      </c>
      <c r="O53" s="43">
        <v>9.0399999999999991</v>
      </c>
      <c r="P53" s="43">
        <v>8.6</v>
      </c>
      <c r="Q53" s="43">
        <v>8.2200000000000006</v>
      </c>
      <c r="R53" s="43">
        <v>7.89</v>
      </c>
      <c r="S53" s="43">
        <v>7.59</v>
      </c>
      <c r="T53" s="43">
        <v>7.33</v>
      </c>
      <c r="U53" s="43">
        <v>7.09</v>
      </c>
      <c r="V53" s="43">
        <v>6.89</v>
      </c>
      <c r="W53" s="43">
        <v>6.7</v>
      </c>
      <c r="X53" s="43">
        <v>6.54</v>
      </c>
      <c r="Y53" s="43">
        <v>6.38</v>
      </c>
      <c r="Z53" s="43">
        <v>6.26</v>
      </c>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row>
    <row r="54" spans="1:52" x14ac:dyDescent="0.2">
      <c r="A54" s="42">
        <v>43</v>
      </c>
      <c r="B54" s="43">
        <v>99.93</v>
      </c>
      <c r="C54" s="43">
        <v>50.98</v>
      </c>
      <c r="D54" s="43">
        <v>34.67</v>
      </c>
      <c r="E54" s="43">
        <v>26.53</v>
      </c>
      <c r="F54" s="43">
        <v>21.65</v>
      </c>
      <c r="G54" s="43">
        <v>18.399999999999999</v>
      </c>
      <c r="H54" s="43">
        <v>16.079999999999998</v>
      </c>
      <c r="I54" s="43">
        <v>14.35</v>
      </c>
      <c r="J54" s="43">
        <v>13.01</v>
      </c>
      <c r="K54" s="43">
        <v>11.94</v>
      </c>
      <c r="L54" s="43">
        <v>11.07</v>
      </c>
      <c r="M54" s="43">
        <v>10.35</v>
      </c>
      <c r="N54" s="43">
        <v>9.74</v>
      </c>
      <c r="O54" s="43">
        <v>9.2200000000000006</v>
      </c>
      <c r="P54" s="43">
        <v>8.76</v>
      </c>
      <c r="Q54" s="43">
        <v>8.3800000000000008</v>
      </c>
      <c r="R54" s="43">
        <v>8.0399999999999991</v>
      </c>
      <c r="S54" s="43">
        <v>7.74</v>
      </c>
      <c r="T54" s="43">
        <v>7.48</v>
      </c>
      <c r="U54" s="43">
        <v>7.24</v>
      </c>
      <c r="V54" s="43">
        <v>7.03</v>
      </c>
      <c r="W54" s="43">
        <v>6.85</v>
      </c>
      <c r="X54" s="43">
        <v>6.68</v>
      </c>
      <c r="Y54" s="43">
        <v>6.51</v>
      </c>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row>
    <row r="55" spans="1:52" x14ac:dyDescent="0.2">
      <c r="A55" s="42">
        <v>44</v>
      </c>
      <c r="B55" s="43">
        <v>101.72</v>
      </c>
      <c r="C55" s="43">
        <v>51.9</v>
      </c>
      <c r="D55" s="43">
        <v>35.299999999999997</v>
      </c>
      <c r="E55" s="43">
        <v>27.01</v>
      </c>
      <c r="F55" s="43">
        <v>22.04</v>
      </c>
      <c r="G55" s="43">
        <v>18.739999999999998</v>
      </c>
      <c r="H55" s="43">
        <v>16.38</v>
      </c>
      <c r="I55" s="43">
        <v>14.62</v>
      </c>
      <c r="J55" s="43">
        <v>13.25</v>
      </c>
      <c r="K55" s="43">
        <v>12.17</v>
      </c>
      <c r="L55" s="43">
        <v>11.27</v>
      </c>
      <c r="M55" s="43">
        <v>10.54</v>
      </c>
      <c r="N55" s="43">
        <v>9.93</v>
      </c>
      <c r="O55" s="43">
        <v>9.39</v>
      </c>
      <c r="P55" s="43">
        <v>8.94</v>
      </c>
      <c r="Q55" s="43">
        <v>8.5500000000000007</v>
      </c>
      <c r="R55" s="43">
        <v>8.1999999999999993</v>
      </c>
      <c r="S55" s="43">
        <v>7.9</v>
      </c>
      <c r="T55" s="43">
        <v>7.63</v>
      </c>
      <c r="U55" s="43">
        <v>7.4</v>
      </c>
      <c r="V55" s="43">
        <v>7.18</v>
      </c>
      <c r="W55" s="43">
        <v>6.99</v>
      </c>
      <c r="X55" s="43">
        <v>6.82</v>
      </c>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row>
    <row r="56" spans="1:52" x14ac:dyDescent="0.2">
      <c r="A56" s="42">
        <v>45</v>
      </c>
      <c r="B56" s="43">
        <v>103.53</v>
      </c>
      <c r="C56" s="43">
        <v>52.83</v>
      </c>
      <c r="D56" s="43">
        <v>35.93</v>
      </c>
      <c r="E56" s="43">
        <v>27.5</v>
      </c>
      <c r="F56" s="43">
        <v>22.45</v>
      </c>
      <c r="G56" s="43">
        <v>19.079999999999998</v>
      </c>
      <c r="H56" s="43">
        <v>16.68</v>
      </c>
      <c r="I56" s="43">
        <v>14.89</v>
      </c>
      <c r="J56" s="43">
        <v>13.49</v>
      </c>
      <c r="K56" s="43">
        <v>12.39</v>
      </c>
      <c r="L56" s="43">
        <v>11.49</v>
      </c>
      <c r="M56" s="43">
        <v>10.74</v>
      </c>
      <c r="N56" s="43">
        <v>10.11</v>
      </c>
      <c r="O56" s="43">
        <v>9.58</v>
      </c>
      <c r="P56" s="43">
        <v>9.1199999999999992</v>
      </c>
      <c r="Q56" s="43">
        <v>8.7100000000000009</v>
      </c>
      <c r="R56" s="43">
        <v>8.3699999999999992</v>
      </c>
      <c r="S56" s="43">
        <v>8.07</v>
      </c>
      <c r="T56" s="43">
        <v>7.79</v>
      </c>
      <c r="U56" s="43">
        <v>7.55</v>
      </c>
      <c r="V56" s="43">
        <v>7.34</v>
      </c>
      <c r="W56" s="43">
        <v>7.14</v>
      </c>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row>
    <row r="57" spans="1:52" x14ac:dyDescent="0.2">
      <c r="A57" s="42">
        <v>46</v>
      </c>
      <c r="B57" s="43">
        <v>105.36</v>
      </c>
      <c r="C57" s="43">
        <v>53.76</v>
      </c>
      <c r="D57" s="43">
        <v>36.57</v>
      </c>
      <c r="E57" s="43">
        <v>27.99</v>
      </c>
      <c r="F57" s="43">
        <v>22.84</v>
      </c>
      <c r="G57" s="43">
        <v>19.420000000000002</v>
      </c>
      <c r="H57" s="43">
        <v>16.98</v>
      </c>
      <c r="I57" s="43">
        <v>15.16</v>
      </c>
      <c r="J57" s="43">
        <v>13.75</v>
      </c>
      <c r="K57" s="43">
        <v>12.63</v>
      </c>
      <c r="L57" s="43">
        <v>11.71</v>
      </c>
      <c r="M57" s="43">
        <v>10.95</v>
      </c>
      <c r="N57" s="43">
        <v>10.31</v>
      </c>
      <c r="O57" s="43">
        <v>9.77</v>
      </c>
      <c r="P57" s="43">
        <v>9.3000000000000007</v>
      </c>
      <c r="Q57" s="43">
        <v>8.89</v>
      </c>
      <c r="R57" s="43">
        <v>8.5399999999999991</v>
      </c>
      <c r="S57" s="43">
        <v>8.23</v>
      </c>
      <c r="T57" s="43">
        <v>7.96</v>
      </c>
      <c r="U57" s="43">
        <v>7.71</v>
      </c>
      <c r="V57" s="43">
        <v>7.5</v>
      </c>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row>
    <row r="58" spans="1:52" x14ac:dyDescent="0.2">
      <c r="A58" s="42">
        <v>47</v>
      </c>
      <c r="B58" s="43">
        <v>107.22</v>
      </c>
      <c r="C58" s="43">
        <v>54.72</v>
      </c>
      <c r="D58" s="43">
        <v>37.229999999999997</v>
      </c>
      <c r="E58" s="43">
        <v>28.49</v>
      </c>
      <c r="F58" s="43">
        <v>23.26</v>
      </c>
      <c r="G58" s="43">
        <v>19.78</v>
      </c>
      <c r="H58" s="43">
        <v>17.3</v>
      </c>
      <c r="I58" s="43">
        <v>15.45</v>
      </c>
      <c r="J58" s="43">
        <v>14.01</v>
      </c>
      <c r="K58" s="43">
        <v>12.86</v>
      </c>
      <c r="L58" s="43">
        <v>11.94</v>
      </c>
      <c r="M58" s="43">
        <v>11.16</v>
      </c>
      <c r="N58" s="43">
        <v>10.51</v>
      </c>
      <c r="O58" s="43">
        <v>9.9600000000000009</v>
      </c>
      <c r="P58" s="43">
        <v>9.49</v>
      </c>
      <c r="Q58" s="43">
        <v>9.08</v>
      </c>
      <c r="R58" s="43">
        <v>8.7200000000000006</v>
      </c>
      <c r="S58" s="43">
        <v>8.41</v>
      </c>
      <c r="T58" s="43">
        <v>8.1300000000000008</v>
      </c>
      <c r="U58" s="43">
        <v>7.87</v>
      </c>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row>
    <row r="59" spans="1:52" x14ac:dyDescent="0.2">
      <c r="A59" s="42">
        <v>48</v>
      </c>
      <c r="B59" s="43">
        <v>109.11</v>
      </c>
      <c r="C59" s="43">
        <v>55.69</v>
      </c>
      <c r="D59" s="43">
        <v>37.9</v>
      </c>
      <c r="E59" s="43">
        <v>29.01</v>
      </c>
      <c r="F59" s="43">
        <v>23.68</v>
      </c>
      <c r="G59" s="43">
        <v>20.14</v>
      </c>
      <c r="H59" s="43">
        <v>17.63</v>
      </c>
      <c r="I59" s="43">
        <v>15.74</v>
      </c>
      <c r="J59" s="43">
        <v>14.27</v>
      </c>
      <c r="K59" s="43">
        <v>13.11</v>
      </c>
      <c r="L59" s="43">
        <v>12.16</v>
      </c>
      <c r="M59" s="43">
        <v>11.38</v>
      </c>
      <c r="N59" s="43">
        <v>10.73</v>
      </c>
      <c r="O59" s="43">
        <v>10.17</v>
      </c>
      <c r="P59" s="43">
        <v>9.68</v>
      </c>
      <c r="Q59" s="43">
        <v>9.27</v>
      </c>
      <c r="R59" s="43">
        <v>8.91</v>
      </c>
      <c r="S59" s="43">
        <v>8.59</v>
      </c>
      <c r="T59" s="43">
        <v>8.32</v>
      </c>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row>
    <row r="60" spans="1:52" x14ac:dyDescent="0.2">
      <c r="A60" s="42">
        <v>49</v>
      </c>
      <c r="B60" s="43">
        <v>111.06</v>
      </c>
      <c r="C60" s="43">
        <v>56.7</v>
      </c>
      <c r="D60" s="43">
        <v>38.590000000000003</v>
      </c>
      <c r="E60" s="43">
        <v>29.54</v>
      </c>
      <c r="F60" s="43">
        <v>24.13</v>
      </c>
      <c r="G60" s="43">
        <v>20.52</v>
      </c>
      <c r="H60" s="43">
        <v>17.95</v>
      </c>
      <c r="I60" s="43">
        <v>16.03</v>
      </c>
      <c r="J60" s="43">
        <v>14.55</v>
      </c>
      <c r="K60" s="43">
        <v>13.37</v>
      </c>
      <c r="L60" s="43">
        <v>12.41</v>
      </c>
      <c r="M60" s="43">
        <v>11.61</v>
      </c>
      <c r="N60" s="43">
        <v>10.94</v>
      </c>
      <c r="O60" s="43">
        <v>10.37</v>
      </c>
      <c r="P60" s="43">
        <v>9.89</v>
      </c>
      <c r="Q60" s="43">
        <v>9.4700000000000006</v>
      </c>
      <c r="R60" s="43">
        <v>9.1</v>
      </c>
      <c r="S60" s="43">
        <v>8.7899999999999991</v>
      </c>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row>
    <row r="61" spans="1:52" x14ac:dyDescent="0.2">
      <c r="A61" s="42">
        <v>50</v>
      </c>
      <c r="B61" s="43">
        <v>113.05</v>
      </c>
      <c r="C61" s="43">
        <v>57.72</v>
      </c>
      <c r="D61" s="43">
        <v>39.29</v>
      </c>
      <c r="E61" s="43">
        <v>30.09</v>
      </c>
      <c r="F61" s="43">
        <v>24.57</v>
      </c>
      <c r="G61" s="43">
        <v>20.91</v>
      </c>
      <c r="H61" s="43">
        <v>18.3</v>
      </c>
      <c r="I61" s="43">
        <v>16.350000000000001</v>
      </c>
      <c r="J61" s="43">
        <v>14.84</v>
      </c>
      <c r="K61" s="43">
        <v>13.64</v>
      </c>
      <c r="L61" s="43">
        <v>12.65</v>
      </c>
      <c r="M61" s="43">
        <v>11.85</v>
      </c>
      <c r="N61" s="43">
        <v>11.17</v>
      </c>
      <c r="O61" s="43">
        <v>10.6</v>
      </c>
      <c r="P61" s="43">
        <v>10.11</v>
      </c>
      <c r="Q61" s="43">
        <v>9.68</v>
      </c>
      <c r="R61" s="43">
        <v>9.31</v>
      </c>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row>
    <row r="62" spans="1:52" x14ac:dyDescent="0.2">
      <c r="A62" s="42">
        <v>51</v>
      </c>
      <c r="B62" s="43">
        <v>115.1</v>
      </c>
      <c r="C62" s="43">
        <v>58.77</v>
      </c>
      <c r="D62" s="43">
        <v>40.020000000000003</v>
      </c>
      <c r="E62" s="43">
        <v>30.65</v>
      </c>
      <c r="F62" s="43">
        <v>25.04</v>
      </c>
      <c r="G62" s="43">
        <v>21.31</v>
      </c>
      <c r="H62" s="43">
        <v>18.66</v>
      </c>
      <c r="I62" s="43">
        <v>16.670000000000002</v>
      </c>
      <c r="J62" s="43">
        <v>15.14</v>
      </c>
      <c r="K62" s="43">
        <v>13.92</v>
      </c>
      <c r="L62" s="43">
        <v>12.92</v>
      </c>
      <c r="M62" s="43">
        <v>12.1</v>
      </c>
      <c r="N62" s="43">
        <v>11.42</v>
      </c>
      <c r="O62" s="43">
        <v>10.83</v>
      </c>
      <c r="P62" s="43">
        <v>10.34</v>
      </c>
      <c r="Q62" s="43">
        <v>9.92</v>
      </c>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row>
    <row r="63" spans="1:52" x14ac:dyDescent="0.2">
      <c r="A63" s="42">
        <v>52</v>
      </c>
      <c r="B63" s="43">
        <v>117.19</v>
      </c>
      <c r="C63" s="43">
        <v>59.85</v>
      </c>
      <c r="D63" s="43">
        <v>40.76</v>
      </c>
      <c r="E63" s="43">
        <v>31.23</v>
      </c>
      <c r="F63" s="43">
        <v>25.52</v>
      </c>
      <c r="G63" s="43">
        <v>21.72</v>
      </c>
      <c r="H63" s="43">
        <v>19.03</v>
      </c>
      <c r="I63" s="43">
        <v>17</v>
      </c>
      <c r="J63" s="43">
        <v>15.45</v>
      </c>
      <c r="K63" s="43">
        <v>14.21</v>
      </c>
      <c r="L63" s="43">
        <v>13.19</v>
      </c>
      <c r="M63" s="43">
        <v>12.37</v>
      </c>
      <c r="N63" s="43">
        <v>11.67</v>
      </c>
      <c r="O63" s="43">
        <v>11.08</v>
      </c>
      <c r="P63" s="43">
        <v>10.58</v>
      </c>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row>
    <row r="64" spans="1:52" x14ac:dyDescent="0.2">
      <c r="A64" s="42">
        <v>53</v>
      </c>
      <c r="B64" s="43">
        <v>119.32</v>
      </c>
      <c r="C64" s="43">
        <v>60.95</v>
      </c>
      <c r="D64" s="43">
        <v>41.52</v>
      </c>
      <c r="E64" s="43">
        <v>31.82</v>
      </c>
      <c r="F64" s="43">
        <v>26.01</v>
      </c>
      <c r="G64" s="43">
        <v>22.15</v>
      </c>
      <c r="H64" s="43">
        <v>19.399999999999999</v>
      </c>
      <c r="I64" s="43">
        <v>17.350000000000001</v>
      </c>
      <c r="J64" s="43">
        <v>15.77</v>
      </c>
      <c r="K64" s="43">
        <v>14.51</v>
      </c>
      <c r="L64" s="43">
        <v>13.48</v>
      </c>
      <c r="M64" s="43">
        <v>12.64</v>
      </c>
      <c r="N64" s="43">
        <v>11.94</v>
      </c>
      <c r="O64" s="43">
        <v>11.35</v>
      </c>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row>
    <row r="65" spans="1:52" x14ac:dyDescent="0.2">
      <c r="A65" s="42">
        <v>54</v>
      </c>
      <c r="B65" s="43">
        <v>121.51</v>
      </c>
      <c r="C65" s="43">
        <v>62.09</v>
      </c>
      <c r="D65" s="43">
        <v>42.3</v>
      </c>
      <c r="E65" s="43">
        <v>32.43</v>
      </c>
      <c r="F65" s="43">
        <v>26.52</v>
      </c>
      <c r="G65" s="43">
        <v>22.59</v>
      </c>
      <c r="H65" s="43">
        <v>19.8</v>
      </c>
      <c r="I65" s="43">
        <v>17.71</v>
      </c>
      <c r="J65" s="43">
        <v>16.100000000000001</v>
      </c>
      <c r="K65" s="43">
        <v>14.82</v>
      </c>
      <c r="L65" s="43">
        <v>13.78</v>
      </c>
      <c r="M65" s="43">
        <v>12.93</v>
      </c>
      <c r="N65" s="43">
        <v>12.23</v>
      </c>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row>
    <row r="66" spans="1:52" x14ac:dyDescent="0.2">
      <c r="A66" s="42">
        <v>55</v>
      </c>
      <c r="B66" s="43">
        <v>123.73</v>
      </c>
      <c r="C66" s="43">
        <v>63.25</v>
      </c>
      <c r="D66" s="43">
        <v>43.11</v>
      </c>
      <c r="E66" s="43">
        <v>33.06</v>
      </c>
      <c r="F66" s="43">
        <v>27.04</v>
      </c>
      <c r="G66" s="43">
        <v>23.04</v>
      </c>
      <c r="H66" s="43">
        <v>20.21</v>
      </c>
      <c r="I66" s="43">
        <v>18.09</v>
      </c>
      <c r="J66" s="43">
        <v>16.45</v>
      </c>
      <c r="K66" s="43">
        <v>15.16</v>
      </c>
      <c r="L66" s="43">
        <v>14.1</v>
      </c>
      <c r="M66" s="43">
        <v>13.24</v>
      </c>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row>
    <row r="67" spans="1:52" x14ac:dyDescent="0.2">
      <c r="A67" s="42">
        <v>56</v>
      </c>
      <c r="B67" s="43">
        <v>126.02</v>
      </c>
      <c r="C67" s="43">
        <v>64.430000000000007</v>
      </c>
      <c r="D67" s="43">
        <v>43.93</v>
      </c>
      <c r="E67" s="43">
        <v>33.71</v>
      </c>
      <c r="F67" s="43">
        <v>27.58</v>
      </c>
      <c r="G67" s="43">
        <v>23.52</v>
      </c>
      <c r="H67" s="43">
        <v>20.63</v>
      </c>
      <c r="I67" s="43">
        <v>18.48</v>
      </c>
      <c r="J67" s="43">
        <v>16.809999999999999</v>
      </c>
      <c r="K67" s="43">
        <v>15.5</v>
      </c>
      <c r="L67" s="43">
        <v>14.44</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row>
    <row r="68" spans="1:52" x14ac:dyDescent="0.2">
      <c r="A68" s="42">
        <v>57</v>
      </c>
      <c r="B68" s="43">
        <v>128.34</v>
      </c>
      <c r="C68" s="43">
        <v>65.650000000000006</v>
      </c>
      <c r="D68" s="43">
        <v>44.78</v>
      </c>
      <c r="E68" s="43">
        <v>34.380000000000003</v>
      </c>
      <c r="F68" s="43">
        <v>28.15</v>
      </c>
      <c r="G68" s="43">
        <v>24.01</v>
      </c>
      <c r="H68" s="43">
        <v>21.08</v>
      </c>
      <c r="I68" s="43">
        <v>18.89</v>
      </c>
      <c r="J68" s="43">
        <v>17.2</v>
      </c>
      <c r="K68" s="43">
        <v>15.86</v>
      </c>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row>
    <row r="69" spans="1:52" x14ac:dyDescent="0.2">
      <c r="A69" s="42">
        <v>58</v>
      </c>
      <c r="B69" s="43">
        <v>130.72999999999999</v>
      </c>
      <c r="C69" s="43">
        <v>66.91</v>
      </c>
      <c r="D69" s="43">
        <v>45.66</v>
      </c>
      <c r="E69" s="43">
        <v>35.06</v>
      </c>
      <c r="F69" s="43">
        <v>28.73</v>
      </c>
      <c r="G69" s="43">
        <v>24.53</v>
      </c>
      <c r="H69" s="43">
        <v>21.54</v>
      </c>
      <c r="I69" s="43">
        <v>19.329999999999998</v>
      </c>
      <c r="J69" s="43">
        <v>17.61</v>
      </c>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row>
    <row r="70" spans="1:52" x14ac:dyDescent="0.2">
      <c r="A70" s="42">
        <v>59</v>
      </c>
      <c r="B70" s="43">
        <v>133.16999999999999</v>
      </c>
      <c r="C70" s="43">
        <v>68.19</v>
      </c>
      <c r="D70" s="43">
        <v>46.57</v>
      </c>
      <c r="E70" s="43">
        <v>35.79</v>
      </c>
      <c r="F70" s="43">
        <v>29.34</v>
      </c>
      <c r="G70" s="43">
        <v>25.06</v>
      </c>
      <c r="H70" s="43">
        <v>22.04</v>
      </c>
      <c r="I70" s="43">
        <v>19.79</v>
      </c>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row>
    <row r="71" spans="1:52" x14ac:dyDescent="0.2">
      <c r="A71" s="42">
        <v>60</v>
      </c>
      <c r="B71" s="43">
        <v>135.68</v>
      </c>
      <c r="C71" s="43">
        <v>69.52</v>
      </c>
      <c r="D71" s="43">
        <v>47.5</v>
      </c>
      <c r="E71" s="43">
        <v>36.53</v>
      </c>
      <c r="F71" s="43">
        <v>29.98</v>
      </c>
      <c r="G71" s="43">
        <v>25.63</v>
      </c>
      <c r="H71" s="43">
        <v>22.56</v>
      </c>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row>
    <row r="72" spans="1:52" x14ac:dyDescent="0.2">
      <c r="A72" s="42">
        <v>61</v>
      </c>
      <c r="B72" s="43">
        <v>138.25</v>
      </c>
      <c r="C72" s="43">
        <v>70.89</v>
      </c>
      <c r="D72" s="43">
        <v>48.49</v>
      </c>
      <c r="E72" s="43">
        <v>37.32</v>
      </c>
      <c r="F72" s="43">
        <v>30.65</v>
      </c>
      <c r="G72" s="43">
        <v>26.24</v>
      </c>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row>
    <row r="73" spans="1:52" x14ac:dyDescent="0.2">
      <c r="A73" s="42">
        <v>62</v>
      </c>
      <c r="B73" s="43">
        <v>140.93</v>
      </c>
      <c r="C73" s="43">
        <v>72.319999999999993</v>
      </c>
      <c r="D73" s="43">
        <v>49.51</v>
      </c>
      <c r="E73" s="43">
        <v>38.14</v>
      </c>
      <c r="F73" s="43">
        <v>31.36</v>
      </c>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row>
    <row r="74" spans="1:52" x14ac:dyDescent="0.2">
      <c r="A74" s="42">
        <v>63</v>
      </c>
      <c r="B74" s="43">
        <v>143.72999999999999</v>
      </c>
      <c r="C74" s="43">
        <v>73.83</v>
      </c>
      <c r="D74" s="43">
        <v>50.6</v>
      </c>
      <c r="E74" s="43">
        <v>39.01</v>
      </c>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row>
    <row r="75" spans="1:52" x14ac:dyDescent="0.2">
      <c r="A75" s="42">
        <v>64</v>
      </c>
      <c r="B75" s="43">
        <v>146.69999999999999</v>
      </c>
      <c r="C75" s="43">
        <v>75.45</v>
      </c>
      <c r="D75" s="43">
        <v>51.77</v>
      </c>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row>
    <row r="76" spans="1:52" x14ac:dyDescent="0.2">
      <c r="A76" s="42">
        <v>65</v>
      </c>
      <c r="B76" s="43">
        <v>149.88999999999999</v>
      </c>
      <c r="C76" s="43">
        <v>77.180000000000007</v>
      </c>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row>
    <row r="77" spans="1:52" x14ac:dyDescent="0.2">
      <c r="A77" s="42">
        <v>66</v>
      </c>
      <c r="B77" s="43">
        <v>153.16999999999999</v>
      </c>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row>
  </sheetData>
  <sheetProtection algorithmName="SHA-512" hashValue="QWQqpzCQohHv036ZZKrjkjRHpSufEUAl3duyGrf5mOrBsj/1sXr4gA5mV3bFtvCJy/TQcV0ll7+THlmpWB/7cw==" saltValue="VGilIgpTvNZy+KZI6ZMKeA==" spinCount="100000" sheet="1" objects="1" scenarios="1"/>
  <conditionalFormatting sqref="A6:A21">
    <cfRule type="expression" dxfId="99" priority="13" stopIfTrue="1">
      <formula>MOD(ROW(),2)=0</formula>
    </cfRule>
    <cfRule type="expression" dxfId="98" priority="14" stopIfTrue="1">
      <formula>MOD(ROW(),2)&lt;&gt;0</formula>
    </cfRule>
  </conditionalFormatting>
  <conditionalFormatting sqref="A26:A77">
    <cfRule type="expression" dxfId="97" priority="9" stopIfTrue="1">
      <formula>MOD(ROW(),2)=0</formula>
    </cfRule>
    <cfRule type="expression" dxfId="96" priority="10" stopIfTrue="1">
      <formula>MOD(ROW(),2)&lt;&gt;0</formula>
    </cfRule>
  </conditionalFormatting>
  <conditionalFormatting sqref="B6:AZ21">
    <cfRule type="expression" dxfId="95" priority="15" stopIfTrue="1">
      <formula>MOD(ROW(),2)=0</formula>
    </cfRule>
    <cfRule type="expression" dxfId="94" priority="16" stopIfTrue="1">
      <formula>MOD(ROW(),2)&lt;&gt;0</formula>
    </cfRule>
  </conditionalFormatting>
  <conditionalFormatting sqref="B26:AZ77">
    <cfRule type="expression" dxfId="93" priority="11" stopIfTrue="1">
      <formula>MOD(ROW(),2)=0</formula>
    </cfRule>
    <cfRule type="expression" dxfId="92" priority="12"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94F03-9C9D-4B92-A92C-562B29D8AFDC}">
  <sheetPr codeName="Sheet65"/>
  <dimension ref="A1:BA78"/>
  <sheetViews>
    <sheetView showGridLines="0" workbookViewId="0">
      <selection activeCell="A6" sqref="A6"/>
    </sheetView>
  </sheetViews>
  <sheetFormatPr defaultColWidth="8.5703125" defaultRowHeight="12.75" x14ac:dyDescent="0.2"/>
  <cols>
    <col min="1" max="1" width="31.5703125" style="41" customWidth="1"/>
    <col min="2" max="53" width="22.5703125" style="41" customWidth="1"/>
    <col min="54" max="16384" width="8.5703125" style="41"/>
  </cols>
  <sheetData>
    <row r="1" spans="1:53" s="1" customFormat="1" ht="20.25" x14ac:dyDescent="0.3">
      <c r="A1" s="2" t="s">
        <v>0</v>
      </c>
    </row>
    <row r="2" spans="1:53" s="1" customFormat="1" ht="15.75" x14ac:dyDescent="0.25">
      <c r="A2" s="30" t="s">
        <v>1</v>
      </c>
      <c r="B2" s="3" t="str">
        <f>wb_title</f>
        <v>LGPS_EW - Consolidated Factor Spreadsheet</v>
      </c>
    </row>
    <row r="3" spans="1:53" s="1" customFormat="1" ht="15.75" x14ac:dyDescent="0.25">
      <c r="A3" s="30" t="s">
        <v>2</v>
      </c>
      <c r="B3" s="3" t="str">
        <f>TABLE_FACTOR_TYPE_1 &amp; " - x-" &amp; TABLE_SERIES_NUMBER_1</f>
        <v>Added pension - x-719</v>
      </c>
    </row>
    <row r="4" spans="1:53" customFormat="1" x14ac:dyDescent="0.2"/>
    <row r="5" spans="1:53" customFormat="1" x14ac:dyDescent="0.2"/>
    <row r="6" spans="1:53"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row>
    <row r="7" spans="1:53"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row>
    <row r="8" spans="1:53" customFormat="1" x14ac:dyDescent="0.2">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row>
    <row r="9" spans="1:53"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row>
    <row r="10" spans="1:53" customFormat="1" x14ac:dyDescent="0.2">
      <c r="A10" s="44" t="s">
        <v>6</v>
      </c>
      <c r="B10" s="49" t="s">
        <v>363</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row>
    <row r="11" spans="1:53" customFormat="1" x14ac:dyDescent="0.2">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row>
    <row r="12" spans="1:53"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row>
    <row r="13" spans="1:53"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row>
    <row r="14" spans="1:53" customFormat="1" x14ac:dyDescent="0.2">
      <c r="A14" s="44" t="s">
        <v>171</v>
      </c>
      <c r="B14" s="49">
        <v>719</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row>
    <row r="15" spans="1:53" customFormat="1" x14ac:dyDescent="0.2">
      <c r="A15" s="44" t="s">
        <v>398</v>
      </c>
      <c r="B15" s="49" t="s">
        <v>364</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row>
    <row r="16" spans="1:53" customFormat="1" x14ac:dyDescent="0.2">
      <c r="A16" s="44" t="s">
        <v>173</v>
      </c>
      <c r="B16" s="49" t="s">
        <v>365</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row>
    <row r="17" spans="1:53"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row>
    <row r="18" spans="1:53"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row>
    <row r="19" spans="1:53"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row>
    <row r="20" spans="1:53"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row>
    <row r="21" spans="1:53"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row>
    <row r="22" spans="1:53" customFormat="1" x14ac:dyDescent="0.2"/>
    <row r="23" spans="1:53" customFormat="1" x14ac:dyDescent="0.2">
      <c r="A23" s="23" t="str">
        <f>HYPERLINK("#'Factor List'!A1", "Back to Factor List")</f>
        <v>Back to Factor List</v>
      </c>
      <c r="B23" s="23" t="str">
        <f>HYPERLINK("#'Assumptions'!A1", "Assumptions")</f>
        <v>Assumptions</v>
      </c>
    </row>
    <row r="26" spans="1:53" s="59" customFormat="1" ht="25.5" x14ac:dyDescent="0.2">
      <c r="A26" s="58" t="s">
        <v>401</v>
      </c>
      <c r="B26" s="58" t="s">
        <v>590</v>
      </c>
      <c r="C26" s="58" t="s">
        <v>591</v>
      </c>
      <c r="D26" s="58" t="s">
        <v>592</v>
      </c>
      <c r="E26" s="58" t="s">
        <v>593</v>
      </c>
      <c r="F26" s="58" t="s">
        <v>594</v>
      </c>
      <c r="G26" s="58" t="s">
        <v>595</v>
      </c>
      <c r="H26" s="58" t="s">
        <v>596</v>
      </c>
      <c r="I26" s="58" t="s">
        <v>597</v>
      </c>
      <c r="J26" s="58" t="s">
        <v>598</v>
      </c>
      <c r="K26" s="58" t="s">
        <v>599</v>
      </c>
      <c r="L26" s="58" t="s">
        <v>600</v>
      </c>
      <c r="M26" s="58" t="s">
        <v>601</v>
      </c>
      <c r="N26" s="58" t="s">
        <v>602</v>
      </c>
      <c r="O26" s="58" t="s">
        <v>603</v>
      </c>
      <c r="P26" s="58" t="s">
        <v>604</v>
      </c>
      <c r="Q26" s="58" t="s">
        <v>605</v>
      </c>
      <c r="R26" s="58" t="s">
        <v>606</v>
      </c>
      <c r="S26" s="58" t="s">
        <v>607</v>
      </c>
      <c r="T26" s="58" t="s">
        <v>608</v>
      </c>
      <c r="U26" s="58" t="s">
        <v>609</v>
      </c>
      <c r="V26" s="58" t="s">
        <v>610</v>
      </c>
      <c r="W26" s="58" t="s">
        <v>611</v>
      </c>
      <c r="X26" s="58" t="s">
        <v>612</v>
      </c>
      <c r="Y26" s="58" t="s">
        <v>613</v>
      </c>
      <c r="Z26" s="58" t="s">
        <v>614</v>
      </c>
      <c r="AA26" s="58" t="s">
        <v>615</v>
      </c>
      <c r="AB26" s="58" t="s">
        <v>616</v>
      </c>
      <c r="AC26" s="58" t="s">
        <v>617</v>
      </c>
      <c r="AD26" s="58" t="s">
        <v>618</v>
      </c>
      <c r="AE26" s="58" t="s">
        <v>619</v>
      </c>
      <c r="AF26" s="58" t="s">
        <v>620</v>
      </c>
      <c r="AG26" s="58" t="s">
        <v>621</v>
      </c>
      <c r="AH26" s="58" t="s">
        <v>622</v>
      </c>
      <c r="AI26" s="58" t="s">
        <v>623</v>
      </c>
      <c r="AJ26" s="58" t="s">
        <v>624</v>
      </c>
      <c r="AK26" s="58" t="s">
        <v>625</v>
      </c>
      <c r="AL26" s="58" t="s">
        <v>626</v>
      </c>
      <c r="AM26" s="58" t="s">
        <v>627</v>
      </c>
      <c r="AN26" s="58" t="s">
        <v>628</v>
      </c>
      <c r="AO26" s="58" t="s">
        <v>629</v>
      </c>
      <c r="AP26" s="58" t="s">
        <v>630</v>
      </c>
      <c r="AQ26" s="58" t="s">
        <v>631</v>
      </c>
      <c r="AR26" s="58" t="s">
        <v>632</v>
      </c>
      <c r="AS26" s="58" t="s">
        <v>633</v>
      </c>
      <c r="AT26" s="58" t="s">
        <v>634</v>
      </c>
      <c r="AU26" s="58" t="s">
        <v>635</v>
      </c>
      <c r="AV26" s="58" t="s">
        <v>636</v>
      </c>
      <c r="AW26" s="58" t="s">
        <v>637</v>
      </c>
      <c r="AX26" s="58" t="s">
        <v>638</v>
      </c>
      <c r="AY26" s="58" t="s">
        <v>639</v>
      </c>
      <c r="AZ26" s="58" t="s">
        <v>640</v>
      </c>
      <c r="BA26" s="58" t="s">
        <v>641</v>
      </c>
    </row>
    <row r="27" spans="1:53" x14ac:dyDescent="0.2">
      <c r="A27" s="42">
        <v>16</v>
      </c>
      <c r="B27" s="43">
        <v>54.02</v>
      </c>
      <c r="C27" s="43">
        <v>27.54</v>
      </c>
      <c r="D27" s="43">
        <v>18.73</v>
      </c>
      <c r="E27" s="43">
        <v>14.32</v>
      </c>
      <c r="F27" s="43">
        <v>11.68</v>
      </c>
      <c r="G27" s="43">
        <v>9.93</v>
      </c>
      <c r="H27" s="43">
        <v>8.66</v>
      </c>
      <c r="I27" s="43">
        <v>7.73</v>
      </c>
      <c r="J27" s="43">
        <v>7</v>
      </c>
      <c r="K27" s="43">
        <v>6.42</v>
      </c>
      <c r="L27" s="43">
        <v>5.94</v>
      </c>
      <c r="M27" s="43">
        <v>5.55</v>
      </c>
      <c r="N27" s="43">
        <v>5.21</v>
      </c>
      <c r="O27" s="43">
        <v>4.9400000000000004</v>
      </c>
      <c r="P27" s="43">
        <v>4.6900000000000004</v>
      </c>
      <c r="Q27" s="43">
        <v>4.4800000000000004</v>
      </c>
      <c r="R27" s="43">
        <v>4.29</v>
      </c>
      <c r="S27" s="43">
        <v>4.12</v>
      </c>
      <c r="T27" s="43">
        <v>3.97</v>
      </c>
      <c r="U27" s="43">
        <v>3.84</v>
      </c>
      <c r="V27" s="43">
        <v>3.73</v>
      </c>
      <c r="W27" s="43">
        <v>3.62</v>
      </c>
      <c r="X27" s="43">
        <v>3.52</v>
      </c>
      <c r="Y27" s="43">
        <v>3.43</v>
      </c>
      <c r="Z27" s="43">
        <v>3.35</v>
      </c>
      <c r="AA27" s="43">
        <v>3.27</v>
      </c>
      <c r="AB27" s="43">
        <v>3.2</v>
      </c>
      <c r="AC27" s="43">
        <v>3.14</v>
      </c>
      <c r="AD27" s="43">
        <v>3.09</v>
      </c>
      <c r="AE27" s="43">
        <v>3.03</v>
      </c>
      <c r="AF27" s="43">
        <v>2.98</v>
      </c>
      <c r="AG27" s="43">
        <v>2.94</v>
      </c>
      <c r="AH27" s="43">
        <v>2.89</v>
      </c>
      <c r="AI27" s="43">
        <v>2.85</v>
      </c>
      <c r="AJ27" s="43">
        <v>2.81</v>
      </c>
      <c r="AK27" s="43">
        <v>2.78</v>
      </c>
      <c r="AL27" s="43">
        <v>2.75</v>
      </c>
      <c r="AM27" s="43">
        <v>2.72</v>
      </c>
      <c r="AN27" s="43">
        <v>2.69</v>
      </c>
      <c r="AO27" s="43">
        <v>2.66</v>
      </c>
      <c r="AP27" s="43">
        <v>2.63</v>
      </c>
      <c r="AQ27" s="43">
        <v>2.61</v>
      </c>
      <c r="AR27" s="43">
        <v>2.59</v>
      </c>
      <c r="AS27" s="43">
        <v>2.57</v>
      </c>
      <c r="AT27" s="43">
        <v>2.5499999999999998</v>
      </c>
      <c r="AU27" s="43">
        <v>2.5299999999999998</v>
      </c>
      <c r="AV27" s="43">
        <v>2.5099999999999998</v>
      </c>
      <c r="AW27" s="43">
        <v>2.5</v>
      </c>
      <c r="AX27" s="43">
        <v>2.48</v>
      </c>
      <c r="AY27" s="43">
        <v>2.4700000000000002</v>
      </c>
      <c r="AZ27" s="43">
        <v>2.46</v>
      </c>
      <c r="BA27" s="43">
        <v>2.44</v>
      </c>
    </row>
    <row r="28" spans="1:53" x14ac:dyDescent="0.2">
      <c r="A28" s="42">
        <v>17</v>
      </c>
      <c r="B28" s="43">
        <v>54.97</v>
      </c>
      <c r="C28" s="43">
        <v>28.03</v>
      </c>
      <c r="D28" s="43">
        <v>19.059999999999999</v>
      </c>
      <c r="E28" s="43">
        <v>14.58</v>
      </c>
      <c r="F28" s="43">
        <v>11.89</v>
      </c>
      <c r="G28" s="43">
        <v>10.1</v>
      </c>
      <c r="H28" s="43">
        <v>8.82</v>
      </c>
      <c r="I28" s="43">
        <v>7.87</v>
      </c>
      <c r="J28" s="43">
        <v>7.13</v>
      </c>
      <c r="K28" s="43">
        <v>6.54</v>
      </c>
      <c r="L28" s="43">
        <v>6.05</v>
      </c>
      <c r="M28" s="43">
        <v>5.65</v>
      </c>
      <c r="N28" s="43">
        <v>5.31</v>
      </c>
      <c r="O28" s="43">
        <v>5.03</v>
      </c>
      <c r="P28" s="43">
        <v>4.7699999999999996</v>
      </c>
      <c r="Q28" s="43">
        <v>4.55</v>
      </c>
      <c r="R28" s="43">
        <v>4.37</v>
      </c>
      <c r="S28" s="43">
        <v>4.2</v>
      </c>
      <c r="T28" s="43">
        <v>4.05</v>
      </c>
      <c r="U28" s="43">
        <v>3.91</v>
      </c>
      <c r="V28" s="43">
        <v>3.79</v>
      </c>
      <c r="W28" s="43">
        <v>3.68</v>
      </c>
      <c r="X28" s="43">
        <v>3.58</v>
      </c>
      <c r="Y28" s="43">
        <v>3.49</v>
      </c>
      <c r="Z28" s="43">
        <v>3.41</v>
      </c>
      <c r="AA28" s="43">
        <v>3.33</v>
      </c>
      <c r="AB28" s="43">
        <v>3.26</v>
      </c>
      <c r="AC28" s="43">
        <v>3.2</v>
      </c>
      <c r="AD28" s="43">
        <v>3.14</v>
      </c>
      <c r="AE28" s="43">
        <v>3.09</v>
      </c>
      <c r="AF28" s="43">
        <v>3.04</v>
      </c>
      <c r="AG28" s="43">
        <v>2.99</v>
      </c>
      <c r="AH28" s="43">
        <v>2.95</v>
      </c>
      <c r="AI28" s="43">
        <v>2.91</v>
      </c>
      <c r="AJ28" s="43">
        <v>2.87</v>
      </c>
      <c r="AK28" s="43">
        <v>2.83</v>
      </c>
      <c r="AL28" s="43">
        <v>2.8</v>
      </c>
      <c r="AM28" s="43">
        <v>2.77</v>
      </c>
      <c r="AN28" s="43">
        <v>2.74</v>
      </c>
      <c r="AO28" s="43">
        <v>2.71</v>
      </c>
      <c r="AP28" s="43">
        <v>2.68</v>
      </c>
      <c r="AQ28" s="43">
        <v>2.66</v>
      </c>
      <c r="AR28" s="43">
        <v>2.64</v>
      </c>
      <c r="AS28" s="43">
        <v>2.62</v>
      </c>
      <c r="AT28" s="43">
        <v>2.6</v>
      </c>
      <c r="AU28" s="43">
        <v>2.58</v>
      </c>
      <c r="AV28" s="43">
        <v>2.56</v>
      </c>
      <c r="AW28" s="43">
        <v>2.5499999999999998</v>
      </c>
      <c r="AX28" s="43">
        <v>2.5299999999999998</v>
      </c>
      <c r="AY28" s="43">
        <v>2.52</v>
      </c>
      <c r="AZ28" s="43">
        <v>2.5</v>
      </c>
      <c r="BA28" s="43"/>
    </row>
    <row r="29" spans="1:53" x14ac:dyDescent="0.2">
      <c r="A29" s="42">
        <v>18</v>
      </c>
      <c r="B29" s="43">
        <v>55.96</v>
      </c>
      <c r="C29" s="43">
        <v>28.53</v>
      </c>
      <c r="D29" s="43">
        <v>19.399999999999999</v>
      </c>
      <c r="E29" s="43">
        <v>14.83</v>
      </c>
      <c r="F29" s="43">
        <v>12.1</v>
      </c>
      <c r="G29" s="43">
        <v>10.28</v>
      </c>
      <c r="H29" s="43">
        <v>8.98</v>
      </c>
      <c r="I29" s="43">
        <v>8</v>
      </c>
      <c r="J29" s="43">
        <v>7.25</v>
      </c>
      <c r="K29" s="43">
        <v>6.65</v>
      </c>
      <c r="L29" s="43">
        <v>6.16</v>
      </c>
      <c r="M29" s="43">
        <v>5.76</v>
      </c>
      <c r="N29" s="43">
        <v>5.41</v>
      </c>
      <c r="O29" s="43">
        <v>5.12</v>
      </c>
      <c r="P29" s="43">
        <v>4.8600000000000003</v>
      </c>
      <c r="Q29" s="43">
        <v>4.6399999999999997</v>
      </c>
      <c r="R29" s="43">
        <v>4.45</v>
      </c>
      <c r="S29" s="43">
        <v>4.2699999999999996</v>
      </c>
      <c r="T29" s="43">
        <v>4.12</v>
      </c>
      <c r="U29" s="43">
        <v>3.98</v>
      </c>
      <c r="V29" s="43">
        <v>3.86</v>
      </c>
      <c r="W29" s="43">
        <v>3.75</v>
      </c>
      <c r="X29" s="43">
        <v>3.65</v>
      </c>
      <c r="Y29" s="43">
        <v>3.56</v>
      </c>
      <c r="Z29" s="43">
        <v>3.47</v>
      </c>
      <c r="AA29" s="43">
        <v>3.39</v>
      </c>
      <c r="AB29" s="43">
        <v>3.32</v>
      </c>
      <c r="AC29" s="43">
        <v>3.25</v>
      </c>
      <c r="AD29" s="43">
        <v>3.19</v>
      </c>
      <c r="AE29" s="43">
        <v>3.14</v>
      </c>
      <c r="AF29" s="43">
        <v>3.09</v>
      </c>
      <c r="AG29" s="43">
        <v>3.05</v>
      </c>
      <c r="AH29" s="43">
        <v>3</v>
      </c>
      <c r="AI29" s="43">
        <v>2.96</v>
      </c>
      <c r="AJ29" s="43">
        <v>2.92</v>
      </c>
      <c r="AK29" s="43">
        <v>2.88</v>
      </c>
      <c r="AL29" s="43">
        <v>2.85</v>
      </c>
      <c r="AM29" s="43">
        <v>2.82</v>
      </c>
      <c r="AN29" s="43">
        <v>2.79</v>
      </c>
      <c r="AO29" s="43">
        <v>2.76</v>
      </c>
      <c r="AP29" s="43">
        <v>2.73</v>
      </c>
      <c r="AQ29" s="43">
        <v>2.71</v>
      </c>
      <c r="AR29" s="43">
        <v>2.69</v>
      </c>
      <c r="AS29" s="43">
        <v>2.67</v>
      </c>
      <c r="AT29" s="43">
        <v>2.65</v>
      </c>
      <c r="AU29" s="43">
        <v>2.63</v>
      </c>
      <c r="AV29" s="43">
        <v>2.61</v>
      </c>
      <c r="AW29" s="43">
        <v>2.6</v>
      </c>
      <c r="AX29" s="43">
        <v>2.58</v>
      </c>
      <c r="AY29" s="43">
        <v>2.56</v>
      </c>
      <c r="AZ29" s="43"/>
      <c r="BA29" s="43"/>
    </row>
    <row r="30" spans="1:53" x14ac:dyDescent="0.2">
      <c r="A30" s="42">
        <v>19</v>
      </c>
      <c r="B30" s="43">
        <v>56.95</v>
      </c>
      <c r="C30" s="43">
        <v>29.05</v>
      </c>
      <c r="D30" s="43">
        <v>19.739999999999998</v>
      </c>
      <c r="E30" s="43">
        <v>15.1</v>
      </c>
      <c r="F30" s="43">
        <v>12.32</v>
      </c>
      <c r="G30" s="43">
        <v>10.46</v>
      </c>
      <c r="H30" s="43">
        <v>9.14</v>
      </c>
      <c r="I30" s="43">
        <v>8.15</v>
      </c>
      <c r="J30" s="43">
        <v>7.38</v>
      </c>
      <c r="K30" s="43">
        <v>6.77</v>
      </c>
      <c r="L30" s="43">
        <v>6.27</v>
      </c>
      <c r="M30" s="43">
        <v>5.85</v>
      </c>
      <c r="N30" s="43">
        <v>5.5</v>
      </c>
      <c r="O30" s="43">
        <v>5.2</v>
      </c>
      <c r="P30" s="43">
        <v>4.95</v>
      </c>
      <c r="Q30" s="43">
        <v>4.72</v>
      </c>
      <c r="R30" s="43">
        <v>4.5199999999999996</v>
      </c>
      <c r="S30" s="43">
        <v>4.3499999999999996</v>
      </c>
      <c r="T30" s="43">
        <v>4.1900000000000004</v>
      </c>
      <c r="U30" s="43">
        <v>4.05</v>
      </c>
      <c r="V30" s="43">
        <v>3.93</v>
      </c>
      <c r="W30" s="43">
        <v>3.81</v>
      </c>
      <c r="X30" s="43">
        <v>3.72</v>
      </c>
      <c r="Y30" s="43">
        <v>3.62</v>
      </c>
      <c r="Z30" s="43">
        <v>3.53</v>
      </c>
      <c r="AA30" s="43">
        <v>3.46</v>
      </c>
      <c r="AB30" s="43">
        <v>3.38</v>
      </c>
      <c r="AC30" s="43">
        <v>3.32</v>
      </c>
      <c r="AD30" s="43">
        <v>3.25</v>
      </c>
      <c r="AE30" s="43">
        <v>3.2</v>
      </c>
      <c r="AF30" s="43">
        <v>3.14</v>
      </c>
      <c r="AG30" s="43">
        <v>3.09</v>
      </c>
      <c r="AH30" s="43">
        <v>3.06</v>
      </c>
      <c r="AI30" s="43">
        <v>3.01</v>
      </c>
      <c r="AJ30" s="43">
        <v>2.98</v>
      </c>
      <c r="AK30" s="43">
        <v>2.94</v>
      </c>
      <c r="AL30" s="43">
        <v>2.9</v>
      </c>
      <c r="AM30" s="43">
        <v>2.87</v>
      </c>
      <c r="AN30" s="43">
        <v>2.84</v>
      </c>
      <c r="AO30" s="43">
        <v>2.81</v>
      </c>
      <c r="AP30" s="43">
        <v>2.79</v>
      </c>
      <c r="AQ30" s="43">
        <v>2.76</v>
      </c>
      <c r="AR30" s="43">
        <v>2.74</v>
      </c>
      <c r="AS30" s="43">
        <v>2.72</v>
      </c>
      <c r="AT30" s="43">
        <v>2.7</v>
      </c>
      <c r="AU30" s="43">
        <v>2.68</v>
      </c>
      <c r="AV30" s="43">
        <v>2.66</v>
      </c>
      <c r="AW30" s="43">
        <v>2.65</v>
      </c>
      <c r="AX30" s="43">
        <v>2.63</v>
      </c>
      <c r="AY30" s="43"/>
      <c r="AZ30" s="43"/>
      <c r="BA30" s="43"/>
    </row>
    <row r="31" spans="1:53" x14ac:dyDescent="0.2">
      <c r="A31" s="42">
        <v>20</v>
      </c>
      <c r="B31" s="43">
        <v>57.96</v>
      </c>
      <c r="C31" s="43">
        <v>29.56</v>
      </c>
      <c r="D31" s="43">
        <v>20.100000000000001</v>
      </c>
      <c r="E31" s="43">
        <v>15.36</v>
      </c>
      <c r="F31" s="43">
        <v>12.54</v>
      </c>
      <c r="G31" s="43">
        <v>10.64</v>
      </c>
      <c r="H31" s="43">
        <v>9.3000000000000007</v>
      </c>
      <c r="I31" s="43">
        <v>8.3000000000000007</v>
      </c>
      <c r="J31" s="43">
        <v>7.51</v>
      </c>
      <c r="K31" s="43">
        <v>6.89</v>
      </c>
      <c r="L31" s="43">
        <v>6.39</v>
      </c>
      <c r="M31" s="43">
        <v>5.96</v>
      </c>
      <c r="N31" s="43">
        <v>5.6</v>
      </c>
      <c r="O31" s="43">
        <v>5.3</v>
      </c>
      <c r="P31" s="43">
        <v>5.04</v>
      </c>
      <c r="Q31" s="43">
        <v>4.8099999999999996</v>
      </c>
      <c r="R31" s="43">
        <v>4.5999999999999996</v>
      </c>
      <c r="S31" s="43">
        <v>4.43</v>
      </c>
      <c r="T31" s="43">
        <v>4.2699999999999996</v>
      </c>
      <c r="U31" s="43">
        <v>4.13</v>
      </c>
      <c r="V31" s="43">
        <v>4</v>
      </c>
      <c r="W31" s="43">
        <v>3.88</v>
      </c>
      <c r="X31" s="43">
        <v>3.77</v>
      </c>
      <c r="Y31" s="43">
        <v>3.69</v>
      </c>
      <c r="Z31" s="43">
        <v>3.6</v>
      </c>
      <c r="AA31" s="43">
        <v>3.52</v>
      </c>
      <c r="AB31" s="43">
        <v>3.44</v>
      </c>
      <c r="AC31" s="43">
        <v>3.38</v>
      </c>
      <c r="AD31" s="43">
        <v>3.31</v>
      </c>
      <c r="AE31" s="43">
        <v>3.26</v>
      </c>
      <c r="AF31" s="43">
        <v>3.2</v>
      </c>
      <c r="AG31" s="43">
        <v>3.15</v>
      </c>
      <c r="AH31" s="43">
        <v>3.1</v>
      </c>
      <c r="AI31" s="43">
        <v>3.07</v>
      </c>
      <c r="AJ31" s="43">
        <v>3.03</v>
      </c>
      <c r="AK31" s="43">
        <v>2.99</v>
      </c>
      <c r="AL31" s="43">
        <v>2.96</v>
      </c>
      <c r="AM31" s="43">
        <v>2.93</v>
      </c>
      <c r="AN31" s="43">
        <v>2.9</v>
      </c>
      <c r="AO31" s="43">
        <v>2.87</v>
      </c>
      <c r="AP31" s="43">
        <v>2.84</v>
      </c>
      <c r="AQ31" s="43">
        <v>2.82</v>
      </c>
      <c r="AR31" s="43">
        <v>2.79</v>
      </c>
      <c r="AS31" s="43">
        <v>2.77</v>
      </c>
      <c r="AT31" s="43">
        <v>2.75</v>
      </c>
      <c r="AU31" s="43">
        <v>2.73</v>
      </c>
      <c r="AV31" s="43">
        <v>2.72</v>
      </c>
      <c r="AW31" s="43">
        <v>2.7</v>
      </c>
      <c r="AX31" s="43"/>
      <c r="AY31" s="43"/>
      <c r="AZ31" s="43"/>
      <c r="BA31" s="43"/>
    </row>
    <row r="32" spans="1:53" x14ac:dyDescent="0.2">
      <c r="A32" s="42">
        <v>21</v>
      </c>
      <c r="B32" s="43">
        <v>58.99</v>
      </c>
      <c r="C32" s="43">
        <v>30.09</v>
      </c>
      <c r="D32" s="43">
        <v>20.45</v>
      </c>
      <c r="E32" s="43">
        <v>15.64</v>
      </c>
      <c r="F32" s="43">
        <v>12.75</v>
      </c>
      <c r="G32" s="43">
        <v>10.84</v>
      </c>
      <c r="H32" s="43">
        <v>9.4700000000000006</v>
      </c>
      <c r="I32" s="43">
        <v>8.4499999999999993</v>
      </c>
      <c r="J32" s="43">
        <v>7.65</v>
      </c>
      <c r="K32" s="43">
        <v>7.02</v>
      </c>
      <c r="L32" s="43">
        <v>6.49</v>
      </c>
      <c r="M32" s="43">
        <v>6.06</v>
      </c>
      <c r="N32" s="43">
        <v>5.71</v>
      </c>
      <c r="O32" s="43">
        <v>5.39</v>
      </c>
      <c r="P32" s="43">
        <v>5.12</v>
      </c>
      <c r="Q32" s="43">
        <v>4.8899999999999997</v>
      </c>
      <c r="R32" s="43">
        <v>4.6900000000000004</v>
      </c>
      <c r="S32" s="43">
        <v>4.5</v>
      </c>
      <c r="T32" s="43">
        <v>4.3499999999999996</v>
      </c>
      <c r="U32" s="43">
        <v>4.2</v>
      </c>
      <c r="V32" s="43">
        <v>4.07</v>
      </c>
      <c r="W32" s="43">
        <v>3.95</v>
      </c>
      <c r="X32" s="43">
        <v>3.84</v>
      </c>
      <c r="Y32" s="43">
        <v>3.75</v>
      </c>
      <c r="Z32" s="43">
        <v>3.67</v>
      </c>
      <c r="AA32" s="43">
        <v>3.58</v>
      </c>
      <c r="AB32" s="43">
        <v>3.51</v>
      </c>
      <c r="AC32" s="43">
        <v>3.44</v>
      </c>
      <c r="AD32" s="43">
        <v>3.38</v>
      </c>
      <c r="AE32" s="43">
        <v>3.32</v>
      </c>
      <c r="AF32" s="43">
        <v>3.26</v>
      </c>
      <c r="AG32" s="43">
        <v>3.21</v>
      </c>
      <c r="AH32" s="43">
        <v>3.16</v>
      </c>
      <c r="AI32" s="43">
        <v>3.12</v>
      </c>
      <c r="AJ32" s="43">
        <v>3.08</v>
      </c>
      <c r="AK32" s="43">
        <v>3.05</v>
      </c>
      <c r="AL32" s="43">
        <v>3.02</v>
      </c>
      <c r="AM32" s="43">
        <v>2.98</v>
      </c>
      <c r="AN32" s="43">
        <v>2.95</v>
      </c>
      <c r="AO32" s="43">
        <v>2.92</v>
      </c>
      <c r="AP32" s="43">
        <v>2.9</v>
      </c>
      <c r="AQ32" s="43">
        <v>2.87</v>
      </c>
      <c r="AR32" s="43">
        <v>2.85</v>
      </c>
      <c r="AS32" s="43">
        <v>2.83</v>
      </c>
      <c r="AT32" s="43">
        <v>2.81</v>
      </c>
      <c r="AU32" s="43">
        <v>2.79</v>
      </c>
      <c r="AV32" s="43">
        <v>2.79</v>
      </c>
      <c r="AW32" s="43"/>
      <c r="AX32" s="43"/>
      <c r="AY32" s="43"/>
      <c r="AZ32" s="43"/>
      <c r="BA32" s="43"/>
    </row>
    <row r="33" spans="1:53" x14ac:dyDescent="0.2">
      <c r="A33" s="42">
        <v>22</v>
      </c>
      <c r="B33" s="43">
        <v>60.03</v>
      </c>
      <c r="C33" s="43">
        <v>30.62</v>
      </c>
      <c r="D33" s="43">
        <v>20.81</v>
      </c>
      <c r="E33" s="43">
        <v>15.92</v>
      </c>
      <c r="F33" s="43">
        <v>12.99</v>
      </c>
      <c r="G33" s="43">
        <v>11.03</v>
      </c>
      <c r="H33" s="43">
        <v>9.64</v>
      </c>
      <c r="I33" s="43">
        <v>8.59</v>
      </c>
      <c r="J33" s="43">
        <v>7.79</v>
      </c>
      <c r="K33" s="43">
        <v>7.13</v>
      </c>
      <c r="L33" s="43">
        <v>6.61</v>
      </c>
      <c r="M33" s="43">
        <v>6.17</v>
      </c>
      <c r="N33" s="43">
        <v>5.8</v>
      </c>
      <c r="O33" s="43">
        <v>5.49</v>
      </c>
      <c r="P33" s="43">
        <v>5.21</v>
      </c>
      <c r="Q33" s="43">
        <v>4.9800000000000004</v>
      </c>
      <c r="R33" s="43">
        <v>4.7699999999999996</v>
      </c>
      <c r="S33" s="43">
        <v>4.58</v>
      </c>
      <c r="T33" s="43">
        <v>4.42</v>
      </c>
      <c r="U33" s="43">
        <v>4.28</v>
      </c>
      <c r="V33" s="43">
        <v>4.1500000000000004</v>
      </c>
      <c r="W33" s="43">
        <v>4.0199999999999996</v>
      </c>
      <c r="X33" s="43">
        <v>3.91</v>
      </c>
      <c r="Y33" s="43">
        <v>3.81</v>
      </c>
      <c r="Z33" s="43">
        <v>3.73</v>
      </c>
      <c r="AA33" s="43">
        <v>3.65</v>
      </c>
      <c r="AB33" s="43">
        <v>3.57</v>
      </c>
      <c r="AC33" s="43">
        <v>3.5</v>
      </c>
      <c r="AD33" s="43">
        <v>3.44</v>
      </c>
      <c r="AE33" s="43">
        <v>3.38</v>
      </c>
      <c r="AF33" s="43">
        <v>3.32</v>
      </c>
      <c r="AG33" s="43">
        <v>3.27</v>
      </c>
      <c r="AH33" s="43">
        <v>3.22</v>
      </c>
      <c r="AI33" s="43">
        <v>3.18</v>
      </c>
      <c r="AJ33" s="43">
        <v>3.14</v>
      </c>
      <c r="AK33" s="43">
        <v>3.1</v>
      </c>
      <c r="AL33" s="43">
        <v>3.06</v>
      </c>
      <c r="AM33" s="43">
        <v>3.04</v>
      </c>
      <c r="AN33" s="43">
        <v>3.01</v>
      </c>
      <c r="AO33" s="43">
        <v>2.98</v>
      </c>
      <c r="AP33" s="43">
        <v>2.95</v>
      </c>
      <c r="AQ33" s="43">
        <v>2.93</v>
      </c>
      <c r="AR33" s="43">
        <v>2.9</v>
      </c>
      <c r="AS33" s="43">
        <v>2.88</v>
      </c>
      <c r="AT33" s="43">
        <v>2.86</v>
      </c>
      <c r="AU33" s="43">
        <v>2.86</v>
      </c>
      <c r="AV33" s="43"/>
      <c r="AW33" s="43"/>
      <c r="AX33" s="43"/>
      <c r="AY33" s="43"/>
      <c r="AZ33" s="43"/>
      <c r="BA33" s="43"/>
    </row>
    <row r="34" spans="1:53" x14ac:dyDescent="0.2">
      <c r="A34" s="42">
        <v>23</v>
      </c>
      <c r="B34" s="43">
        <v>61.1</v>
      </c>
      <c r="C34" s="43">
        <v>31.16</v>
      </c>
      <c r="D34" s="43">
        <v>21.19</v>
      </c>
      <c r="E34" s="43">
        <v>16.2</v>
      </c>
      <c r="F34" s="43">
        <v>13.21</v>
      </c>
      <c r="G34" s="43">
        <v>11.22</v>
      </c>
      <c r="H34" s="43">
        <v>9.8000000000000007</v>
      </c>
      <c r="I34" s="43">
        <v>8.75</v>
      </c>
      <c r="J34" s="43">
        <v>7.92</v>
      </c>
      <c r="K34" s="43">
        <v>7.26</v>
      </c>
      <c r="L34" s="43">
        <v>6.73</v>
      </c>
      <c r="M34" s="43">
        <v>6.29</v>
      </c>
      <c r="N34" s="43">
        <v>5.91</v>
      </c>
      <c r="O34" s="43">
        <v>5.59</v>
      </c>
      <c r="P34" s="43">
        <v>5.31</v>
      </c>
      <c r="Q34" s="43">
        <v>5.07</v>
      </c>
      <c r="R34" s="43">
        <v>4.8600000000000003</v>
      </c>
      <c r="S34" s="43">
        <v>4.67</v>
      </c>
      <c r="T34" s="43">
        <v>4.5</v>
      </c>
      <c r="U34" s="43">
        <v>4.3600000000000003</v>
      </c>
      <c r="V34" s="43">
        <v>4.22</v>
      </c>
      <c r="W34" s="43">
        <v>4.0999999999999996</v>
      </c>
      <c r="X34" s="43">
        <v>3.99</v>
      </c>
      <c r="Y34" s="43">
        <v>3.89</v>
      </c>
      <c r="Z34" s="43">
        <v>3.79</v>
      </c>
      <c r="AA34" s="43">
        <v>3.71</v>
      </c>
      <c r="AB34" s="43">
        <v>3.64</v>
      </c>
      <c r="AC34" s="43">
        <v>3.57</v>
      </c>
      <c r="AD34" s="43">
        <v>3.5</v>
      </c>
      <c r="AE34" s="43">
        <v>3.44</v>
      </c>
      <c r="AF34" s="43">
        <v>3.38</v>
      </c>
      <c r="AG34" s="43">
        <v>3.33</v>
      </c>
      <c r="AH34" s="43">
        <v>3.28</v>
      </c>
      <c r="AI34" s="43">
        <v>3.24</v>
      </c>
      <c r="AJ34" s="43">
        <v>3.2</v>
      </c>
      <c r="AK34" s="43">
        <v>3.16</v>
      </c>
      <c r="AL34" s="43">
        <v>3.12</v>
      </c>
      <c r="AM34" s="43">
        <v>3.09</v>
      </c>
      <c r="AN34" s="43">
        <v>3.06</v>
      </c>
      <c r="AO34" s="43">
        <v>3.04</v>
      </c>
      <c r="AP34" s="43">
        <v>3.01</v>
      </c>
      <c r="AQ34" s="43">
        <v>2.99</v>
      </c>
      <c r="AR34" s="43">
        <v>2.96</v>
      </c>
      <c r="AS34" s="43">
        <v>2.94</v>
      </c>
      <c r="AT34" s="43">
        <v>2.9</v>
      </c>
      <c r="AU34" s="43"/>
      <c r="AV34" s="43"/>
      <c r="AW34" s="43"/>
      <c r="AX34" s="43"/>
      <c r="AY34" s="43"/>
      <c r="AZ34" s="43"/>
      <c r="BA34" s="43"/>
    </row>
    <row r="35" spans="1:53" x14ac:dyDescent="0.2">
      <c r="A35" s="42">
        <v>24</v>
      </c>
      <c r="B35" s="43">
        <v>62.19</v>
      </c>
      <c r="C35" s="43">
        <v>31.71</v>
      </c>
      <c r="D35" s="43">
        <v>21.56</v>
      </c>
      <c r="E35" s="43">
        <v>16.48</v>
      </c>
      <c r="F35" s="43">
        <v>13.45</v>
      </c>
      <c r="G35" s="43">
        <v>11.43</v>
      </c>
      <c r="H35" s="43">
        <v>9.98</v>
      </c>
      <c r="I35" s="43">
        <v>8.9</v>
      </c>
      <c r="J35" s="43">
        <v>8.06</v>
      </c>
      <c r="K35" s="43">
        <v>7.4</v>
      </c>
      <c r="L35" s="43">
        <v>6.85</v>
      </c>
      <c r="M35" s="43">
        <v>6.39</v>
      </c>
      <c r="N35" s="43">
        <v>6.01</v>
      </c>
      <c r="O35" s="43">
        <v>5.69</v>
      </c>
      <c r="P35" s="43">
        <v>5.41</v>
      </c>
      <c r="Q35" s="43">
        <v>5.16</v>
      </c>
      <c r="R35" s="43">
        <v>4.95</v>
      </c>
      <c r="S35" s="43">
        <v>4.75</v>
      </c>
      <c r="T35" s="43">
        <v>4.58</v>
      </c>
      <c r="U35" s="43">
        <v>4.43</v>
      </c>
      <c r="V35" s="43">
        <v>4.3</v>
      </c>
      <c r="W35" s="43">
        <v>4.17</v>
      </c>
      <c r="X35" s="43">
        <v>4.0599999999999996</v>
      </c>
      <c r="Y35" s="43">
        <v>3.96</v>
      </c>
      <c r="Z35" s="43">
        <v>3.86</v>
      </c>
      <c r="AA35" s="43">
        <v>3.78</v>
      </c>
      <c r="AB35" s="43">
        <v>3.7</v>
      </c>
      <c r="AC35" s="43">
        <v>3.63</v>
      </c>
      <c r="AD35" s="43">
        <v>3.57</v>
      </c>
      <c r="AE35" s="43">
        <v>3.51</v>
      </c>
      <c r="AF35" s="43">
        <v>3.45</v>
      </c>
      <c r="AG35" s="43">
        <v>3.4</v>
      </c>
      <c r="AH35" s="43">
        <v>3.35</v>
      </c>
      <c r="AI35" s="43">
        <v>3.3</v>
      </c>
      <c r="AJ35" s="43">
        <v>3.26</v>
      </c>
      <c r="AK35" s="43">
        <v>3.22</v>
      </c>
      <c r="AL35" s="43">
        <v>3.18</v>
      </c>
      <c r="AM35" s="43">
        <v>3.15</v>
      </c>
      <c r="AN35" s="43">
        <v>3.12</v>
      </c>
      <c r="AO35" s="43">
        <v>3.09</v>
      </c>
      <c r="AP35" s="43">
        <v>3.06</v>
      </c>
      <c r="AQ35" s="43">
        <v>3.04</v>
      </c>
      <c r="AR35" s="43">
        <v>3.02</v>
      </c>
      <c r="AS35" s="43">
        <v>3.01</v>
      </c>
      <c r="AT35" s="43"/>
      <c r="AU35" s="43"/>
      <c r="AV35" s="43"/>
      <c r="AW35" s="43"/>
      <c r="AX35" s="43"/>
      <c r="AY35" s="43"/>
      <c r="AZ35" s="43"/>
      <c r="BA35" s="43"/>
    </row>
    <row r="36" spans="1:53" x14ac:dyDescent="0.2">
      <c r="A36" s="42">
        <v>25</v>
      </c>
      <c r="B36" s="43">
        <v>63.27</v>
      </c>
      <c r="C36" s="43">
        <v>32.270000000000003</v>
      </c>
      <c r="D36" s="43">
        <v>21.94</v>
      </c>
      <c r="E36" s="43">
        <v>16.78</v>
      </c>
      <c r="F36" s="43">
        <v>13.69</v>
      </c>
      <c r="G36" s="43">
        <v>11.63</v>
      </c>
      <c r="H36" s="43">
        <v>10.16</v>
      </c>
      <c r="I36" s="43">
        <v>9.06</v>
      </c>
      <c r="J36" s="43">
        <v>8.2100000000000009</v>
      </c>
      <c r="K36" s="43">
        <v>7.53</v>
      </c>
      <c r="L36" s="43">
        <v>6.98</v>
      </c>
      <c r="M36" s="43">
        <v>6.51</v>
      </c>
      <c r="N36" s="43">
        <v>6.12</v>
      </c>
      <c r="O36" s="43">
        <v>5.79</v>
      </c>
      <c r="P36" s="43">
        <v>5.5</v>
      </c>
      <c r="Q36" s="43">
        <v>5.25</v>
      </c>
      <c r="R36" s="43">
        <v>5.03</v>
      </c>
      <c r="S36" s="43">
        <v>4.84</v>
      </c>
      <c r="T36" s="43">
        <v>4.67</v>
      </c>
      <c r="U36" s="43">
        <v>4.51</v>
      </c>
      <c r="V36" s="43">
        <v>4.37</v>
      </c>
      <c r="W36" s="43">
        <v>4.25</v>
      </c>
      <c r="X36" s="43">
        <v>4.1399999999999997</v>
      </c>
      <c r="Y36" s="43">
        <v>4.03</v>
      </c>
      <c r="Z36" s="43">
        <v>3.94</v>
      </c>
      <c r="AA36" s="43">
        <v>3.85</v>
      </c>
      <c r="AB36" s="43">
        <v>3.77</v>
      </c>
      <c r="AC36" s="43">
        <v>3.69</v>
      </c>
      <c r="AD36" s="43">
        <v>3.64</v>
      </c>
      <c r="AE36" s="43">
        <v>3.57</v>
      </c>
      <c r="AF36" s="43">
        <v>3.51</v>
      </c>
      <c r="AG36" s="43">
        <v>3.46</v>
      </c>
      <c r="AH36" s="43">
        <v>3.41</v>
      </c>
      <c r="AI36" s="43">
        <v>3.36</v>
      </c>
      <c r="AJ36" s="43">
        <v>3.32</v>
      </c>
      <c r="AK36" s="43">
        <v>3.28</v>
      </c>
      <c r="AL36" s="43">
        <v>3.25</v>
      </c>
      <c r="AM36" s="43">
        <v>3.21</v>
      </c>
      <c r="AN36" s="43">
        <v>3.18</v>
      </c>
      <c r="AO36" s="43">
        <v>3.15</v>
      </c>
      <c r="AP36" s="43">
        <v>3.12</v>
      </c>
      <c r="AQ36" s="43">
        <v>3.1</v>
      </c>
      <c r="AR36" s="43">
        <v>3.07</v>
      </c>
      <c r="AS36" s="43"/>
      <c r="AT36" s="43"/>
      <c r="AU36" s="43"/>
      <c r="AV36" s="43"/>
      <c r="AW36" s="43"/>
      <c r="AX36" s="43"/>
      <c r="AY36" s="43"/>
      <c r="AZ36" s="43"/>
      <c r="BA36" s="43"/>
    </row>
    <row r="37" spans="1:53" x14ac:dyDescent="0.2">
      <c r="A37" s="42">
        <v>26</v>
      </c>
      <c r="B37" s="43">
        <v>64.39</v>
      </c>
      <c r="C37" s="43">
        <v>32.85</v>
      </c>
      <c r="D37" s="43">
        <v>22.32</v>
      </c>
      <c r="E37" s="43">
        <v>17.07</v>
      </c>
      <c r="F37" s="43">
        <v>13.93</v>
      </c>
      <c r="G37" s="43">
        <v>11.83</v>
      </c>
      <c r="H37" s="43">
        <v>10.34</v>
      </c>
      <c r="I37" s="43">
        <v>9.2200000000000006</v>
      </c>
      <c r="J37" s="43">
        <v>8.35</v>
      </c>
      <c r="K37" s="43">
        <v>7.66</v>
      </c>
      <c r="L37" s="43">
        <v>7.09</v>
      </c>
      <c r="M37" s="43">
        <v>6.63</v>
      </c>
      <c r="N37" s="43">
        <v>6.23</v>
      </c>
      <c r="O37" s="43">
        <v>5.89</v>
      </c>
      <c r="P37" s="43">
        <v>5.6</v>
      </c>
      <c r="Q37" s="43">
        <v>5.35</v>
      </c>
      <c r="R37" s="43">
        <v>5.12</v>
      </c>
      <c r="S37" s="43">
        <v>4.93</v>
      </c>
      <c r="T37" s="43">
        <v>4.75</v>
      </c>
      <c r="U37" s="43">
        <v>4.59</v>
      </c>
      <c r="V37" s="43">
        <v>4.45</v>
      </c>
      <c r="W37" s="43">
        <v>4.32</v>
      </c>
      <c r="X37" s="43">
        <v>4.21</v>
      </c>
      <c r="Y37" s="43">
        <v>4.1100000000000003</v>
      </c>
      <c r="Z37" s="43">
        <v>4.01</v>
      </c>
      <c r="AA37" s="43">
        <v>3.92</v>
      </c>
      <c r="AB37" s="43">
        <v>3.84</v>
      </c>
      <c r="AC37" s="43">
        <v>3.76</v>
      </c>
      <c r="AD37" s="43">
        <v>3.69</v>
      </c>
      <c r="AE37" s="43">
        <v>3.64</v>
      </c>
      <c r="AF37" s="43">
        <v>3.58</v>
      </c>
      <c r="AG37" s="43">
        <v>3.53</v>
      </c>
      <c r="AH37" s="43">
        <v>3.48</v>
      </c>
      <c r="AI37" s="43">
        <v>3.43</v>
      </c>
      <c r="AJ37" s="43">
        <v>3.39</v>
      </c>
      <c r="AK37" s="43">
        <v>3.35</v>
      </c>
      <c r="AL37" s="43">
        <v>3.31</v>
      </c>
      <c r="AM37" s="43">
        <v>3.28</v>
      </c>
      <c r="AN37" s="43">
        <v>3.24</v>
      </c>
      <c r="AO37" s="43">
        <v>3.21</v>
      </c>
      <c r="AP37" s="43">
        <v>3.19</v>
      </c>
      <c r="AQ37" s="43">
        <v>3.16</v>
      </c>
      <c r="AR37" s="43"/>
      <c r="AS37" s="43"/>
      <c r="AT37" s="43"/>
      <c r="AU37" s="43"/>
      <c r="AV37" s="43"/>
      <c r="AW37" s="43"/>
      <c r="AX37" s="43"/>
      <c r="AY37" s="43"/>
      <c r="AZ37" s="43"/>
      <c r="BA37" s="43"/>
    </row>
    <row r="38" spans="1:53" x14ac:dyDescent="0.2">
      <c r="A38" s="42">
        <v>27</v>
      </c>
      <c r="B38" s="43">
        <v>65.53</v>
      </c>
      <c r="C38" s="43">
        <v>33.42</v>
      </c>
      <c r="D38" s="43">
        <v>22.73</v>
      </c>
      <c r="E38" s="43">
        <v>17.38</v>
      </c>
      <c r="F38" s="43">
        <v>14.17</v>
      </c>
      <c r="G38" s="43">
        <v>12.05</v>
      </c>
      <c r="H38" s="43">
        <v>10.52</v>
      </c>
      <c r="I38" s="43">
        <v>9.39</v>
      </c>
      <c r="J38" s="43">
        <v>8.5</v>
      </c>
      <c r="K38" s="43">
        <v>7.79</v>
      </c>
      <c r="L38" s="43">
        <v>7.22</v>
      </c>
      <c r="M38" s="43">
        <v>6.75</v>
      </c>
      <c r="N38" s="43">
        <v>6.34</v>
      </c>
      <c r="O38" s="43">
        <v>6</v>
      </c>
      <c r="P38" s="43">
        <v>5.7</v>
      </c>
      <c r="Q38" s="43">
        <v>5.44</v>
      </c>
      <c r="R38" s="43">
        <v>5.21</v>
      </c>
      <c r="S38" s="43">
        <v>5.01</v>
      </c>
      <c r="T38" s="43">
        <v>4.84</v>
      </c>
      <c r="U38" s="43">
        <v>4.68</v>
      </c>
      <c r="V38" s="43">
        <v>4.53</v>
      </c>
      <c r="W38" s="43">
        <v>4.4000000000000004</v>
      </c>
      <c r="X38" s="43">
        <v>4.28</v>
      </c>
      <c r="Y38" s="43">
        <v>4.18</v>
      </c>
      <c r="Z38" s="43">
        <v>4.08</v>
      </c>
      <c r="AA38" s="43">
        <v>3.99</v>
      </c>
      <c r="AB38" s="43">
        <v>3.91</v>
      </c>
      <c r="AC38" s="43">
        <v>3.83</v>
      </c>
      <c r="AD38" s="43">
        <v>3.76</v>
      </c>
      <c r="AE38" s="43">
        <v>3.7</v>
      </c>
      <c r="AF38" s="43">
        <v>3.64</v>
      </c>
      <c r="AG38" s="43">
        <v>3.6</v>
      </c>
      <c r="AH38" s="43">
        <v>3.54</v>
      </c>
      <c r="AI38" s="43">
        <v>3.5</v>
      </c>
      <c r="AJ38" s="43">
        <v>3.45</v>
      </c>
      <c r="AK38" s="43">
        <v>3.41</v>
      </c>
      <c r="AL38" s="43">
        <v>3.38</v>
      </c>
      <c r="AM38" s="43">
        <v>3.34</v>
      </c>
      <c r="AN38" s="43">
        <v>3.31</v>
      </c>
      <c r="AO38" s="43">
        <v>3.28</v>
      </c>
      <c r="AP38" s="43">
        <v>3.27</v>
      </c>
      <c r="AQ38" s="43"/>
      <c r="AR38" s="43"/>
      <c r="AS38" s="43"/>
      <c r="AT38" s="43"/>
      <c r="AU38" s="43"/>
      <c r="AV38" s="43"/>
      <c r="AW38" s="43"/>
      <c r="AX38" s="43"/>
      <c r="AY38" s="43"/>
      <c r="AZ38" s="43"/>
      <c r="BA38" s="43"/>
    </row>
    <row r="39" spans="1:53" x14ac:dyDescent="0.2">
      <c r="A39" s="42">
        <v>28</v>
      </c>
      <c r="B39" s="43">
        <v>66.680000000000007</v>
      </c>
      <c r="C39" s="43">
        <v>34.01</v>
      </c>
      <c r="D39" s="43">
        <v>23.13</v>
      </c>
      <c r="E39" s="43">
        <v>17.68</v>
      </c>
      <c r="F39" s="43">
        <v>14.43</v>
      </c>
      <c r="G39" s="43">
        <v>12.25</v>
      </c>
      <c r="H39" s="43">
        <v>10.71</v>
      </c>
      <c r="I39" s="43">
        <v>9.5500000000000007</v>
      </c>
      <c r="J39" s="43">
        <v>8.65</v>
      </c>
      <c r="K39" s="43">
        <v>7.94</v>
      </c>
      <c r="L39" s="43">
        <v>7.35</v>
      </c>
      <c r="M39" s="43">
        <v>6.86</v>
      </c>
      <c r="N39" s="43">
        <v>6.45</v>
      </c>
      <c r="O39" s="43">
        <v>6.11</v>
      </c>
      <c r="P39" s="43">
        <v>5.8</v>
      </c>
      <c r="Q39" s="43">
        <v>5.54</v>
      </c>
      <c r="R39" s="43">
        <v>5.31</v>
      </c>
      <c r="S39" s="43">
        <v>5.0999999999999996</v>
      </c>
      <c r="T39" s="43">
        <v>4.92</v>
      </c>
      <c r="U39" s="43">
        <v>4.76</v>
      </c>
      <c r="V39" s="43">
        <v>4.62</v>
      </c>
      <c r="W39" s="43">
        <v>4.4800000000000004</v>
      </c>
      <c r="X39" s="43">
        <v>4.3600000000000003</v>
      </c>
      <c r="Y39" s="43">
        <v>4.25</v>
      </c>
      <c r="Z39" s="43">
        <v>4.16</v>
      </c>
      <c r="AA39" s="43">
        <v>4.07</v>
      </c>
      <c r="AB39" s="43">
        <v>3.98</v>
      </c>
      <c r="AC39" s="43">
        <v>3.91</v>
      </c>
      <c r="AD39" s="43">
        <v>3.84</v>
      </c>
      <c r="AE39" s="43">
        <v>3.77</v>
      </c>
      <c r="AF39" s="43">
        <v>3.71</v>
      </c>
      <c r="AG39" s="43">
        <v>3.66</v>
      </c>
      <c r="AH39" s="43">
        <v>3.6</v>
      </c>
      <c r="AI39" s="43">
        <v>3.57</v>
      </c>
      <c r="AJ39" s="43">
        <v>3.52</v>
      </c>
      <c r="AK39" s="43">
        <v>3.48</v>
      </c>
      <c r="AL39" s="43">
        <v>3.44</v>
      </c>
      <c r="AM39" s="43">
        <v>3.41</v>
      </c>
      <c r="AN39" s="43">
        <v>3.38</v>
      </c>
      <c r="AO39" s="43">
        <v>3.36</v>
      </c>
      <c r="AP39" s="43"/>
      <c r="AQ39" s="43"/>
      <c r="AR39" s="43"/>
      <c r="AS39" s="43"/>
      <c r="AT39" s="43"/>
      <c r="AU39" s="43"/>
      <c r="AV39" s="43"/>
      <c r="AW39" s="43"/>
      <c r="AX39" s="43"/>
      <c r="AY39" s="43"/>
      <c r="AZ39" s="43"/>
      <c r="BA39" s="43"/>
    </row>
    <row r="40" spans="1:53" x14ac:dyDescent="0.2">
      <c r="A40" s="42">
        <v>29</v>
      </c>
      <c r="B40" s="43">
        <v>67.849999999999994</v>
      </c>
      <c r="C40" s="43">
        <v>34.61</v>
      </c>
      <c r="D40" s="43">
        <v>23.53</v>
      </c>
      <c r="E40" s="43">
        <v>17.989999999999998</v>
      </c>
      <c r="F40" s="43">
        <v>14.68</v>
      </c>
      <c r="G40" s="43">
        <v>12.47</v>
      </c>
      <c r="H40" s="43">
        <v>10.9</v>
      </c>
      <c r="I40" s="43">
        <v>9.7200000000000006</v>
      </c>
      <c r="J40" s="43">
        <v>8.8000000000000007</v>
      </c>
      <c r="K40" s="43">
        <v>8.08</v>
      </c>
      <c r="L40" s="43">
        <v>7.48</v>
      </c>
      <c r="M40" s="43">
        <v>6.98</v>
      </c>
      <c r="N40" s="43">
        <v>6.57</v>
      </c>
      <c r="O40" s="43">
        <v>6.21</v>
      </c>
      <c r="P40" s="43">
        <v>5.91</v>
      </c>
      <c r="Q40" s="43">
        <v>5.64</v>
      </c>
      <c r="R40" s="43">
        <v>5.41</v>
      </c>
      <c r="S40" s="43">
        <v>5.2</v>
      </c>
      <c r="T40" s="43">
        <v>5.01</v>
      </c>
      <c r="U40" s="43">
        <v>4.8499999999999996</v>
      </c>
      <c r="V40" s="43">
        <v>4.7</v>
      </c>
      <c r="W40" s="43">
        <v>4.57</v>
      </c>
      <c r="X40" s="43">
        <v>4.4400000000000004</v>
      </c>
      <c r="Y40" s="43">
        <v>4.33</v>
      </c>
      <c r="Z40" s="43">
        <v>4.2300000000000004</v>
      </c>
      <c r="AA40" s="43">
        <v>4.1500000000000004</v>
      </c>
      <c r="AB40" s="43">
        <v>4.0599999999999996</v>
      </c>
      <c r="AC40" s="43">
        <v>3.98</v>
      </c>
      <c r="AD40" s="43">
        <v>3.91</v>
      </c>
      <c r="AE40" s="43">
        <v>3.84</v>
      </c>
      <c r="AF40" s="43">
        <v>3.78</v>
      </c>
      <c r="AG40" s="43">
        <v>3.73</v>
      </c>
      <c r="AH40" s="43">
        <v>3.68</v>
      </c>
      <c r="AI40" s="43">
        <v>3.63</v>
      </c>
      <c r="AJ40" s="43">
        <v>3.58</v>
      </c>
      <c r="AK40" s="43">
        <v>3.55</v>
      </c>
      <c r="AL40" s="43">
        <v>3.52</v>
      </c>
      <c r="AM40" s="43">
        <v>3.48</v>
      </c>
      <c r="AN40" s="43">
        <v>3.45</v>
      </c>
      <c r="AO40" s="43"/>
      <c r="AP40" s="43"/>
      <c r="AQ40" s="43"/>
      <c r="AR40" s="43"/>
      <c r="AS40" s="43"/>
      <c r="AT40" s="43"/>
      <c r="AU40" s="43"/>
      <c r="AV40" s="43"/>
      <c r="AW40" s="43"/>
      <c r="AX40" s="43"/>
      <c r="AY40" s="43"/>
      <c r="AZ40" s="43"/>
      <c r="BA40" s="43"/>
    </row>
    <row r="41" spans="1:53" x14ac:dyDescent="0.2">
      <c r="A41" s="42">
        <v>30</v>
      </c>
      <c r="B41" s="43">
        <v>69.040000000000006</v>
      </c>
      <c r="C41" s="43">
        <v>35.21</v>
      </c>
      <c r="D41" s="43">
        <v>23.95</v>
      </c>
      <c r="E41" s="43">
        <v>18.309999999999999</v>
      </c>
      <c r="F41" s="43">
        <v>14.94</v>
      </c>
      <c r="G41" s="43">
        <v>12.69</v>
      </c>
      <c r="H41" s="43">
        <v>11.09</v>
      </c>
      <c r="I41" s="43">
        <v>9.9</v>
      </c>
      <c r="J41" s="43">
        <v>8.9600000000000009</v>
      </c>
      <c r="K41" s="43">
        <v>8.2200000000000006</v>
      </c>
      <c r="L41" s="43">
        <v>7.61</v>
      </c>
      <c r="M41" s="43">
        <v>7.11</v>
      </c>
      <c r="N41" s="43">
        <v>6.69</v>
      </c>
      <c r="O41" s="43">
        <v>6.32</v>
      </c>
      <c r="P41" s="43">
        <v>6.02</v>
      </c>
      <c r="Q41" s="43">
        <v>5.74</v>
      </c>
      <c r="R41" s="43">
        <v>5.5</v>
      </c>
      <c r="S41" s="43">
        <v>5.29</v>
      </c>
      <c r="T41" s="43">
        <v>5.0999999999999996</v>
      </c>
      <c r="U41" s="43">
        <v>4.93</v>
      </c>
      <c r="V41" s="43">
        <v>4.79</v>
      </c>
      <c r="W41" s="43">
        <v>4.6500000000000004</v>
      </c>
      <c r="X41" s="43">
        <v>4.53</v>
      </c>
      <c r="Y41" s="43">
        <v>4.41</v>
      </c>
      <c r="Z41" s="43">
        <v>4.3099999999999996</v>
      </c>
      <c r="AA41" s="43">
        <v>4.22</v>
      </c>
      <c r="AB41" s="43">
        <v>4.1399999999999997</v>
      </c>
      <c r="AC41" s="43">
        <v>4.0599999999999996</v>
      </c>
      <c r="AD41" s="43">
        <v>3.99</v>
      </c>
      <c r="AE41" s="43">
        <v>3.92</v>
      </c>
      <c r="AF41" s="43">
        <v>3.86</v>
      </c>
      <c r="AG41" s="43">
        <v>3.8</v>
      </c>
      <c r="AH41" s="43">
        <v>3.75</v>
      </c>
      <c r="AI41" s="43">
        <v>3.7</v>
      </c>
      <c r="AJ41" s="43">
        <v>3.66</v>
      </c>
      <c r="AK41" s="43">
        <v>3.62</v>
      </c>
      <c r="AL41" s="43">
        <v>3.58</v>
      </c>
      <c r="AM41" s="43">
        <v>3.54</v>
      </c>
      <c r="AN41" s="43"/>
      <c r="AO41" s="43"/>
      <c r="AP41" s="43"/>
      <c r="AQ41" s="43"/>
      <c r="AR41" s="43"/>
      <c r="AS41" s="43"/>
      <c r="AT41" s="43"/>
      <c r="AU41" s="43"/>
      <c r="AV41" s="43"/>
      <c r="AW41" s="43"/>
      <c r="AX41" s="43"/>
      <c r="AY41" s="43"/>
      <c r="AZ41" s="43"/>
      <c r="BA41" s="43"/>
    </row>
    <row r="42" spans="1:53" x14ac:dyDescent="0.2">
      <c r="A42" s="42">
        <v>31</v>
      </c>
      <c r="B42" s="43">
        <v>70.25</v>
      </c>
      <c r="C42" s="43">
        <v>35.83</v>
      </c>
      <c r="D42" s="43">
        <v>24.37</v>
      </c>
      <c r="E42" s="43">
        <v>18.64</v>
      </c>
      <c r="F42" s="43">
        <v>15.2</v>
      </c>
      <c r="G42" s="43">
        <v>12.92</v>
      </c>
      <c r="H42" s="43">
        <v>11.28</v>
      </c>
      <c r="I42" s="43">
        <v>10.06</v>
      </c>
      <c r="J42" s="43">
        <v>9.1199999999999992</v>
      </c>
      <c r="K42" s="43">
        <v>8.3699999999999992</v>
      </c>
      <c r="L42" s="43">
        <v>7.75</v>
      </c>
      <c r="M42" s="43">
        <v>7.24</v>
      </c>
      <c r="N42" s="43">
        <v>6.8</v>
      </c>
      <c r="O42" s="43">
        <v>6.44</v>
      </c>
      <c r="P42" s="43">
        <v>6.12</v>
      </c>
      <c r="Q42" s="43">
        <v>5.85</v>
      </c>
      <c r="R42" s="43">
        <v>5.6</v>
      </c>
      <c r="S42" s="43">
        <v>5.39</v>
      </c>
      <c r="T42" s="43">
        <v>5.2</v>
      </c>
      <c r="U42" s="43">
        <v>5.0199999999999996</v>
      </c>
      <c r="V42" s="43">
        <v>4.87</v>
      </c>
      <c r="W42" s="43">
        <v>4.74</v>
      </c>
      <c r="X42" s="43">
        <v>4.6100000000000003</v>
      </c>
      <c r="Y42" s="43">
        <v>4.5</v>
      </c>
      <c r="Z42" s="43">
        <v>4.3899999999999997</v>
      </c>
      <c r="AA42" s="43">
        <v>4.3</v>
      </c>
      <c r="AB42" s="43">
        <v>4.21</v>
      </c>
      <c r="AC42" s="43">
        <v>4.13</v>
      </c>
      <c r="AD42" s="43">
        <v>4.07</v>
      </c>
      <c r="AE42" s="43">
        <v>4</v>
      </c>
      <c r="AF42" s="43">
        <v>3.94</v>
      </c>
      <c r="AG42" s="43">
        <v>3.88</v>
      </c>
      <c r="AH42" s="43">
        <v>3.83</v>
      </c>
      <c r="AI42" s="43">
        <v>3.78</v>
      </c>
      <c r="AJ42" s="43">
        <v>3.73</v>
      </c>
      <c r="AK42" s="43">
        <v>3.69</v>
      </c>
      <c r="AL42" s="43">
        <v>3.64</v>
      </c>
      <c r="AM42" s="43"/>
      <c r="AN42" s="43"/>
      <c r="AO42" s="43"/>
      <c r="AP42" s="43"/>
      <c r="AQ42" s="43"/>
      <c r="AR42" s="43"/>
      <c r="AS42" s="43"/>
      <c r="AT42" s="43"/>
      <c r="AU42" s="43"/>
      <c r="AV42" s="43"/>
      <c r="AW42" s="43"/>
      <c r="AX42" s="43"/>
      <c r="AY42" s="43"/>
      <c r="AZ42" s="43"/>
      <c r="BA42" s="43"/>
    </row>
    <row r="43" spans="1:53" x14ac:dyDescent="0.2">
      <c r="A43" s="42">
        <v>32</v>
      </c>
      <c r="B43" s="43">
        <v>71.48</v>
      </c>
      <c r="C43" s="43">
        <v>36.46</v>
      </c>
      <c r="D43" s="43">
        <v>24.79</v>
      </c>
      <c r="E43" s="43">
        <v>18.96</v>
      </c>
      <c r="F43" s="43">
        <v>15.46</v>
      </c>
      <c r="G43" s="43">
        <v>13.14</v>
      </c>
      <c r="H43" s="43">
        <v>11.49</v>
      </c>
      <c r="I43" s="43">
        <v>10.25</v>
      </c>
      <c r="J43" s="43">
        <v>9.2799999999999994</v>
      </c>
      <c r="K43" s="43">
        <v>8.51</v>
      </c>
      <c r="L43" s="43">
        <v>7.88</v>
      </c>
      <c r="M43" s="43">
        <v>7.36</v>
      </c>
      <c r="N43" s="43">
        <v>6.93</v>
      </c>
      <c r="O43" s="43">
        <v>6.56</v>
      </c>
      <c r="P43" s="43">
        <v>6.23</v>
      </c>
      <c r="Q43" s="43">
        <v>5.95</v>
      </c>
      <c r="R43" s="43">
        <v>5.7</v>
      </c>
      <c r="S43" s="43">
        <v>5.48</v>
      </c>
      <c r="T43" s="43">
        <v>5.3</v>
      </c>
      <c r="U43" s="43">
        <v>5.12</v>
      </c>
      <c r="V43" s="43">
        <v>4.96</v>
      </c>
      <c r="W43" s="43">
        <v>4.82</v>
      </c>
      <c r="X43" s="43">
        <v>4.7</v>
      </c>
      <c r="Y43" s="43">
        <v>4.58</v>
      </c>
      <c r="Z43" s="43">
        <v>4.4800000000000004</v>
      </c>
      <c r="AA43" s="43">
        <v>4.38</v>
      </c>
      <c r="AB43" s="43">
        <v>4.29</v>
      </c>
      <c r="AC43" s="43">
        <v>4.21</v>
      </c>
      <c r="AD43" s="43">
        <v>4.1399999999999997</v>
      </c>
      <c r="AE43" s="43">
        <v>4.08</v>
      </c>
      <c r="AF43" s="43">
        <v>4.0199999999999996</v>
      </c>
      <c r="AG43" s="43">
        <v>3.96</v>
      </c>
      <c r="AH43" s="43">
        <v>3.91</v>
      </c>
      <c r="AI43" s="43">
        <v>3.86</v>
      </c>
      <c r="AJ43" s="43">
        <v>3.81</v>
      </c>
      <c r="AK43" s="43">
        <v>3.75</v>
      </c>
      <c r="AL43" s="43"/>
      <c r="AM43" s="43"/>
      <c r="AN43" s="43"/>
      <c r="AO43" s="43"/>
      <c r="AP43" s="43"/>
      <c r="AQ43" s="43"/>
      <c r="AR43" s="43"/>
      <c r="AS43" s="43"/>
      <c r="AT43" s="43"/>
      <c r="AU43" s="43"/>
      <c r="AV43" s="43"/>
      <c r="AW43" s="43"/>
      <c r="AX43" s="43"/>
      <c r="AY43" s="43"/>
      <c r="AZ43" s="43"/>
      <c r="BA43" s="43"/>
    </row>
    <row r="44" spans="1:53" x14ac:dyDescent="0.2">
      <c r="A44" s="42">
        <v>33</v>
      </c>
      <c r="B44" s="43">
        <v>72.73</v>
      </c>
      <c r="C44" s="43">
        <v>37.1</v>
      </c>
      <c r="D44" s="43">
        <v>25.23</v>
      </c>
      <c r="E44" s="43">
        <v>19.29</v>
      </c>
      <c r="F44" s="43">
        <v>15.74</v>
      </c>
      <c r="G44" s="43">
        <v>13.38</v>
      </c>
      <c r="H44" s="43">
        <v>11.69</v>
      </c>
      <c r="I44" s="43">
        <v>10.42</v>
      </c>
      <c r="J44" s="43">
        <v>9.4499999999999993</v>
      </c>
      <c r="K44" s="43">
        <v>8.66</v>
      </c>
      <c r="L44" s="43">
        <v>8.0299999999999994</v>
      </c>
      <c r="M44" s="43">
        <v>7.5</v>
      </c>
      <c r="N44" s="43">
        <v>7.06</v>
      </c>
      <c r="O44" s="43">
        <v>6.67</v>
      </c>
      <c r="P44" s="43">
        <v>6.34</v>
      </c>
      <c r="Q44" s="43">
        <v>6.05</v>
      </c>
      <c r="R44" s="43">
        <v>5.81</v>
      </c>
      <c r="S44" s="43">
        <v>5.58</v>
      </c>
      <c r="T44" s="43">
        <v>5.38</v>
      </c>
      <c r="U44" s="43">
        <v>5.22</v>
      </c>
      <c r="V44" s="43">
        <v>5.0599999999999996</v>
      </c>
      <c r="W44" s="43">
        <v>4.91</v>
      </c>
      <c r="X44" s="43">
        <v>4.78</v>
      </c>
      <c r="Y44" s="43">
        <v>4.67</v>
      </c>
      <c r="Z44" s="43">
        <v>4.5599999999999996</v>
      </c>
      <c r="AA44" s="43">
        <v>4.47</v>
      </c>
      <c r="AB44" s="43">
        <v>4.38</v>
      </c>
      <c r="AC44" s="43">
        <v>4.29</v>
      </c>
      <c r="AD44" s="43">
        <v>4.22</v>
      </c>
      <c r="AE44" s="43">
        <v>4.1500000000000004</v>
      </c>
      <c r="AF44" s="43">
        <v>4.09</v>
      </c>
      <c r="AG44" s="43">
        <v>4.04</v>
      </c>
      <c r="AH44" s="43">
        <v>3.99</v>
      </c>
      <c r="AI44" s="43">
        <v>3.94</v>
      </c>
      <c r="AJ44" s="43">
        <v>3.9</v>
      </c>
      <c r="AK44" s="43"/>
      <c r="AL44" s="43"/>
      <c r="AM44" s="43"/>
      <c r="AN44" s="43"/>
      <c r="AO44" s="43"/>
      <c r="AP44" s="43"/>
      <c r="AQ44" s="43"/>
      <c r="AR44" s="43"/>
      <c r="AS44" s="43"/>
      <c r="AT44" s="43"/>
      <c r="AU44" s="43"/>
      <c r="AV44" s="43"/>
      <c r="AW44" s="43"/>
      <c r="AX44" s="43"/>
      <c r="AY44" s="43"/>
      <c r="AZ44" s="43"/>
      <c r="BA44" s="43"/>
    </row>
    <row r="45" spans="1:53" x14ac:dyDescent="0.2">
      <c r="A45" s="42">
        <v>34</v>
      </c>
      <c r="B45" s="43">
        <v>74.010000000000005</v>
      </c>
      <c r="C45" s="43">
        <v>37.74</v>
      </c>
      <c r="D45" s="43">
        <v>25.67</v>
      </c>
      <c r="E45" s="43">
        <v>19.63</v>
      </c>
      <c r="F45" s="43">
        <v>16.02</v>
      </c>
      <c r="G45" s="43">
        <v>13.61</v>
      </c>
      <c r="H45" s="43">
        <v>11.9</v>
      </c>
      <c r="I45" s="43">
        <v>10.61</v>
      </c>
      <c r="J45" s="43">
        <v>9.6199999999999992</v>
      </c>
      <c r="K45" s="43">
        <v>8.82</v>
      </c>
      <c r="L45" s="43">
        <v>8.17</v>
      </c>
      <c r="M45" s="43">
        <v>7.64</v>
      </c>
      <c r="N45" s="43">
        <v>7.18</v>
      </c>
      <c r="O45" s="43">
        <v>6.79</v>
      </c>
      <c r="P45" s="43">
        <v>6.46</v>
      </c>
      <c r="Q45" s="43">
        <v>6.17</v>
      </c>
      <c r="R45" s="43">
        <v>5.91</v>
      </c>
      <c r="S45" s="43">
        <v>5.69</v>
      </c>
      <c r="T45" s="43">
        <v>5.49</v>
      </c>
      <c r="U45" s="43">
        <v>5.3</v>
      </c>
      <c r="V45" s="43">
        <v>5.15</v>
      </c>
      <c r="W45" s="43">
        <v>5.01</v>
      </c>
      <c r="X45" s="43">
        <v>4.87</v>
      </c>
      <c r="Y45" s="43">
        <v>4.75</v>
      </c>
      <c r="Z45" s="43">
        <v>4.6500000000000004</v>
      </c>
      <c r="AA45" s="43">
        <v>4.55</v>
      </c>
      <c r="AB45" s="43">
        <v>4.46</v>
      </c>
      <c r="AC45" s="43">
        <v>4.38</v>
      </c>
      <c r="AD45" s="43">
        <v>4.3099999999999996</v>
      </c>
      <c r="AE45" s="43">
        <v>4.24</v>
      </c>
      <c r="AF45" s="43">
        <v>4.17</v>
      </c>
      <c r="AG45" s="43">
        <v>4.12</v>
      </c>
      <c r="AH45" s="43">
        <v>4.0599999999999996</v>
      </c>
      <c r="AI45" s="43">
        <v>4.0199999999999996</v>
      </c>
      <c r="AJ45" s="43"/>
      <c r="AK45" s="43"/>
      <c r="AL45" s="43"/>
      <c r="AM45" s="43"/>
      <c r="AN45" s="43"/>
      <c r="AO45" s="43"/>
      <c r="AP45" s="43"/>
      <c r="AQ45" s="43"/>
      <c r="AR45" s="43"/>
      <c r="AS45" s="43"/>
      <c r="AT45" s="43"/>
      <c r="AU45" s="43"/>
      <c r="AV45" s="43"/>
      <c r="AW45" s="43"/>
      <c r="AX45" s="43"/>
      <c r="AY45" s="43"/>
      <c r="AZ45" s="43"/>
      <c r="BA45" s="43"/>
    </row>
    <row r="46" spans="1:53" x14ac:dyDescent="0.2">
      <c r="A46" s="42">
        <v>35</v>
      </c>
      <c r="B46" s="43">
        <v>75.3</v>
      </c>
      <c r="C46" s="43">
        <v>38.409999999999997</v>
      </c>
      <c r="D46" s="43">
        <v>26.12</v>
      </c>
      <c r="E46" s="43">
        <v>19.98</v>
      </c>
      <c r="F46" s="43">
        <v>16.309999999999999</v>
      </c>
      <c r="G46" s="43">
        <v>13.86</v>
      </c>
      <c r="H46" s="43">
        <v>12.1</v>
      </c>
      <c r="I46" s="43">
        <v>10.8</v>
      </c>
      <c r="J46" s="43">
        <v>9.7799999999999994</v>
      </c>
      <c r="K46" s="43">
        <v>8.9700000000000006</v>
      </c>
      <c r="L46" s="43">
        <v>8.32</v>
      </c>
      <c r="M46" s="43">
        <v>7.77</v>
      </c>
      <c r="N46" s="43">
        <v>7.31</v>
      </c>
      <c r="O46" s="43">
        <v>6.92</v>
      </c>
      <c r="P46" s="43">
        <v>6.57</v>
      </c>
      <c r="Q46" s="43">
        <v>6.28</v>
      </c>
      <c r="R46" s="43">
        <v>6.02</v>
      </c>
      <c r="S46" s="43">
        <v>5.8</v>
      </c>
      <c r="T46" s="43">
        <v>5.59</v>
      </c>
      <c r="U46" s="43">
        <v>5.41</v>
      </c>
      <c r="V46" s="43">
        <v>5.25</v>
      </c>
      <c r="W46" s="43">
        <v>5.0999999999999996</v>
      </c>
      <c r="X46" s="43">
        <v>4.97</v>
      </c>
      <c r="Y46" s="43">
        <v>4.8499999999999996</v>
      </c>
      <c r="Z46" s="43">
        <v>4.74</v>
      </c>
      <c r="AA46" s="43">
        <v>4.6399999999999997</v>
      </c>
      <c r="AB46" s="43">
        <v>4.55</v>
      </c>
      <c r="AC46" s="43">
        <v>4.47</v>
      </c>
      <c r="AD46" s="43">
        <v>4.4000000000000004</v>
      </c>
      <c r="AE46" s="43">
        <v>4.33</v>
      </c>
      <c r="AF46" s="43">
        <v>4.26</v>
      </c>
      <c r="AG46" s="43">
        <v>4.2</v>
      </c>
      <c r="AH46" s="43">
        <v>4.1399999999999997</v>
      </c>
      <c r="AI46" s="43"/>
      <c r="AJ46" s="43"/>
      <c r="AK46" s="43"/>
      <c r="AL46" s="43"/>
      <c r="AM46" s="43"/>
      <c r="AN46" s="43"/>
      <c r="AO46" s="43"/>
      <c r="AP46" s="43"/>
      <c r="AQ46" s="43"/>
      <c r="AR46" s="43"/>
      <c r="AS46" s="43"/>
      <c r="AT46" s="43"/>
      <c r="AU46" s="43"/>
      <c r="AV46" s="43"/>
      <c r="AW46" s="43"/>
      <c r="AX46" s="43"/>
      <c r="AY46" s="43"/>
      <c r="AZ46" s="43"/>
      <c r="BA46" s="43"/>
    </row>
    <row r="47" spans="1:53" x14ac:dyDescent="0.2">
      <c r="A47" s="42">
        <v>36</v>
      </c>
      <c r="B47" s="43">
        <v>76.61</v>
      </c>
      <c r="C47" s="43">
        <v>39.08</v>
      </c>
      <c r="D47" s="43">
        <v>26.58</v>
      </c>
      <c r="E47" s="43">
        <v>20.329999999999998</v>
      </c>
      <c r="F47" s="43">
        <v>16.59</v>
      </c>
      <c r="G47" s="43">
        <v>14.1</v>
      </c>
      <c r="H47" s="43">
        <v>12.32</v>
      </c>
      <c r="I47" s="43">
        <v>10.99</v>
      </c>
      <c r="J47" s="43">
        <v>9.9600000000000009</v>
      </c>
      <c r="K47" s="43">
        <v>9.14</v>
      </c>
      <c r="L47" s="43">
        <v>8.4700000000000006</v>
      </c>
      <c r="M47" s="43">
        <v>7.91</v>
      </c>
      <c r="N47" s="43">
        <v>7.44</v>
      </c>
      <c r="O47" s="43">
        <v>7.05</v>
      </c>
      <c r="P47" s="43">
        <v>6.7</v>
      </c>
      <c r="Q47" s="43">
        <v>6.4</v>
      </c>
      <c r="R47" s="43">
        <v>6.13</v>
      </c>
      <c r="S47" s="43">
        <v>5.9</v>
      </c>
      <c r="T47" s="43">
        <v>5.7</v>
      </c>
      <c r="U47" s="43">
        <v>5.51</v>
      </c>
      <c r="V47" s="43">
        <v>5.34</v>
      </c>
      <c r="W47" s="43">
        <v>5.2</v>
      </c>
      <c r="X47" s="43">
        <v>5.07</v>
      </c>
      <c r="Y47" s="43">
        <v>4.9400000000000004</v>
      </c>
      <c r="Z47" s="43">
        <v>4.83</v>
      </c>
      <c r="AA47" s="43">
        <v>4.7300000000000004</v>
      </c>
      <c r="AB47" s="43">
        <v>4.6399999999999997</v>
      </c>
      <c r="AC47" s="43">
        <v>4.5599999999999996</v>
      </c>
      <c r="AD47" s="43">
        <v>4.49</v>
      </c>
      <c r="AE47" s="43">
        <v>4.42</v>
      </c>
      <c r="AF47" s="43">
        <v>4.3499999999999996</v>
      </c>
      <c r="AG47" s="43">
        <v>4.2699999999999996</v>
      </c>
      <c r="AH47" s="43"/>
      <c r="AI47" s="43"/>
      <c r="AJ47" s="43"/>
      <c r="AK47" s="43"/>
      <c r="AL47" s="43"/>
      <c r="AM47" s="43"/>
      <c r="AN47" s="43"/>
      <c r="AO47" s="43"/>
      <c r="AP47" s="43"/>
      <c r="AQ47" s="43"/>
      <c r="AR47" s="43"/>
      <c r="AS47" s="43"/>
      <c r="AT47" s="43"/>
      <c r="AU47" s="43"/>
      <c r="AV47" s="43"/>
      <c r="AW47" s="43"/>
      <c r="AX47" s="43"/>
      <c r="AY47" s="43"/>
      <c r="AZ47" s="43"/>
      <c r="BA47" s="43"/>
    </row>
    <row r="48" spans="1:53" x14ac:dyDescent="0.2">
      <c r="A48" s="42">
        <v>37</v>
      </c>
      <c r="B48" s="43">
        <v>77.95</v>
      </c>
      <c r="C48" s="43">
        <v>39.770000000000003</v>
      </c>
      <c r="D48" s="43">
        <v>27.05</v>
      </c>
      <c r="E48" s="43">
        <v>20.69</v>
      </c>
      <c r="F48" s="43">
        <v>16.88</v>
      </c>
      <c r="G48" s="43">
        <v>14.34</v>
      </c>
      <c r="H48" s="43">
        <v>12.54</v>
      </c>
      <c r="I48" s="43">
        <v>11.19</v>
      </c>
      <c r="J48" s="43">
        <v>10.130000000000001</v>
      </c>
      <c r="K48" s="43">
        <v>9.3000000000000007</v>
      </c>
      <c r="L48" s="43">
        <v>8.6199999999999992</v>
      </c>
      <c r="M48" s="43">
        <v>8.06</v>
      </c>
      <c r="N48" s="43">
        <v>7.58</v>
      </c>
      <c r="O48" s="43">
        <v>7.17</v>
      </c>
      <c r="P48" s="43">
        <v>6.82</v>
      </c>
      <c r="Q48" s="43">
        <v>6.51</v>
      </c>
      <c r="R48" s="43">
        <v>6.25</v>
      </c>
      <c r="S48" s="43">
        <v>6.01</v>
      </c>
      <c r="T48" s="43">
        <v>5.8</v>
      </c>
      <c r="U48" s="43">
        <v>5.62</v>
      </c>
      <c r="V48" s="43">
        <v>5.45</v>
      </c>
      <c r="W48" s="43">
        <v>5.3</v>
      </c>
      <c r="X48" s="43">
        <v>5.17</v>
      </c>
      <c r="Y48" s="43">
        <v>5.04</v>
      </c>
      <c r="Z48" s="43">
        <v>4.93</v>
      </c>
      <c r="AA48" s="43">
        <v>4.83</v>
      </c>
      <c r="AB48" s="43">
        <v>4.74</v>
      </c>
      <c r="AC48" s="43">
        <v>4.6500000000000004</v>
      </c>
      <c r="AD48" s="43">
        <v>4.58</v>
      </c>
      <c r="AE48" s="43">
        <v>4.51</v>
      </c>
      <c r="AF48" s="43">
        <v>4.4400000000000004</v>
      </c>
      <c r="AG48" s="43"/>
      <c r="AH48" s="43"/>
      <c r="AI48" s="43"/>
      <c r="AJ48" s="43"/>
      <c r="AK48" s="43"/>
      <c r="AL48" s="43"/>
      <c r="AM48" s="43"/>
      <c r="AN48" s="43"/>
      <c r="AO48" s="43"/>
      <c r="AP48" s="43"/>
      <c r="AQ48" s="43"/>
      <c r="AR48" s="43"/>
      <c r="AS48" s="43"/>
      <c r="AT48" s="43"/>
      <c r="AU48" s="43"/>
      <c r="AV48" s="43"/>
      <c r="AW48" s="43"/>
      <c r="AX48" s="43"/>
      <c r="AY48" s="43"/>
      <c r="AZ48" s="43"/>
      <c r="BA48" s="43"/>
    </row>
    <row r="49" spans="1:53" x14ac:dyDescent="0.2">
      <c r="A49" s="42">
        <v>38</v>
      </c>
      <c r="B49" s="43">
        <v>79.31</v>
      </c>
      <c r="C49" s="43">
        <v>40.46</v>
      </c>
      <c r="D49" s="43">
        <v>27.52</v>
      </c>
      <c r="E49" s="43">
        <v>21.05</v>
      </c>
      <c r="F49" s="43">
        <v>17.18</v>
      </c>
      <c r="G49" s="43">
        <v>14.6</v>
      </c>
      <c r="H49" s="43">
        <v>12.76</v>
      </c>
      <c r="I49" s="43">
        <v>11.38</v>
      </c>
      <c r="J49" s="43">
        <v>10.32</v>
      </c>
      <c r="K49" s="43">
        <v>9.4700000000000006</v>
      </c>
      <c r="L49" s="43">
        <v>8.7799999999999994</v>
      </c>
      <c r="M49" s="43">
        <v>8.1999999999999993</v>
      </c>
      <c r="N49" s="43">
        <v>7.71</v>
      </c>
      <c r="O49" s="43">
        <v>7.3</v>
      </c>
      <c r="P49" s="43">
        <v>6.95</v>
      </c>
      <c r="Q49" s="43">
        <v>6.64</v>
      </c>
      <c r="R49" s="43">
        <v>6.37</v>
      </c>
      <c r="S49" s="43">
        <v>6.13</v>
      </c>
      <c r="T49" s="43">
        <v>5.91</v>
      </c>
      <c r="U49" s="43">
        <v>5.73</v>
      </c>
      <c r="V49" s="43">
        <v>5.56</v>
      </c>
      <c r="W49" s="43">
        <v>5.4</v>
      </c>
      <c r="X49" s="43">
        <v>5.26</v>
      </c>
      <c r="Y49" s="43">
        <v>5.15</v>
      </c>
      <c r="Z49" s="43">
        <v>5.03</v>
      </c>
      <c r="AA49" s="43">
        <v>4.93</v>
      </c>
      <c r="AB49" s="43">
        <v>4.84</v>
      </c>
      <c r="AC49" s="43">
        <v>4.75</v>
      </c>
      <c r="AD49" s="43">
        <v>4.67</v>
      </c>
      <c r="AE49" s="43">
        <v>4.59</v>
      </c>
      <c r="AF49" s="43"/>
      <c r="AG49" s="43"/>
      <c r="AH49" s="43"/>
      <c r="AI49" s="43"/>
      <c r="AJ49" s="43"/>
      <c r="AK49" s="43"/>
      <c r="AL49" s="43"/>
      <c r="AM49" s="43"/>
      <c r="AN49" s="43"/>
      <c r="AO49" s="43"/>
      <c r="AP49" s="43"/>
      <c r="AQ49" s="43"/>
      <c r="AR49" s="43"/>
      <c r="AS49" s="43"/>
      <c r="AT49" s="43"/>
      <c r="AU49" s="43"/>
      <c r="AV49" s="43"/>
      <c r="AW49" s="43"/>
      <c r="AX49" s="43"/>
      <c r="AY49" s="43"/>
      <c r="AZ49" s="43"/>
      <c r="BA49" s="43"/>
    </row>
    <row r="50" spans="1:53" x14ac:dyDescent="0.2">
      <c r="A50" s="42">
        <v>39</v>
      </c>
      <c r="B50" s="43">
        <v>80.69</v>
      </c>
      <c r="C50" s="43">
        <v>41.17</v>
      </c>
      <c r="D50" s="43">
        <v>28</v>
      </c>
      <c r="E50" s="43">
        <v>21.42</v>
      </c>
      <c r="F50" s="43">
        <v>17.48</v>
      </c>
      <c r="G50" s="43">
        <v>14.86</v>
      </c>
      <c r="H50" s="43">
        <v>12.98</v>
      </c>
      <c r="I50" s="43">
        <v>11.59</v>
      </c>
      <c r="J50" s="43">
        <v>10.51</v>
      </c>
      <c r="K50" s="43">
        <v>9.64</v>
      </c>
      <c r="L50" s="43">
        <v>8.93</v>
      </c>
      <c r="M50" s="43">
        <v>8.35</v>
      </c>
      <c r="N50" s="43">
        <v>7.86</v>
      </c>
      <c r="O50" s="43">
        <v>7.44</v>
      </c>
      <c r="P50" s="43">
        <v>7.07</v>
      </c>
      <c r="Q50" s="43">
        <v>6.76</v>
      </c>
      <c r="R50" s="43">
        <v>6.48</v>
      </c>
      <c r="S50" s="43">
        <v>6.25</v>
      </c>
      <c r="T50" s="43">
        <v>6.03</v>
      </c>
      <c r="U50" s="43">
        <v>5.83</v>
      </c>
      <c r="V50" s="43">
        <v>5.67</v>
      </c>
      <c r="W50" s="43">
        <v>5.51</v>
      </c>
      <c r="X50" s="43">
        <v>5.37</v>
      </c>
      <c r="Y50" s="43">
        <v>5.24</v>
      </c>
      <c r="Z50" s="43">
        <v>5.13</v>
      </c>
      <c r="AA50" s="43">
        <v>5.04</v>
      </c>
      <c r="AB50" s="43">
        <v>4.9400000000000004</v>
      </c>
      <c r="AC50" s="43">
        <v>4.8600000000000003</v>
      </c>
      <c r="AD50" s="43">
        <v>4.78</v>
      </c>
      <c r="AE50" s="43"/>
      <c r="AF50" s="43"/>
      <c r="AG50" s="43"/>
      <c r="AH50" s="43"/>
      <c r="AI50" s="43"/>
      <c r="AJ50" s="43"/>
      <c r="AK50" s="43"/>
      <c r="AL50" s="43"/>
      <c r="AM50" s="43"/>
      <c r="AN50" s="43"/>
      <c r="AO50" s="43"/>
      <c r="AP50" s="43"/>
      <c r="AQ50" s="43"/>
      <c r="AR50" s="43"/>
      <c r="AS50" s="43"/>
      <c r="AT50" s="43"/>
      <c r="AU50" s="43"/>
      <c r="AV50" s="43"/>
      <c r="AW50" s="43"/>
      <c r="AX50" s="43"/>
      <c r="AY50" s="43"/>
      <c r="AZ50" s="43"/>
      <c r="BA50" s="43"/>
    </row>
    <row r="51" spans="1:53" x14ac:dyDescent="0.2">
      <c r="A51" s="42">
        <v>40</v>
      </c>
      <c r="B51" s="43">
        <v>82.11</v>
      </c>
      <c r="C51" s="43">
        <v>41.88</v>
      </c>
      <c r="D51" s="43">
        <v>28.5</v>
      </c>
      <c r="E51" s="43">
        <v>21.8</v>
      </c>
      <c r="F51" s="43">
        <v>17.79</v>
      </c>
      <c r="G51" s="43">
        <v>15.12</v>
      </c>
      <c r="H51" s="43">
        <v>13.22</v>
      </c>
      <c r="I51" s="43">
        <v>11.79</v>
      </c>
      <c r="J51" s="43">
        <v>10.69</v>
      </c>
      <c r="K51" s="43">
        <v>9.82</v>
      </c>
      <c r="L51" s="43">
        <v>9.1</v>
      </c>
      <c r="M51" s="43">
        <v>8.5</v>
      </c>
      <c r="N51" s="43">
        <v>8.01</v>
      </c>
      <c r="O51" s="43">
        <v>7.57</v>
      </c>
      <c r="P51" s="43">
        <v>7.21</v>
      </c>
      <c r="Q51" s="43">
        <v>6.89</v>
      </c>
      <c r="R51" s="43">
        <v>6.61</v>
      </c>
      <c r="S51" s="43">
        <v>6.36</v>
      </c>
      <c r="T51" s="43">
        <v>6.15</v>
      </c>
      <c r="U51" s="43">
        <v>5.95</v>
      </c>
      <c r="V51" s="43">
        <v>5.77</v>
      </c>
      <c r="W51" s="43">
        <v>5.63</v>
      </c>
      <c r="X51" s="43">
        <v>5.48</v>
      </c>
      <c r="Y51" s="43">
        <v>5.36</v>
      </c>
      <c r="Z51" s="43">
        <v>5.24</v>
      </c>
      <c r="AA51" s="43">
        <v>5.14</v>
      </c>
      <c r="AB51" s="43">
        <v>5.05</v>
      </c>
      <c r="AC51" s="43">
        <v>4.9800000000000004</v>
      </c>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row>
    <row r="52" spans="1:53" x14ac:dyDescent="0.2">
      <c r="A52" s="42">
        <v>41</v>
      </c>
      <c r="B52" s="43">
        <v>83.53</v>
      </c>
      <c r="C52" s="43">
        <v>42.62</v>
      </c>
      <c r="D52" s="43">
        <v>29</v>
      </c>
      <c r="E52" s="43">
        <v>22.19</v>
      </c>
      <c r="F52" s="43">
        <v>18.11</v>
      </c>
      <c r="G52" s="43">
        <v>15.39</v>
      </c>
      <c r="H52" s="43">
        <v>13.46</v>
      </c>
      <c r="I52" s="43">
        <v>12.01</v>
      </c>
      <c r="J52" s="43">
        <v>10.89</v>
      </c>
      <c r="K52" s="43">
        <v>9.99</v>
      </c>
      <c r="L52" s="43">
        <v>9.27</v>
      </c>
      <c r="M52" s="43">
        <v>8.66</v>
      </c>
      <c r="N52" s="43">
        <v>8.15</v>
      </c>
      <c r="O52" s="43">
        <v>7.72</v>
      </c>
      <c r="P52" s="43">
        <v>7.35</v>
      </c>
      <c r="Q52" s="43">
        <v>7.02</v>
      </c>
      <c r="R52" s="43">
        <v>6.74</v>
      </c>
      <c r="S52" s="43">
        <v>6.49</v>
      </c>
      <c r="T52" s="43">
        <v>6.27</v>
      </c>
      <c r="U52" s="43">
        <v>6.07</v>
      </c>
      <c r="V52" s="43">
        <v>5.89</v>
      </c>
      <c r="W52" s="43">
        <v>5.73</v>
      </c>
      <c r="X52" s="43">
        <v>5.6</v>
      </c>
      <c r="Y52" s="43">
        <v>5.47</v>
      </c>
      <c r="Z52" s="43">
        <v>5.36</v>
      </c>
      <c r="AA52" s="43">
        <v>5.25</v>
      </c>
      <c r="AB52" s="43">
        <v>5.16</v>
      </c>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row>
    <row r="53" spans="1:53" x14ac:dyDescent="0.2">
      <c r="A53" s="42">
        <v>42</v>
      </c>
      <c r="B53" s="43">
        <v>84.99</v>
      </c>
      <c r="C53" s="43">
        <v>43.37</v>
      </c>
      <c r="D53" s="43">
        <v>29.5</v>
      </c>
      <c r="E53" s="43">
        <v>22.57</v>
      </c>
      <c r="F53" s="43">
        <v>18.43</v>
      </c>
      <c r="G53" s="43">
        <v>15.67</v>
      </c>
      <c r="H53" s="43">
        <v>13.7</v>
      </c>
      <c r="I53" s="43">
        <v>12.23</v>
      </c>
      <c r="J53" s="43">
        <v>11.09</v>
      </c>
      <c r="K53" s="43">
        <v>10.18</v>
      </c>
      <c r="L53" s="43">
        <v>9.43</v>
      </c>
      <c r="M53" s="43">
        <v>8.82</v>
      </c>
      <c r="N53" s="43">
        <v>8.3000000000000007</v>
      </c>
      <c r="O53" s="43">
        <v>7.87</v>
      </c>
      <c r="P53" s="43">
        <v>7.49</v>
      </c>
      <c r="Q53" s="43">
        <v>7.16</v>
      </c>
      <c r="R53" s="43">
        <v>6.87</v>
      </c>
      <c r="S53" s="43">
        <v>6.62</v>
      </c>
      <c r="T53" s="43">
        <v>6.39</v>
      </c>
      <c r="U53" s="43">
        <v>6.2</v>
      </c>
      <c r="V53" s="43">
        <v>6.02</v>
      </c>
      <c r="W53" s="43">
        <v>5.86</v>
      </c>
      <c r="X53" s="43">
        <v>5.72</v>
      </c>
      <c r="Y53" s="43">
        <v>5.59</v>
      </c>
      <c r="Z53" s="43">
        <v>5.48</v>
      </c>
      <c r="AA53" s="43">
        <v>5.36</v>
      </c>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row>
    <row r="54" spans="1:53" x14ac:dyDescent="0.2">
      <c r="A54" s="42">
        <v>43</v>
      </c>
      <c r="B54" s="43">
        <v>86.47</v>
      </c>
      <c r="C54" s="43">
        <v>44.13</v>
      </c>
      <c r="D54" s="43">
        <v>30.02</v>
      </c>
      <c r="E54" s="43">
        <v>22.98</v>
      </c>
      <c r="F54" s="43">
        <v>18.760000000000002</v>
      </c>
      <c r="G54" s="43">
        <v>15.95</v>
      </c>
      <c r="H54" s="43">
        <v>13.95</v>
      </c>
      <c r="I54" s="43">
        <v>12.45</v>
      </c>
      <c r="J54" s="43">
        <v>11.29</v>
      </c>
      <c r="K54" s="43">
        <v>10.37</v>
      </c>
      <c r="L54" s="43">
        <v>9.61</v>
      </c>
      <c r="M54" s="43">
        <v>8.99</v>
      </c>
      <c r="N54" s="43">
        <v>8.4600000000000009</v>
      </c>
      <c r="O54" s="43">
        <v>8.02</v>
      </c>
      <c r="P54" s="43">
        <v>7.63</v>
      </c>
      <c r="Q54" s="43">
        <v>7.3</v>
      </c>
      <c r="R54" s="43">
        <v>7</v>
      </c>
      <c r="S54" s="43">
        <v>6.75</v>
      </c>
      <c r="T54" s="43">
        <v>6.52</v>
      </c>
      <c r="U54" s="43">
        <v>6.33</v>
      </c>
      <c r="V54" s="43">
        <v>6.15</v>
      </c>
      <c r="W54" s="43">
        <v>5.98</v>
      </c>
      <c r="X54" s="43">
        <v>5.84</v>
      </c>
      <c r="Y54" s="43">
        <v>5.72</v>
      </c>
      <c r="Z54" s="43">
        <v>5.6</v>
      </c>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row>
    <row r="55" spans="1:53" x14ac:dyDescent="0.2">
      <c r="A55" s="42">
        <v>44</v>
      </c>
      <c r="B55" s="43">
        <v>87.98</v>
      </c>
      <c r="C55" s="43">
        <v>44.9</v>
      </c>
      <c r="D55" s="43">
        <v>30.55</v>
      </c>
      <c r="E55" s="43">
        <v>23.38</v>
      </c>
      <c r="F55" s="43">
        <v>19.09</v>
      </c>
      <c r="G55" s="43">
        <v>16.23</v>
      </c>
      <c r="H55" s="43">
        <v>14.2</v>
      </c>
      <c r="I55" s="43">
        <v>12.68</v>
      </c>
      <c r="J55" s="43">
        <v>11.5</v>
      </c>
      <c r="K55" s="43">
        <v>10.55</v>
      </c>
      <c r="L55" s="43">
        <v>9.8000000000000007</v>
      </c>
      <c r="M55" s="43">
        <v>9.16</v>
      </c>
      <c r="N55" s="43">
        <v>8.6300000000000008</v>
      </c>
      <c r="O55" s="43">
        <v>8.17</v>
      </c>
      <c r="P55" s="43">
        <v>7.78</v>
      </c>
      <c r="Q55" s="43">
        <v>7.45</v>
      </c>
      <c r="R55" s="43">
        <v>7.15</v>
      </c>
      <c r="S55" s="43">
        <v>6.89</v>
      </c>
      <c r="T55" s="43">
        <v>6.66</v>
      </c>
      <c r="U55" s="43">
        <v>6.45</v>
      </c>
      <c r="V55" s="43">
        <v>6.28</v>
      </c>
      <c r="W55" s="43">
        <v>6.12</v>
      </c>
      <c r="X55" s="43">
        <v>5.97</v>
      </c>
      <c r="Y55" s="43">
        <v>5.85</v>
      </c>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row>
    <row r="56" spans="1:53" x14ac:dyDescent="0.2">
      <c r="A56" s="42">
        <v>45</v>
      </c>
      <c r="B56" s="43">
        <v>89.5</v>
      </c>
      <c r="C56" s="43">
        <v>45.68</v>
      </c>
      <c r="D56" s="43">
        <v>31.09</v>
      </c>
      <c r="E56" s="43">
        <v>23.79</v>
      </c>
      <c r="F56" s="43">
        <v>19.440000000000001</v>
      </c>
      <c r="G56" s="43">
        <v>16.52</v>
      </c>
      <c r="H56" s="43">
        <v>14.46</v>
      </c>
      <c r="I56" s="43">
        <v>12.9</v>
      </c>
      <c r="J56" s="43">
        <v>11.7</v>
      </c>
      <c r="K56" s="43">
        <v>10.75</v>
      </c>
      <c r="L56" s="43">
        <v>9.9700000000000006</v>
      </c>
      <c r="M56" s="43">
        <v>9.33</v>
      </c>
      <c r="N56" s="43">
        <v>8.7899999999999991</v>
      </c>
      <c r="O56" s="43">
        <v>8.33</v>
      </c>
      <c r="P56" s="43">
        <v>7.94</v>
      </c>
      <c r="Q56" s="43">
        <v>7.59</v>
      </c>
      <c r="R56" s="43">
        <v>7.3</v>
      </c>
      <c r="S56" s="43">
        <v>7.03</v>
      </c>
      <c r="T56" s="43">
        <v>6.81</v>
      </c>
      <c r="U56" s="43">
        <v>6.6</v>
      </c>
      <c r="V56" s="43">
        <v>6.41</v>
      </c>
      <c r="W56" s="43">
        <v>6.26</v>
      </c>
      <c r="X56" s="43">
        <v>6.1</v>
      </c>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row>
    <row r="57" spans="1:53" x14ac:dyDescent="0.2">
      <c r="A57" s="42">
        <v>46</v>
      </c>
      <c r="B57" s="43">
        <v>91.04</v>
      </c>
      <c r="C57" s="43">
        <v>46.48</v>
      </c>
      <c r="D57" s="43">
        <v>31.63</v>
      </c>
      <c r="E57" s="43">
        <v>24.21</v>
      </c>
      <c r="F57" s="43">
        <v>19.78</v>
      </c>
      <c r="G57" s="43">
        <v>16.829999999999998</v>
      </c>
      <c r="H57" s="43">
        <v>14.72</v>
      </c>
      <c r="I57" s="43">
        <v>13.15</v>
      </c>
      <c r="J57" s="43">
        <v>11.93</v>
      </c>
      <c r="K57" s="43">
        <v>10.96</v>
      </c>
      <c r="L57" s="43">
        <v>10.17</v>
      </c>
      <c r="M57" s="43">
        <v>9.51</v>
      </c>
      <c r="N57" s="43">
        <v>8.9600000000000009</v>
      </c>
      <c r="O57" s="43">
        <v>8.5</v>
      </c>
      <c r="P57" s="43">
        <v>8.09</v>
      </c>
      <c r="Q57" s="43">
        <v>7.75</v>
      </c>
      <c r="R57" s="43">
        <v>7.44</v>
      </c>
      <c r="S57" s="43">
        <v>7.18</v>
      </c>
      <c r="T57" s="43">
        <v>6.95</v>
      </c>
      <c r="U57" s="43">
        <v>6.75</v>
      </c>
      <c r="V57" s="43">
        <v>6.56</v>
      </c>
      <c r="W57" s="43">
        <v>6.39</v>
      </c>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row>
    <row r="58" spans="1:53" x14ac:dyDescent="0.2">
      <c r="A58" s="42">
        <v>47</v>
      </c>
      <c r="B58" s="43">
        <v>92.6</v>
      </c>
      <c r="C58" s="43">
        <v>47.27</v>
      </c>
      <c r="D58" s="43">
        <v>32.18</v>
      </c>
      <c r="E58" s="43">
        <v>24.64</v>
      </c>
      <c r="F58" s="43">
        <v>20.13</v>
      </c>
      <c r="G58" s="43">
        <v>17.13</v>
      </c>
      <c r="H58" s="43">
        <v>14.98</v>
      </c>
      <c r="I58" s="43">
        <v>13.38</v>
      </c>
      <c r="J58" s="43">
        <v>12.15</v>
      </c>
      <c r="K58" s="43">
        <v>11.16</v>
      </c>
      <c r="L58" s="43">
        <v>10.36</v>
      </c>
      <c r="M58" s="43">
        <v>9.69</v>
      </c>
      <c r="N58" s="43">
        <v>9.14</v>
      </c>
      <c r="O58" s="43">
        <v>8.67</v>
      </c>
      <c r="P58" s="43">
        <v>8.26</v>
      </c>
      <c r="Q58" s="43">
        <v>7.92</v>
      </c>
      <c r="R58" s="43">
        <v>7.61</v>
      </c>
      <c r="S58" s="43">
        <v>7.33</v>
      </c>
      <c r="T58" s="43">
        <v>7.1</v>
      </c>
      <c r="U58" s="43">
        <v>6.89</v>
      </c>
      <c r="V58" s="43">
        <v>6.72</v>
      </c>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row>
    <row r="59" spans="1:53" x14ac:dyDescent="0.2">
      <c r="A59" s="42">
        <v>48</v>
      </c>
      <c r="B59" s="43">
        <v>94.19</v>
      </c>
      <c r="C59" s="43">
        <v>48.09</v>
      </c>
      <c r="D59" s="43">
        <v>32.75</v>
      </c>
      <c r="E59" s="43">
        <v>25.08</v>
      </c>
      <c r="F59" s="43">
        <v>20.49</v>
      </c>
      <c r="G59" s="43">
        <v>17.43</v>
      </c>
      <c r="H59" s="43">
        <v>15.26</v>
      </c>
      <c r="I59" s="43">
        <v>13.64</v>
      </c>
      <c r="J59" s="43">
        <v>12.38</v>
      </c>
      <c r="K59" s="43">
        <v>11.37</v>
      </c>
      <c r="L59" s="43">
        <v>10.57</v>
      </c>
      <c r="M59" s="43">
        <v>9.89</v>
      </c>
      <c r="N59" s="43">
        <v>9.33</v>
      </c>
      <c r="O59" s="43">
        <v>8.85</v>
      </c>
      <c r="P59" s="43">
        <v>8.43</v>
      </c>
      <c r="Q59" s="43">
        <v>8.08</v>
      </c>
      <c r="R59" s="43">
        <v>7.78</v>
      </c>
      <c r="S59" s="43">
        <v>7.5</v>
      </c>
      <c r="T59" s="43">
        <v>7.27</v>
      </c>
      <c r="U59" s="43">
        <v>7.04</v>
      </c>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row>
    <row r="60" spans="1:53" x14ac:dyDescent="0.2">
      <c r="A60" s="42">
        <v>49</v>
      </c>
      <c r="B60" s="43">
        <v>95.82</v>
      </c>
      <c r="C60" s="43">
        <v>48.94</v>
      </c>
      <c r="D60" s="43">
        <v>33.33</v>
      </c>
      <c r="E60" s="43">
        <v>25.53</v>
      </c>
      <c r="F60" s="43">
        <v>20.86</v>
      </c>
      <c r="G60" s="43">
        <v>17.75</v>
      </c>
      <c r="H60" s="43">
        <v>15.54</v>
      </c>
      <c r="I60" s="43">
        <v>13.89</v>
      </c>
      <c r="J60" s="43">
        <v>12.61</v>
      </c>
      <c r="K60" s="43">
        <v>11.6</v>
      </c>
      <c r="L60" s="43">
        <v>10.77</v>
      </c>
      <c r="M60" s="43">
        <v>10.09</v>
      </c>
      <c r="N60" s="43">
        <v>9.52</v>
      </c>
      <c r="O60" s="43">
        <v>9.0299999999999994</v>
      </c>
      <c r="P60" s="43">
        <v>8.6199999999999992</v>
      </c>
      <c r="Q60" s="43">
        <v>8.26</v>
      </c>
      <c r="R60" s="43">
        <v>7.95</v>
      </c>
      <c r="S60" s="43">
        <v>7.68</v>
      </c>
      <c r="T60" s="43">
        <v>7.45</v>
      </c>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row>
    <row r="61" spans="1:53" x14ac:dyDescent="0.2">
      <c r="A61" s="42">
        <v>50</v>
      </c>
      <c r="B61" s="43">
        <v>97.5</v>
      </c>
      <c r="C61" s="43">
        <v>49.8</v>
      </c>
      <c r="D61" s="43">
        <v>33.92</v>
      </c>
      <c r="E61" s="43">
        <v>26</v>
      </c>
      <c r="F61" s="43">
        <v>21.25</v>
      </c>
      <c r="G61" s="43">
        <v>18.09</v>
      </c>
      <c r="H61" s="43">
        <v>15.84</v>
      </c>
      <c r="I61" s="43">
        <v>14.16</v>
      </c>
      <c r="J61" s="43">
        <v>12.86</v>
      </c>
      <c r="K61" s="43">
        <v>11.83</v>
      </c>
      <c r="L61" s="43">
        <v>10.99</v>
      </c>
      <c r="M61" s="43">
        <v>10.3</v>
      </c>
      <c r="N61" s="43">
        <v>9.7200000000000006</v>
      </c>
      <c r="O61" s="43">
        <v>9.23</v>
      </c>
      <c r="P61" s="43">
        <v>8.81</v>
      </c>
      <c r="Q61" s="43">
        <v>8.4499999999999993</v>
      </c>
      <c r="R61" s="43">
        <v>8.1300000000000008</v>
      </c>
      <c r="S61" s="43">
        <v>7.87</v>
      </c>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row>
    <row r="62" spans="1:53" x14ac:dyDescent="0.2">
      <c r="A62" s="42">
        <v>51</v>
      </c>
      <c r="B62" s="43">
        <v>99.21</v>
      </c>
      <c r="C62" s="43">
        <v>50.7</v>
      </c>
      <c r="D62" s="43">
        <v>34.54</v>
      </c>
      <c r="E62" s="43">
        <v>26.47</v>
      </c>
      <c r="F62" s="43">
        <v>21.64</v>
      </c>
      <c r="G62" s="43">
        <v>18.43</v>
      </c>
      <c r="H62" s="43">
        <v>16.149999999999999</v>
      </c>
      <c r="I62" s="43">
        <v>14.45</v>
      </c>
      <c r="J62" s="43">
        <v>13.12</v>
      </c>
      <c r="K62" s="43">
        <v>12.08</v>
      </c>
      <c r="L62" s="43">
        <v>11.22</v>
      </c>
      <c r="M62" s="43">
        <v>10.52</v>
      </c>
      <c r="N62" s="43">
        <v>9.93</v>
      </c>
      <c r="O62" s="43">
        <v>9.44</v>
      </c>
      <c r="P62" s="43">
        <v>9.02</v>
      </c>
      <c r="Q62" s="43">
        <v>8.65</v>
      </c>
      <c r="R62" s="43">
        <v>8.31</v>
      </c>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row>
    <row r="63" spans="1:53" x14ac:dyDescent="0.2">
      <c r="A63" s="42">
        <v>52</v>
      </c>
      <c r="B63" s="43">
        <v>100.97</v>
      </c>
      <c r="C63" s="43">
        <v>51.61</v>
      </c>
      <c r="D63" s="43">
        <v>35.17</v>
      </c>
      <c r="E63" s="43">
        <v>26.97</v>
      </c>
      <c r="F63" s="43">
        <v>22.05</v>
      </c>
      <c r="G63" s="43">
        <v>18.79</v>
      </c>
      <c r="H63" s="43">
        <v>16.47</v>
      </c>
      <c r="I63" s="43">
        <v>14.74</v>
      </c>
      <c r="J63" s="43">
        <v>13.39</v>
      </c>
      <c r="K63" s="43">
        <v>12.33</v>
      </c>
      <c r="L63" s="43">
        <v>11.47</v>
      </c>
      <c r="M63" s="43">
        <v>10.75</v>
      </c>
      <c r="N63" s="43">
        <v>10.16</v>
      </c>
      <c r="O63" s="43">
        <v>9.66</v>
      </c>
      <c r="P63" s="43">
        <v>9.23</v>
      </c>
      <c r="Q63" s="43">
        <v>8.8800000000000008</v>
      </c>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row>
    <row r="64" spans="1:53" x14ac:dyDescent="0.2">
      <c r="A64" s="42">
        <v>53</v>
      </c>
      <c r="B64" s="43">
        <v>102.77</v>
      </c>
      <c r="C64" s="43">
        <v>52.54</v>
      </c>
      <c r="D64" s="43">
        <v>35.82</v>
      </c>
      <c r="E64" s="43">
        <v>27.47</v>
      </c>
      <c r="F64" s="43">
        <v>22.48</v>
      </c>
      <c r="G64" s="43">
        <v>19.16</v>
      </c>
      <c r="H64" s="43">
        <v>16.8</v>
      </c>
      <c r="I64" s="43">
        <v>15.04</v>
      </c>
      <c r="J64" s="43">
        <v>13.68</v>
      </c>
      <c r="K64" s="43">
        <v>12.6</v>
      </c>
      <c r="L64" s="43">
        <v>11.72</v>
      </c>
      <c r="M64" s="43">
        <v>11</v>
      </c>
      <c r="N64" s="43">
        <v>10.4</v>
      </c>
      <c r="O64" s="43">
        <v>9.89</v>
      </c>
      <c r="P64" s="43">
        <v>9.44</v>
      </c>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row>
    <row r="65" spans="1:53" x14ac:dyDescent="0.2">
      <c r="A65" s="42">
        <v>54</v>
      </c>
      <c r="B65" s="43">
        <v>104.61</v>
      </c>
      <c r="C65" s="43">
        <v>53.5</v>
      </c>
      <c r="D65" s="43">
        <v>36.479999999999997</v>
      </c>
      <c r="E65" s="43">
        <v>28</v>
      </c>
      <c r="F65" s="43">
        <v>22.92</v>
      </c>
      <c r="G65" s="43">
        <v>19.54</v>
      </c>
      <c r="H65" s="43">
        <v>17.14</v>
      </c>
      <c r="I65" s="43">
        <v>15.35</v>
      </c>
      <c r="J65" s="43">
        <v>13.97</v>
      </c>
      <c r="K65" s="43">
        <v>12.88</v>
      </c>
      <c r="L65" s="43">
        <v>11.99</v>
      </c>
      <c r="M65" s="43">
        <v>11.26</v>
      </c>
      <c r="N65" s="43">
        <v>10.65</v>
      </c>
      <c r="O65" s="43">
        <v>10.130000000000001</v>
      </c>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row>
    <row r="66" spans="1:53" x14ac:dyDescent="0.2">
      <c r="A66" s="42">
        <v>55</v>
      </c>
      <c r="B66" s="43">
        <v>106.5</v>
      </c>
      <c r="C66" s="43">
        <v>54.49</v>
      </c>
      <c r="D66" s="43">
        <v>37.17</v>
      </c>
      <c r="E66" s="43">
        <v>28.54</v>
      </c>
      <c r="F66" s="43">
        <v>23.37</v>
      </c>
      <c r="G66" s="43">
        <v>19.93</v>
      </c>
      <c r="H66" s="43">
        <v>17.5</v>
      </c>
      <c r="I66" s="43">
        <v>15.68</v>
      </c>
      <c r="J66" s="43">
        <v>14.28</v>
      </c>
      <c r="K66" s="43">
        <v>13.17</v>
      </c>
      <c r="L66" s="43">
        <v>12.27</v>
      </c>
      <c r="M66" s="43">
        <v>11.53</v>
      </c>
      <c r="N66" s="43">
        <v>10.91</v>
      </c>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row>
    <row r="67" spans="1:53" x14ac:dyDescent="0.2">
      <c r="A67" s="42">
        <v>56</v>
      </c>
      <c r="B67" s="43">
        <v>108.44</v>
      </c>
      <c r="C67" s="43">
        <v>55.51</v>
      </c>
      <c r="D67" s="43">
        <v>37.89</v>
      </c>
      <c r="E67" s="43">
        <v>29.1</v>
      </c>
      <c r="F67" s="43">
        <v>23.84</v>
      </c>
      <c r="G67" s="43">
        <v>20.350000000000001</v>
      </c>
      <c r="H67" s="43">
        <v>17.87</v>
      </c>
      <c r="I67" s="43">
        <v>16.03</v>
      </c>
      <c r="J67" s="43">
        <v>14.61</v>
      </c>
      <c r="K67" s="43">
        <v>13.49</v>
      </c>
      <c r="L67" s="43">
        <v>12.57</v>
      </c>
      <c r="M67" s="43">
        <v>11.81</v>
      </c>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row>
    <row r="68" spans="1:53" x14ac:dyDescent="0.2">
      <c r="A68" s="42">
        <v>57</v>
      </c>
      <c r="B68" s="43">
        <v>110.44</v>
      </c>
      <c r="C68" s="43">
        <v>56.56</v>
      </c>
      <c r="D68" s="43">
        <v>38.619999999999997</v>
      </c>
      <c r="E68" s="43">
        <v>29.68</v>
      </c>
      <c r="F68" s="43">
        <v>24.33</v>
      </c>
      <c r="G68" s="43">
        <v>20.78</v>
      </c>
      <c r="H68" s="43">
        <v>18.27</v>
      </c>
      <c r="I68" s="43">
        <v>16.399999999999999</v>
      </c>
      <c r="J68" s="43">
        <v>14.96</v>
      </c>
      <c r="K68" s="43">
        <v>13.81</v>
      </c>
      <c r="L68" s="43">
        <v>12.89</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row>
    <row r="69" spans="1:53" x14ac:dyDescent="0.2">
      <c r="A69" s="42">
        <v>58</v>
      </c>
      <c r="B69" s="43">
        <v>112.48</v>
      </c>
      <c r="C69" s="43">
        <v>57.63</v>
      </c>
      <c r="D69" s="43">
        <v>39.380000000000003</v>
      </c>
      <c r="E69" s="43">
        <v>30.29</v>
      </c>
      <c r="F69" s="43">
        <v>24.84</v>
      </c>
      <c r="G69" s="43">
        <v>21.24</v>
      </c>
      <c r="H69" s="43">
        <v>18.690000000000001</v>
      </c>
      <c r="I69" s="43">
        <v>16.78</v>
      </c>
      <c r="J69" s="43">
        <v>15.32</v>
      </c>
      <c r="K69" s="43">
        <v>14.15</v>
      </c>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row>
    <row r="70" spans="1:53" x14ac:dyDescent="0.2">
      <c r="A70" s="42">
        <v>59</v>
      </c>
      <c r="B70" s="43">
        <v>114.58</v>
      </c>
      <c r="C70" s="43">
        <v>58.75</v>
      </c>
      <c r="D70" s="43">
        <v>40.17</v>
      </c>
      <c r="E70" s="43">
        <v>30.92</v>
      </c>
      <c r="F70" s="43">
        <v>25.38</v>
      </c>
      <c r="G70" s="43">
        <v>21.72</v>
      </c>
      <c r="H70" s="43">
        <v>19.12</v>
      </c>
      <c r="I70" s="43">
        <v>17.2</v>
      </c>
      <c r="J70" s="43">
        <v>15.71</v>
      </c>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row>
    <row r="71" spans="1:53" x14ac:dyDescent="0.2">
      <c r="A71" s="42">
        <v>60</v>
      </c>
      <c r="B71" s="43">
        <v>116.76</v>
      </c>
      <c r="C71" s="43">
        <v>59.91</v>
      </c>
      <c r="D71" s="43">
        <v>41</v>
      </c>
      <c r="E71" s="43">
        <v>31.58</v>
      </c>
      <c r="F71" s="43">
        <v>25.95</v>
      </c>
      <c r="G71" s="43">
        <v>22.22</v>
      </c>
      <c r="H71" s="43">
        <v>19.59</v>
      </c>
      <c r="I71" s="43">
        <v>17.64</v>
      </c>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row>
    <row r="72" spans="1:53" x14ac:dyDescent="0.2">
      <c r="A72" s="42">
        <v>61</v>
      </c>
      <c r="B72" s="43">
        <v>119.01</v>
      </c>
      <c r="C72" s="43">
        <v>61.12</v>
      </c>
      <c r="D72" s="43">
        <v>41.86</v>
      </c>
      <c r="E72" s="43">
        <v>32.28</v>
      </c>
      <c r="F72" s="43">
        <v>26.55</v>
      </c>
      <c r="G72" s="43">
        <v>22.77</v>
      </c>
      <c r="H72" s="43">
        <v>20.100000000000001</v>
      </c>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row>
    <row r="73" spans="1:53" x14ac:dyDescent="0.2">
      <c r="A73" s="42">
        <v>62</v>
      </c>
      <c r="B73" s="43">
        <v>121.38</v>
      </c>
      <c r="C73" s="43">
        <v>62.39</v>
      </c>
      <c r="D73" s="43">
        <v>42.78</v>
      </c>
      <c r="E73" s="43">
        <v>33.020000000000003</v>
      </c>
      <c r="F73" s="43">
        <v>27.2</v>
      </c>
      <c r="G73" s="43">
        <v>23.36</v>
      </c>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row>
    <row r="74" spans="1:53" x14ac:dyDescent="0.2">
      <c r="A74" s="42">
        <v>63</v>
      </c>
      <c r="B74" s="43">
        <v>123.87</v>
      </c>
      <c r="C74" s="43">
        <v>63.75</v>
      </c>
      <c r="D74" s="43">
        <v>43.77</v>
      </c>
      <c r="E74" s="43">
        <v>33.83</v>
      </c>
      <c r="F74" s="43">
        <v>27.9</v>
      </c>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row>
    <row r="75" spans="1:53" x14ac:dyDescent="0.2">
      <c r="A75" s="42">
        <v>64</v>
      </c>
      <c r="B75" s="43">
        <v>126.56</v>
      </c>
      <c r="C75" s="43">
        <v>65.22</v>
      </c>
      <c r="D75" s="43">
        <v>44.84</v>
      </c>
      <c r="E75" s="43">
        <v>34.69</v>
      </c>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row>
    <row r="76" spans="1:53" x14ac:dyDescent="0.2">
      <c r="A76" s="42">
        <v>65</v>
      </c>
      <c r="B76" s="43">
        <v>129.47999999999999</v>
      </c>
      <c r="C76" s="43">
        <v>66.819999999999993</v>
      </c>
      <c r="D76" s="43">
        <v>46.02</v>
      </c>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row>
    <row r="77" spans="1:53" x14ac:dyDescent="0.2">
      <c r="A77" s="42">
        <v>66</v>
      </c>
      <c r="B77" s="43">
        <v>132.56</v>
      </c>
      <c r="C77" s="43">
        <v>68.489999999999995</v>
      </c>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row>
    <row r="78" spans="1:53" x14ac:dyDescent="0.2">
      <c r="A78" s="42">
        <v>67</v>
      </c>
      <c r="B78" s="43">
        <v>135.94</v>
      </c>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row>
  </sheetData>
  <sheetProtection algorithmName="SHA-512" hashValue="IravPyOMGIFf1sIZnCFlQ3Q9AK/qO9qp0Uw7YQWEYG+22t0hXU4cKoMC33rcPoXTWfS4I9B/ZSGC1zRvQZ/X1w==" saltValue="ZQvr4q/Fiskw9/9uMwLnSg==" spinCount="100000" sheet="1" objects="1" scenarios="1"/>
  <conditionalFormatting sqref="A6:A21">
    <cfRule type="expression" dxfId="91" priority="13" stopIfTrue="1">
      <formula>MOD(ROW(),2)=0</formula>
    </cfRule>
    <cfRule type="expression" dxfId="90" priority="14" stopIfTrue="1">
      <formula>MOD(ROW(),2)&lt;&gt;0</formula>
    </cfRule>
  </conditionalFormatting>
  <conditionalFormatting sqref="A26:A78">
    <cfRule type="expression" dxfId="89" priority="9" stopIfTrue="1">
      <formula>MOD(ROW(),2)=0</formula>
    </cfRule>
    <cfRule type="expression" dxfId="88" priority="10" stopIfTrue="1">
      <formula>MOD(ROW(),2)&lt;&gt;0</formula>
    </cfRule>
  </conditionalFormatting>
  <conditionalFormatting sqref="B6:BA21">
    <cfRule type="expression" dxfId="87" priority="15" stopIfTrue="1">
      <formula>MOD(ROW(),2)=0</formula>
    </cfRule>
    <cfRule type="expression" dxfId="86" priority="16" stopIfTrue="1">
      <formula>MOD(ROW(),2)&lt;&gt;0</formula>
    </cfRule>
  </conditionalFormatting>
  <conditionalFormatting sqref="B26:BA78">
    <cfRule type="expression" dxfId="85" priority="11" stopIfTrue="1">
      <formula>MOD(ROW(),2)=0</formula>
    </cfRule>
    <cfRule type="expression" dxfId="84" priority="12"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DF5B8-8AAE-43A6-922B-6E2EACDF5B1F}">
  <sheetPr codeName="Sheet66"/>
  <dimension ref="A1:BA78"/>
  <sheetViews>
    <sheetView showGridLines="0" workbookViewId="0">
      <selection activeCell="A6" sqref="A6"/>
    </sheetView>
  </sheetViews>
  <sheetFormatPr defaultColWidth="8.5703125" defaultRowHeight="12.75" x14ac:dyDescent="0.2"/>
  <cols>
    <col min="1" max="1" width="31.5703125" style="41" customWidth="1"/>
    <col min="2" max="53" width="22.5703125" style="41" customWidth="1"/>
    <col min="54" max="16384" width="8.5703125" style="41"/>
  </cols>
  <sheetData>
    <row r="1" spans="1:53" s="1" customFormat="1" ht="20.25" x14ac:dyDescent="0.3">
      <c r="A1" s="2" t="s">
        <v>0</v>
      </c>
    </row>
    <row r="2" spans="1:53" s="1" customFormat="1" ht="15.75" x14ac:dyDescent="0.25">
      <c r="A2" s="30" t="s">
        <v>1</v>
      </c>
      <c r="B2" s="3" t="str">
        <f>wb_title</f>
        <v>LGPS_EW - Consolidated Factor Spreadsheet</v>
      </c>
    </row>
    <row r="3" spans="1:53" s="1" customFormat="1" ht="15.75" x14ac:dyDescent="0.25">
      <c r="A3" s="30" t="s">
        <v>2</v>
      </c>
      <c r="B3" s="3" t="str">
        <f>TABLE_FACTOR_TYPE_1 &amp; " - x-" &amp; TABLE_SERIES_NUMBER_1</f>
        <v>Added pension - x-720</v>
      </c>
    </row>
    <row r="4" spans="1:53" customFormat="1" x14ac:dyDescent="0.2"/>
    <row r="5" spans="1:53" customFormat="1" x14ac:dyDescent="0.2"/>
    <row r="6" spans="1:53"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row>
    <row r="7" spans="1:53"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row>
    <row r="8" spans="1:53" customFormat="1" x14ac:dyDescent="0.2">
      <c r="A8" s="44" t="s">
        <v>166</v>
      </c>
      <c r="B8" s="49" t="s">
        <v>262</v>
      </c>
      <c r="C8" s="49"/>
      <c r="D8" s="49"/>
      <c r="E8" s="49"/>
      <c r="F8" s="49"/>
      <c r="G8" s="49"/>
      <c r="H8" s="49"/>
      <c r="I8" s="49"/>
      <c r="J8" s="49"/>
      <c r="K8" s="49"/>
      <c r="L8" s="49"/>
      <c r="M8" s="49"/>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row>
    <row r="9" spans="1:53" customFormat="1" x14ac:dyDescent="0.2">
      <c r="A9" s="44" t="s">
        <v>167</v>
      </c>
      <c r="B9" s="49" t="s">
        <v>322</v>
      </c>
      <c r="C9" s="49"/>
      <c r="D9" s="49"/>
      <c r="E9" s="49"/>
      <c r="F9" s="49"/>
      <c r="G9" s="49"/>
      <c r="H9" s="49"/>
      <c r="I9" s="49"/>
      <c r="J9" s="49"/>
      <c r="K9" s="49"/>
      <c r="L9" s="49"/>
      <c r="M9" s="49"/>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row>
    <row r="10" spans="1:53" customFormat="1" x14ac:dyDescent="0.2">
      <c r="A10" s="44" t="s">
        <v>6</v>
      </c>
      <c r="B10" s="49" t="s">
        <v>366</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row>
    <row r="11" spans="1:53" customFormat="1" x14ac:dyDescent="0.2">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row>
    <row r="12" spans="1:53"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row>
    <row r="13" spans="1:53"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row>
    <row r="14" spans="1:53" customFormat="1" x14ac:dyDescent="0.2">
      <c r="A14" s="44" t="s">
        <v>171</v>
      </c>
      <c r="B14" s="49">
        <v>720</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row>
    <row r="15" spans="1:53" customFormat="1" x14ac:dyDescent="0.2">
      <c r="A15" s="44" t="s">
        <v>398</v>
      </c>
      <c r="B15" s="49" t="s">
        <v>367</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row>
    <row r="16" spans="1:53" customFormat="1" x14ac:dyDescent="0.2">
      <c r="A16" s="44" t="s">
        <v>173</v>
      </c>
      <c r="B16" s="49" t="s">
        <v>368</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row>
    <row r="17" spans="1:53"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row>
    <row r="18" spans="1:53" customFormat="1" x14ac:dyDescent="0.2">
      <c r="A18" s="44" t="s">
        <v>175</v>
      </c>
      <c r="B18" s="51">
        <v>46216</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row>
    <row r="19" spans="1:53" customFormat="1" x14ac:dyDescent="0.2">
      <c r="A19" s="44" t="s">
        <v>176</v>
      </c>
      <c r="B19" s="51"/>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row>
    <row r="20" spans="1:53"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row>
    <row r="21" spans="1:53" customFormat="1" x14ac:dyDescent="0.2">
      <c r="A21" s="44" t="s">
        <v>400</v>
      </c>
      <c r="B21" s="49" t="s">
        <v>103</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row>
    <row r="22" spans="1:53" customFormat="1" x14ac:dyDescent="0.2"/>
    <row r="23" spans="1:53" customFormat="1" x14ac:dyDescent="0.2">
      <c r="A23" s="23" t="str">
        <f>HYPERLINK("#'Factor List'!A1", "Back to Factor List")</f>
        <v>Back to Factor List</v>
      </c>
      <c r="B23" s="23" t="str">
        <f>HYPERLINK("#'Assumptions'!A1", "Assumptions")</f>
        <v>Assumptions</v>
      </c>
    </row>
    <row r="26" spans="1:53" s="59" customFormat="1" ht="25.5" x14ac:dyDescent="0.2">
      <c r="A26" s="58" t="s">
        <v>401</v>
      </c>
      <c r="B26" s="58" t="s">
        <v>590</v>
      </c>
      <c r="C26" s="58" t="s">
        <v>591</v>
      </c>
      <c r="D26" s="58" t="s">
        <v>592</v>
      </c>
      <c r="E26" s="58" t="s">
        <v>593</v>
      </c>
      <c r="F26" s="58" t="s">
        <v>594</v>
      </c>
      <c r="G26" s="58" t="s">
        <v>595</v>
      </c>
      <c r="H26" s="58" t="s">
        <v>596</v>
      </c>
      <c r="I26" s="58" t="s">
        <v>597</v>
      </c>
      <c r="J26" s="58" t="s">
        <v>598</v>
      </c>
      <c r="K26" s="58" t="s">
        <v>599</v>
      </c>
      <c r="L26" s="58" t="s">
        <v>600</v>
      </c>
      <c r="M26" s="58" t="s">
        <v>601</v>
      </c>
      <c r="N26" s="58" t="s">
        <v>602</v>
      </c>
      <c r="O26" s="58" t="s">
        <v>603</v>
      </c>
      <c r="P26" s="58" t="s">
        <v>604</v>
      </c>
      <c r="Q26" s="58" t="s">
        <v>605</v>
      </c>
      <c r="R26" s="58" t="s">
        <v>606</v>
      </c>
      <c r="S26" s="58" t="s">
        <v>607</v>
      </c>
      <c r="T26" s="58" t="s">
        <v>608</v>
      </c>
      <c r="U26" s="58" t="s">
        <v>609</v>
      </c>
      <c r="V26" s="58" t="s">
        <v>610</v>
      </c>
      <c r="W26" s="58" t="s">
        <v>611</v>
      </c>
      <c r="X26" s="58" t="s">
        <v>612</v>
      </c>
      <c r="Y26" s="58" t="s">
        <v>613</v>
      </c>
      <c r="Z26" s="58" t="s">
        <v>614</v>
      </c>
      <c r="AA26" s="58" t="s">
        <v>615</v>
      </c>
      <c r="AB26" s="58" t="s">
        <v>616</v>
      </c>
      <c r="AC26" s="58" t="s">
        <v>617</v>
      </c>
      <c r="AD26" s="58" t="s">
        <v>618</v>
      </c>
      <c r="AE26" s="58" t="s">
        <v>619</v>
      </c>
      <c r="AF26" s="58" t="s">
        <v>620</v>
      </c>
      <c r="AG26" s="58" t="s">
        <v>621</v>
      </c>
      <c r="AH26" s="58" t="s">
        <v>622</v>
      </c>
      <c r="AI26" s="58" t="s">
        <v>623</v>
      </c>
      <c r="AJ26" s="58" t="s">
        <v>624</v>
      </c>
      <c r="AK26" s="58" t="s">
        <v>625</v>
      </c>
      <c r="AL26" s="58" t="s">
        <v>626</v>
      </c>
      <c r="AM26" s="58" t="s">
        <v>627</v>
      </c>
      <c r="AN26" s="58" t="s">
        <v>628</v>
      </c>
      <c r="AO26" s="58" t="s">
        <v>629</v>
      </c>
      <c r="AP26" s="58" t="s">
        <v>630</v>
      </c>
      <c r="AQ26" s="58" t="s">
        <v>631</v>
      </c>
      <c r="AR26" s="58" t="s">
        <v>632</v>
      </c>
      <c r="AS26" s="58" t="s">
        <v>633</v>
      </c>
      <c r="AT26" s="58" t="s">
        <v>634</v>
      </c>
      <c r="AU26" s="58" t="s">
        <v>635</v>
      </c>
      <c r="AV26" s="58" t="s">
        <v>636</v>
      </c>
      <c r="AW26" s="58" t="s">
        <v>637</v>
      </c>
      <c r="AX26" s="58" t="s">
        <v>638</v>
      </c>
      <c r="AY26" s="58" t="s">
        <v>639</v>
      </c>
      <c r="AZ26" s="58" t="s">
        <v>640</v>
      </c>
      <c r="BA26" s="58" t="s">
        <v>641</v>
      </c>
    </row>
    <row r="27" spans="1:53" x14ac:dyDescent="0.2">
      <c r="A27" s="42">
        <v>16</v>
      </c>
      <c r="B27" s="43">
        <v>59.1</v>
      </c>
      <c r="C27" s="43">
        <v>30.13</v>
      </c>
      <c r="D27" s="43">
        <v>20.48</v>
      </c>
      <c r="E27" s="43">
        <v>15.66</v>
      </c>
      <c r="F27" s="43">
        <v>12.78</v>
      </c>
      <c r="G27" s="43">
        <v>10.85</v>
      </c>
      <c r="H27" s="43">
        <v>9.48</v>
      </c>
      <c r="I27" s="43">
        <v>8.4499999999999993</v>
      </c>
      <c r="J27" s="43">
        <v>7.66</v>
      </c>
      <c r="K27" s="43">
        <v>7.02</v>
      </c>
      <c r="L27" s="43">
        <v>6.5</v>
      </c>
      <c r="M27" s="43">
        <v>6.07</v>
      </c>
      <c r="N27" s="43">
        <v>5.71</v>
      </c>
      <c r="O27" s="43">
        <v>5.39</v>
      </c>
      <c r="P27" s="43">
        <v>5.13</v>
      </c>
      <c r="Q27" s="43">
        <v>4.8899999999999997</v>
      </c>
      <c r="R27" s="43">
        <v>4.68</v>
      </c>
      <c r="S27" s="43">
        <v>4.5</v>
      </c>
      <c r="T27" s="43">
        <v>4.3499999999999996</v>
      </c>
      <c r="U27" s="43">
        <v>4.2</v>
      </c>
      <c r="V27" s="43">
        <v>4.07</v>
      </c>
      <c r="W27" s="43">
        <v>3.95</v>
      </c>
      <c r="X27" s="43">
        <v>3.84</v>
      </c>
      <c r="Y27" s="43">
        <v>3.75</v>
      </c>
      <c r="Z27" s="43">
        <v>3.66</v>
      </c>
      <c r="AA27" s="43">
        <v>3.58</v>
      </c>
      <c r="AB27" s="43">
        <v>3.5</v>
      </c>
      <c r="AC27" s="43">
        <v>3.43</v>
      </c>
      <c r="AD27" s="43">
        <v>3.37</v>
      </c>
      <c r="AE27" s="43">
        <v>3.31</v>
      </c>
      <c r="AF27" s="43">
        <v>3.25</v>
      </c>
      <c r="AG27" s="43">
        <v>3.2</v>
      </c>
      <c r="AH27" s="43">
        <v>3.15</v>
      </c>
      <c r="AI27" s="43">
        <v>3.11</v>
      </c>
      <c r="AJ27" s="43">
        <v>3.07</v>
      </c>
      <c r="AK27" s="43">
        <v>3.03</v>
      </c>
      <c r="AL27" s="43">
        <v>3</v>
      </c>
      <c r="AM27" s="43">
        <v>2.96</v>
      </c>
      <c r="AN27" s="43">
        <v>2.93</v>
      </c>
      <c r="AO27" s="43">
        <v>2.9</v>
      </c>
      <c r="AP27" s="43">
        <v>2.87</v>
      </c>
      <c r="AQ27" s="43">
        <v>2.85</v>
      </c>
      <c r="AR27" s="43">
        <v>2.82</v>
      </c>
      <c r="AS27" s="43">
        <v>2.8</v>
      </c>
      <c r="AT27" s="43">
        <v>2.78</v>
      </c>
      <c r="AU27" s="43">
        <v>2.76</v>
      </c>
      <c r="AV27" s="43">
        <v>2.74</v>
      </c>
      <c r="AW27" s="43">
        <v>2.72</v>
      </c>
      <c r="AX27" s="43">
        <v>2.7</v>
      </c>
      <c r="AY27" s="43">
        <v>2.69</v>
      </c>
      <c r="AZ27" s="43">
        <v>2.67</v>
      </c>
      <c r="BA27" s="43">
        <v>2.65</v>
      </c>
    </row>
    <row r="28" spans="1:53" x14ac:dyDescent="0.2">
      <c r="A28" s="42">
        <v>17</v>
      </c>
      <c r="B28" s="43">
        <v>60.17</v>
      </c>
      <c r="C28" s="43">
        <v>30.67</v>
      </c>
      <c r="D28" s="43">
        <v>20.86</v>
      </c>
      <c r="E28" s="43">
        <v>15.95</v>
      </c>
      <c r="F28" s="43">
        <v>13</v>
      </c>
      <c r="G28" s="43">
        <v>11.05</v>
      </c>
      <c r="H28" s="43">
        <v>9.65</v>
      </c>
      <c r="I28" s="43">
        <v>8.61</v>
      </c>
      <c r="J28" s="43">
        <v>7.8</v>
      </c>
      <c r="K28" s="43">
        <v>7.15</v>
      </c>
      <c r="L28" s="43">
        <v>6.61</v>
      </c>
      <c r="M28" s="43">
        <v>6.18</v>
      </c>
      <c r="N28" s="43">
        <v>5.81</v>
      </c>
      <c r="O28" s="43">
        <v>5.49</v>
      </c>
      <c r="P28" s="43">
        <v>5.21</v>
      </c>
      <c r="Q28" s="43">
        <v>4.9800000000000004</v>
      </c>
      <c r="R28" s="43">
        <v>4.7699999999999996</v>
      </c>
      <c r="S28" s="43">
        <v>4.58</v>
      </c>
      <c r="T28" s="43">
        <v>4.43</v>
      </c>
      <c r="U28" s="43">
        <v>4.28</v>
      </c>
      <c r="V28" s="43">
        <v>4.1399999999999997</v>
      </c>
      <c r="W28" s="43">
        <v>4.0199999999999996</v>
      </c>
      <c r="X28" s="43">
        <v>3.91</v>
      </c>
      <c r="Y28" s="43">
        <v>3.81</v>
      </c>
      <c r="Z28" s="43">
        <v>3.73</v>
      </c>
      <c r="AA28" s="43">
        <v>3.64</v>
      </c>
      <c r="AB28" s="43">
        <v>3.57</v>
      </c>
      <c r="AC28" s="43">
        <v>3.49</v>
      </c>
      <c r="AD28" s="43">
        <v>3.43</v>
      </c>
      <c r="AE28" s="43">
        <v>3.37</v>
      </c>
      <c r="AF28" s="43">
        <v>3.31</v>
      </c>
      <c r="AG28" s="43">
        <v>3.26</v>
      </c>
      <c r="AH28" s="43">
        <v>3.21</v>
      </c>
      <c r="AI28" s="43">
        <v>3.16</v>
      </c>
      <c r="AJ28" s="43">
        <v>3.12</v>
      </c>
      <c r="AK28" s="43">
        <v>3.09</v>
      </c>
      <c r="AL28" s="43">
        <v>3.05</v>
      </c>
      <c r="AM28" s="43">
        <v>3.02</v>
      </c>
      <c r="AN28" s="43">
        <v>2.99</v>
      </c>
      <c r="AO28" s="43">
        <v>2.96</v>
      </c>
      <c r="AP28" s="43">
        <v>2.93</v>
      </c>
      <c r="AQ28" s="43">
        <v>2.9</v>
      </c>
      <c r="AR28" s="43">
        <v>2.88</v>
      </c>
      <c r="AS28" s="43">
        <v>2.85</v>
      </c>
      <c r="AT28" s="43">
        <v>2.83</v>
      </c>
      <c r="AU28" s="43">
        <v>2.81</v>
      </c>
      <c r="AV28" s="43">
        <v>2.79</v>
      </c>
      <c r="AW28" s="43">
        <v>2.77</v>
      </c>
      <c r="AX28" s="43">
        <v>2.76</v>
      </c>
      <c r="AY28" s="43">
        <v>2.74</v>
      </c>
      <c r="AZ28" s="43">
        <v>2.72</v>
      </c>
      <c r="BA28" s="43"/>
    </row>
    <row r="29" spans="1:53" x14ac:dyDescent="0.2">
      <c r="A29" s="42">
        <v>18</v>
      </c>
      <c r="B29" s="43">
        <v>61.25</v>
      </c>
      <c r="C29" s="43">
        <v>31.24</v>
      </c>
      <c r="D29" s="43">
        <v>21.23</v>
      </c>
      <c r="E29" s="43">
        <v>16.23</v>
      </c>
      <c r="F29" s="43">
        <v>13.24</v>
      </c>
      <c r="G29" s="43">
        <v>11.25</v>
      </c>
      <c r="H29" s="43">
        <v>9.83</v>
      </c>
      <c r="I29" s="43">
        <v>8.76</v>
      </c>
      <c r="J29" s="43">
        <v>7.93</v>
      </c>
      <c r="K29" s="43">
        <v>7.27</v>
      </c>
      <c r="L29" s="43">
        <v>6.74</v>
      </c>
      <c r="M29" s="43">
        <v>6.29</v>
      </c>
      <c r="N29" s="43">
        <v>5.91</v>
      </c>
      <c r="O29" s="43">
        <v>5.59</v>
      </c>
      <c r="P29" s="43">
        <v>5.31</v>
      </c>
      <c r="Q29" s="43">
        <v>5.08</v>
      </c>
      <c r="R29" s="43">
        <v>4.8600000000000003</v>
      </c>
      <c r="S29" s="43">
        <v>4.67</v>
      </c>
      <c r="T29" s="43">
        <v>4.5</v>
      </c>
      <c r="U29" s="43">
        <v>4.3600000000000003</v>
      </c>
      <c r="V29" s="43">
        <v>4.22</v>
      </c>
      <c r="W29" s="43">
        <v>4.09</v>
      </c>
      <c r="X29" s="43">
        <v>3.98</v>
      </c>
      <c r="Y29" s="43">
        <v>3.88</v>
      </c>
      <c r="Z29" s="43">
        <v>3.79</v>
      </c>
      <c r="AA29" s="43">
        <v>3.71</v>
      </c>
      <c r="AB29" s="43">
        <v>3.63</v>
      </c>
      <c r="AC29" s="43">
        <v>3.56</v>
      </c>
      <c r="AD29" s="43">
        <v>3.49</v>
      </c>
      <c r="AE29" s="43">
        <v>3.43</v>
      </c>
      <c r="AF29" s="43">
        <v>3.37</v>
      </c>
      <c r="AG29" s="43">
        <v>3.32</v>
      </c>
      <c r="AH29" s="43">
        <v>3.27</v>
      </c>
      <c r="AI29" s="43">
        <v>3.22</v>
      </c>
      <c r="AJ29" s="43">
        <v>3.18</v>
      </c>
      <c r="AK29" s="43">
        <v>3.14</v>
      </c>
      <c r="AL29" s="43">
        <v>3.1</v>
      </c>
      <c r="AM29" s="43">
        <v>3.08</v>
      </c>
      <c r="AN29" s="43">
        <v>3.04</v>
      </c>
      <c r="AO29" s="43">
        <v>3.01</v>
      </c>
      <c r="AP29" s="43">
        <v>2.98</v>
      </c>
      <c r="AQ29" s="43">
        <v>2.96</v>
      </c>
      <c r="AR29" s="43">
        <v>2.93</v>
      </c>
      <c r="AS29" s="43">
        <v>2.91</v>
      </c>
      <c r="AT29" s="43">
        <v>2.89</v>
      </c>
      <c r="AU29" s="43">
        <v>2.86</v>
      </c>
      <c r="AV29" s="43">
        <v>2.85</v>
      </c>
      <c r="AW29" s="43">
        <v>2.83</v>
      </c>
      <c r="AX29" s="43">
        <v>2.81</v>
      </c>
      <c r="AY29" s="43">
        <v>2.79</v>
      </c>
      <c r="AZ29" s="43"/>
      <c r="BA29" s="43"/>
    </row>
    <row r="30" spans="1:53" x14ac:dyDescent="0.2">
      <c r="A30" s="42">
        <v>19</v>
      </c>
      <c r="B30" s="43">
        <v>62.36</v>
      </c>
      <c r="C30" s="43">
        <v>31.8</v>
      </c>
      <c r="D30" s="43">
        <v>21.61</v>
      </c>
      <c r="E30" s="43">
        <v>16.53</v>
      </c>
      <c r="F30" s="43">
        <v>13.48</v>
      </c>
      <c r="G30" s="43">
        <v>11.45</v>
      </c>
      <c r="H30" s="43">
        <v>10</v>
      </c>
      <c r="I30" s="43">
        <v>8.92</v>
      </c>
      <c r="J30" s="43">
        <v>8.08</v>
      </c>
      <c r="K30" s="43">
        <v>7.41</v>
      </c>
      <c r="L30" s="43">
        <v>6.86</v>
      </c>
      <c r="M30" s="43">
        <v>6.41</v>
      </c>
      <c r="N30" s="43">
        <v>6.02</v>
      </c>
      <c r="O30" s="43">
        <v>5.7</v>
      </c>
      <c r="P30" s="43">
        <v>5.41</v>
      </c>
      <c r="Q30" s="43">
        <v>5.16</v>
      </c>
      <c r="R30" s="43">
        <v>4.95</v>
      </c>
      <c r="S30" s="43">
        <v>4.75</v>
      </c>
      <c r="T30" s="43">
        <v>4.58</v>
      </c>
      <c r="U30" s="43">
        <v>4.4400000000000004</v>
      </c>
      <c r="V30" s="43">
        <v>4.3</v>
      </c>
      <c r="W30" s="43">
        <v>4.17</v>
      </c>
      <c r="X30" s="43">
        <v>4.0599999999999996</v>
      </c>
      <c r="Y30" s="43">
        <v>3.95</v>
      </c>
      <c r="Z30" s="43">
        <v>3.86</v>
      </c>
      <c r="AA30" s="43">
        <v>3.77</v>
      </c>
      <c r="AB30" s="43">
        <v>3.7</v>
      </c>
      <c r="AC30" s="43">
        <v>3.63</v>
      </c>
      <c r="AD30" s="43">
        <v>3.56</v>
      </c>
      <c r="AE30" s="43">
        <v>3.49</v>
      </c>
      <c r="AF30" s="43">
        <v>3.44</v>
      </c>
      <c r="AG30" s="43">
        <v>3.38</v>
      </c>
      <c r="AH30" s="43">
        <v>3.33</v>
      </c>
      <c r="AI30" s="43">
        <v>3.28</v>
      </c>
      <c r="AJ30" s="43">
        <v>3.24</v>
      </c>
      <c r="AK30" s="43">
        <v>3.2</v>
      </c>
      <c r="AL30" s="43">
        <v>3.16</v>
      </c>
      <c r="AM30" s="43">
        <v>3.12</v>
      </c>
      <c r="AN30" s="43">
        <v>3.09</v>
      </c>
      <c r="AO30" s="43">
        <v>3.07</v>
      </c>
      <c r="AP30" s="43">
        <v>3.04</v>
      </c>
      <c r="AQ30" s="43">
        <v>3.01</v>
      </c>
      <c r="AR30" s="43">
        <v>2.99</v>
      </c>
      <c r="AS30" s="43">
        <v>2.96</v>
      </c>
      <c r="AT30" s="43">
        <v>2.94</v>
      </c>
      <c r="AU30" s="43">
        <v>2.92</v>
      </c>
      <c r="AV30" s="43">
        <v>2.9</v>
      </c>
      <c r="AW30" s="43">
        <v>2.88</v>
      </c>
      <c r="AX30" s="43">
        <v>2.85</v>
      </c>
      <c r="AY30" s="43"/>
      <c r="AZ30" s="43"/>
      <c r="BA30" s="43"/>
    </row>
    <row r="31" spans="1:53" x14ac:dyDescent="0.2">
      <c r="A31" s="42">
        <v>20</v>
      </c>
      <c r="B31" s="43">
        <v>63.49</v>
      </c>
      <c r="C31" s="43">
        <v>32.380000000000003</v>
      </c>
      <c r="D31" s="43">
        <v>22.01</v>
      </c>
      <c r="E31" s="43">
        <v>16.829999999999998</v>
      </c>
      <c r="F31" s="43">
        <v>13.73</v>
      </c>
      <c r="G31" s="43">
        <v>11.66</v>
      </c>
      <c r="H31" s="43">
        <v>10.18</v>
      </c>
      <c r="I31" s="43">
        <v>9.08</v>
      </c>
      <c r="J31" s="43">
        <v>8.23</v>
      </c>
      <c r="K31" s="43">
        <v>7.54</v>
      </c>
      <c r="L31" s="43">
        <v>6.99</v>
      </c>
      <c r="M31" s="43">
        <v>6.52</v>
      </c>
      <c r="N31" s="43">
        <v>6.13</v>
      </c>
      <c r="O31" s="43">
        <v>5.8</v>
      </c>
      <c r="P31" s="43">
        <v>5.51</v>
      </c>
      <c r="Q31" s="43">
        <v>5.25</v>
      </c>
      <c r="R31" s="43">
        <v>5.04</v>
      </c>
      <c r="S31" s="43">
        <v>4.84</v>
      </c>
      <c r="T31" s="43">
        <v>4.67</v>
      </c>
      <c r="U31" s="43">
        <v>4.51</v>
      </c>
      <c r="V31" s="43">
        <v>4.38</v>
      </c>
      <c r="W31" s="43">
        <v>4.25</v>
      </c>
      <c r="X31" s="43">
        <v>4.13</v>
      </c>
      <c r="Y31" s="43">
        <v>4.03</v>
      </c>
      <c r="Z31" s="43">
        <v>3.93</v>
      </c>
      <c r="AA31" s="43">
        <v>3.84</v>
      </c>
      <c r="AB31" s="43">
        <v>3.76</v>
      </c>
      <c r="AC31" s="43">
        <v>3.69</v>
      </c>
      <c r="AD31" s="43">
        <v>3.62</v>
      </c>
      <c r="AE31" s="43">
        <v>3.56</v>
      </c>
      <c r="AF31" s="43">
        <v>3.5</v>
      </c>
      <c r="AG31" s="43">
        <v>3.44</v>
      </c>
      <c r="AH31" s="43">
        <v>3.39</v>
      </c>
      <c r="AI31" s="43">
        <v>3.35</v>
      </c>
      <c r="AJ31" s="43">
        <v>3.3</v>
      </c>
      <c r="AK31" s="43">
        <v>3.26</v>
      </c>
      <c r="AL31" s="43">
        <v>3.22</v>
      </c>
      <c r="AM31" s="43">
        <v>3.18</v>
      </c>
      <c r="AN31" s="43">
        <v>3.15</v>
      </c>
      <c r="AO31" s="43">
        <v>3.12</v>
      </c>
      <c r="AP31" s="43">
        <v>3.09</v>
      </c>
      <c r="AQ31" s="43">
        <v>3.07</v>
      </c>
      <c r="AR31" s="43">
        <v>3.05</v>
      </c>
      <c r="AS31" s="43">
        <v>3.02</v>
      </c>
      <c r="AT31" s="43">
        <v>3</v>
      </c>
      <c r="AU31" s="43">
        <v>2.98</v>
      </c>
      <c r="AV31" s="43">
        <v>2.96</v>
      </c>
      <c r="AW31" s="43">
        <v>2.92</v>
      </c>
      <c r="AX31" s="43"/>
      <c r="AY31" s="43"/>
      <c r="AZ31" s="43"/>
      <c r="BA31" s="43"/>
    </row>
    <row r="32" spans="1:53" x14ac:dyDescent="0.2">
      <c r="A32" s="42">
        <v>21</v>
      </c>
      <c r="B32" s="43">
        <v>64.64</v>
      </c>
      <c r="C32" s="43">
        <v>32.96</v>
      </c>
      <c r="D32" s="43">
        <v>22.41</v>
      </c>
      <c r="E32" s="43">
        <v>17.14</v>
      </c>
      <c r="F32" s="43">
        <v>13.97</v>
      </c>
      <c r="G32" s="43">
        <v>11.87</v>
      </c>
      <c r="H32" s="43">
        <v>10.37</v>
      </c>
      <c r="I32" s="43">
        <v>9.24</v>
      </c>
      <c r="J32" s="43">
        <v>8.3800000000000008</v>
      </c>
      <c r="K32" s="43">
        <v>7.68</v>
      </c>
      <c r="L32" s="43">
        <v>7.12</v>
      </c>
      <c r="M32" s="43">
        <v>6.64</v>
      </c>
      <c r="N32" s="43">
        <v>6.24</v>
      </c>
      <c r="O32" s="43">
        <v>5.9</v>
      </c>
      <c r="P32" s="43">
        <v>5.61</v>
      </c>
      <c r="Q32" s="43">
        <v>5.35</v>
      </c>
      <c r="R32" s="43">
        <v>5.12</v>
      </c>
      <c r="S32" s="43">
        <v>4.93</v>
      </c>
      <c r="T32" s="43">
        <v>4.75</v>
      </c>
      <c r="U32" s="43">
        <v>4.59</v>
      </c>
      <c r="V32" s="43">
        <v>4.45</v>
      </c>
      <c r="W32" s="43">
        <v>4.33</v>
      </c>
      <c r="X32" s="43">
        <v>4.21</v>
      </c>
      <c r="Y32" s="43">
        <v>4.0999999999999996</v>
      </c>
      <c r="Z32" s="43">
        <v>4</v>
      </c>
      <c r="AA32" s="43">
        <v>3.91</v>
      </c>
      <c r="AB32" s="43">
        <v>3.83</v>
      </c>
      <c r="AC32" s="43">
        <v>3.75</v>
      </c>
      <c r="AD32" s="43">
        <v>3.69</v>
      </c>
      <c r="AE32" s="43">
        <v>3.63</v>
      </c>
      <c r="AF32" s="43">
        <v>3.57</v>
      </c>
      <c r="AG32" s="43">
        <v>3.51</v>
      </c>
      <c r="AH32" s="43">
        <v>3.46</v>
      </c>
      <c r="AI32" s="43">
        <v>3.41</v>
      </c>
      <c r="AJ32" s="43">
        <v>3.36</v>
      </c>
      <c r="AK32" s="43">
        <v>3.32</v>
      </c>
      <c r="AL32" s="43">
        <v>3.28</v>
      </c>
      <c r="AM32" s="43">
        <v>3.25</v>
      </c>
      <c r="AN32" s="43">
        <v>3.21</v>
      </c>
      <c r="AO32" s="43">
        <v>3.18</v>
      </c>
      <c r="AP32" s="43">
        <v>3.15</v>
      </c>
      <c r="AQ32" s="43">
        <v>3.12</v>
      </c>
      <c r="AR32" s="43">
        <v>3.1</v>
      </c>
      <c r="AS32" s="43">
        <v>3.07</v>
      </c>
      <c r="AT32" s="43">
        <v>3.06</v>
      </c>
      <c r="AU32" s="43">
        <v>3.04</v>
      </c>
      <c r="AV32" s="43">
        <v>3.03</v>
      </c>
      <c r="AW32" s="43"/>
      <c r="AX32" s="43"/>
      <c r="AY32" s="43"/>
      <c r="AZ32" s="43"/>
      <c r="BA32" s="43"/>
    </row>
    <row r="33" spans="1:53" x14ac:dyDescent="0.2">
      <c r="A33" s="42">
        <v>22</v>
      </c>
      <c r="B33" s="43">
        <v>65.8</v>
      </c>
      <c r="C33" s="43">
        <v>33.56</v>
      </c>
      <c r="D33" s="43">
        <v>22.81</v>
      </c>
      <c r="E33" s="43">
        <v>17.440000000000001</v>
      </c>
      <c r="F33" s="43">
        <v>14.23</v>
      </c>
      <c r="G33" s="43">
        <v>12.08</v>
      </c>
      <c r="H33" s="43">
        <v>10.55</v>
      </c>
      <c r="I33" s="43">
        <v>9.41</v>
      </c>
      <c r="J33" s="43">
        <v>8.52</v>
      </c>
      <c r="K33" s="43">
        <v>7.81</v>
      </c>
      <c r="L33" s="43">
        <v>7.24</v>
      </c>
      <c r="M33" s="43">
        <v>6.76</v>
      </c>
      <c r="N33" s="43">
        <v>6.36</v>
      </c>
      <c r="O33" s="43">
        <v>6.01</v>
      </c>
      <c r="P33" s="43">
        <v>5.71</v>
      </c>
      <c r="Q33" s="43">
        <v>5.45</v>
      </c>
      <c r="R33" s="43">
        <v>5.22</v>
      </c>
      <c r="S33" s="43">
        <v>5.0199999999999996</v>
      </c>
      <c r="T33" s="43">
        <v>4.84</v>
      </c>
      <c r="U33" s="43">
        <v>4.68</v>
      </c>
      <c r="V33" s="43">
        <v>4.53</v>
      </c>
      <c r="W33" s="43">
        <v>4.41</v>
      </c>
      <c r="X33" s="43">
        <v>4.29</v>
      </c>
      <c r="Y33" s="43">
        <v>4.18</v>
      </c>
      <c r="Z33" s="43">
        <v>4.08</v>
      </c>
      <c r="AA33" s="43">
        <v>3.98</v>
      </c>
      <c r="AB33" s="43">
        <v>3.9</v>
      </c>
      <c r="AC33" s="43">
        <v>3.82</v>
      </c>
      <c r="AD33" s="43">
        <v>3.75</v>
      </c>
      <c r="AE33" s="43">
        <v>3.69</v>
      </c>
      <c r="AF33" s="43">
        <v>3.63</v>
      </c>
      <c r="AG33" s="43">
        <v>3.58</v>
      </c>
      <c r="AH33" s="43">
        <v>3.52</v>
      </c>
      <c r="AI33" s="43">
        <v>3.47</v>
      </c>
      <c r="AJ33" s="43">
        <v>3.43</v>
      </c>
      <c r="AK33" s="43">
        <v>3.38</v>
      </c>
      <c r="AL33" s="43">
        <v>3.35</v>
      </c>
      <c r="AM33" s="43">
        <v>3.31</v>
      </c>
      <c r="AN33" s="43">
        <v>3.27</v>
      </c>
      <c r="AO33" s="43">
        <v>3.24</v>
      </c>
      <c r="AP33" s="43">
        <v>3.21</v>
      </c>
      <c r="AQ33" s="43">
        <v>3.18</v>
      </c>
      <c r="AR33" s="43">
        <v>3.16</v>
      </c>
      <c r="AS33" s="43">
        <v>3.13</v>
      </c>
      <c r="AT33" s="43">
        <v>3.11</v>
      </c>
      <c r="AU33" s="43">
        <v>3.09</v>
      </c>
      <c r="AV33" s="43"/>
      <c r="AW33" s="43"/>
      <c r="AX33" s="43"/>
      <c r="AY33" s="43"/>
      <c r="AZ33" s="43"/>
      <c r="BA33" s="43"/>
    </row>
    <row r="34" spans="1:53" x14ac:dyDescent="0.2">
      <c r="A34" s="42">
        <v>23</v>
      </c>
      <c r="B34" s="43">
        <v>66.989999999999995</v>
      </c>
      <c r="C34" s="43">
        <v>34.159999999999997</v>
      </c>
      <c r="D34" s="43">
        <v>23.23</v>
      </c>
      <c r="E34" s="43">
        <v>17.760000000000002</v>
      </c>
      <c r="F34" s="43">
        <v>14.49</v>
      </c>
      <c r="G34" s="43">
        <v>12.3</v>
      </c>
      <c r="H34" s="43">
        <v>10.75</v>
      </c>
      <c r="I34" s="43">
        <v>9.59</v>
      </c>
      <c r="J34" s="43">
        <v>8.68</v>
      </c>
      <c r="K34" s="43">
        <v>7.96</v>
      </c>
      <c r="L34" s="43">
        <v>7.37</v>
      </c>
      <c r="M34" s="43">
        <v>6.88</v>
      </c>
      <c r="N34" s="43">
        <v>6.47</v>
      </c>
      <c r="O34" s="43">
        <v>6.12</v>
      </c>
      <c r="P34" s="43">
        <v>5.81</v>
      </c>
      <c r="Q34" s="43">
        <v>5.55</v>
      </c>
      <c r="R34" s="43">
        <v>5.32</v>
      </c>
      <c r="S34" s="43">
        <v>5.1100000000000003</v>
      </c>
      <c r="T34" s="43">
        <v>4.93</v>
      </c>
      <c r="U34" s="43">
        <v>4.76</v>
      </c>
      <c r="V34" s="43">
        <v>4.6100000000000003</v>
      </c>
      <c r="W34" s="43">
        <v>4.4800000000000004</v>
      </c>
      <c r="X34" s="43">
        <v>4.37</v>
      </c>
      <c r="Y34" s="43">
        <v>4.25</v>
      </c>
      <c r="Z34" s="43">
        <v>4.1500000000000004</v>
      </c>
      <c r="AA34" s="43">
        <v>4.0599999999999996</v>
      </c>
      <c r="AB34" s="43">
        <v>3.97</v>
      </c>
      <c r="AC34" s="43">
        <v>3.89</v>
      </c>
      <c r="AD34" s="43">
        <v>3.82</v>
      </c>
      <c r="AE34" s="43">
        <v>3.75</v>
      </c>
      <c r="AF34" s="43">
        <v>3.7</v>
      </c>
      <c r="AG34" s="43">
        <v>3.64</v>
      </c>
      <c r="AH34" s="43">
        <v>3.59</v>
      </c>
      <c r="AI34" s="43">
        <v>3.54</v>
      </c>
      <c r="AJ34" s="43">
        <v>3.49</v>
      </c>
      <c r="AK34" s="43">
        <v>3.45</v>
      </c>
      <c r="AL34" s="43">
        <v>3.41</v>
      </c>
      <c r="AM34" s="43">
        <v>3.37</v>
      </c>
      <c r="AN34" s="43">
        <v>3.34</v>
      </c>
      <c r="AO34" s="43">
        <v>3.3</v>
      </c>
      <c r="AP34" s="43">
        <v>3.27</v>
      </c>
      <c r="AQ34" s="43">
        <v>3.25</v>
      </c>
      <c r="AR34" s="43">
        <v>3.22</v>
      </c>
      <c r="AS34" s="43">
        <v>3.2</v>
      </c>
      <c r="AT34" s="43">
        <v>3.17</v>
      </c>
      <c r="AU34" s="43"/>
      <c r="AV34" s="43"/>
      <c r="AW34" s="43"/>
      <c r="AX34" s="43"/>
      <c r="AY34" s="43"/>
      <c r="AZ34" s="43"/>
      <c r="BA34" s="43"/>
    </row>
    <row r="35" spans="1:53" x14ac:dyDescent="0.2">
      <c r="A35" s="42">
        <v>24</v>
      </c>
      <c r="B35" s="43">
        <v>68.2</v>
      </c>
      <c r="C35" s="43">
        <v>34.770000000000003</v>
      </c>
      <c r="D35" s="43">
        <v>23.64</v>
      </c>
      <c r="E35" s="43">
        <v>18.079999999999998</v>
      </c>
      <c r="F35" s="43">
        <v>14.74</v>
      </c>
      <c r="G35" s="43">
        <v>12.52</v>
      </c>
      <c r="H35" s="43">
        <v>10.94</v>
      </c>
      <c r="I35" s="43">
        <v>9.75</v>
      </c>
      <c r="J35" s="43">
        <v>8.84</v>
      </c>
      <c r="K35" s="43">
        <v>8.1</v>
      </c>
      <c r="L35" s="43">
        <v>7.51</v>
      </c>
      <c r="M35" s="43">
        <v>7.01</v>
      </c>
      <c r="N35" s="43">
        <v>6.59</v>
      </c>
      <c r="O35" s="43">
        <v>6.23</v>
      </c>
      <c r="P35" s="43">
        <v>5.92</v>
      </c>
      <c r="Q35" s="43">
        <v>5.65</v>
      </c>
      <c r="R35" s="43">
        <v>5.41</v>
      </c>
      <c r="S35" s="43">
        <v>5.2</v>
      </c>
      <c r="T35" s="43">
        <v>5.0199999999999996</v>
      </c>
      <c r="U35" s="43">
        <v>4.8499999999999996</v>
      </c>
      <c r="V35" s="43">
        <v>4.7</v>
      </c>
      <c r="W35" s="43">
        <v>4.5599999999999996</v>
      </c>
      <c r="X35" s="43">
        <v>4.4400000000000004</v>
      </c>
      <c r="Y35" s="43">
        <v>4.33</v>
      </c>
      <c r="Z35" s="43">
        <v>4.2300000000000004</v>
      </c>
      <c r="AA35" s="43">
        <v>4.13</v>
      </c>
      <c r="AB35" s="43">
        <v>4.05</v>
      </c>
      <c r="AC35" s="43">
        <v>3.97</v>
      </c>
      <c r="AD35" s="43">
        <v>3.89</v>
      </c>
      <c r="AE35" s="43">
        <v>3.82</v>
      </c>
      <c r="AF35" s="43">
        <v>3.76</v>
      </c>
      <c r="AG35" s="43">
        <v>3.7</v>
      </c>
      <c r="AH35" s="43">
        <v>3.66</v>
      </c>
      <c r="AI35" s="43">
        <v>3.61</v>
      </c>
      <c r="AJ35" s="43">
        <v>3.56</v>
      </c>
      <c r="AK35" s="43">
        <v>3.52</v>
      </c>
      <c r="AL35" s="43">
        <v>3.48</v>
      </c>
      <c r="AM35" s="43">
        <v>3.44</v>
      </c>
      <c r="AN35" s="43">
        <v>3.4</v>
      </c>
      <c r="AO35" s="43">
        <v>3.37</v>
      </c>
      <c r="AP35" s="43">
        <v>3.34</v>
      </c>
      <c r="AQ35" s="43">
        <v>3.31</v>
      </c>
      <c r="AR35" s="43">
        <v>3.28</v>
      </c>
      <c r="AS35" s="43">
        <v>3.28</v>
      </c>
      <c r="AT35" s="43"/>
      <c r="AU35" s="43"/>
      <c r="AV35" s="43"/>
      <c r="AW35" s="43"/>
      <c r="AX35" s="43"/>
      <c r="AY35" s="43"/>
      <c r="AZ35" s="43"/>
      <c r="BA35" s="43"/>
    </row>
    <row r="36" spans="1:53" x14ac:dyDescent="0.2">
      <c r="A36" s="42">
        <v>25</v>
      </c>
      <c r="B36" s="43">
        <v>69.42</v>
      </c>
      <c r="C36" s="43">
        <v>35.4</v>
      </c>
      <c r="D36" s="43">
        <v>24.07</v>
      </c>
      <c r="E36" s="43">
        <v>18.399999999999999</v>
      </c>
      <c r="F36" s="43">
        <v>15.01</v>
      </c>
      <c r="G36" s="43">
        <v>12.75</v>
      </c>
      <c r="H36" s="43">
        <v>11.14</v>
      </c>
      <c r="I36" s="43">
        <v>9.93</v>
      </c>
      <c r="J36" s="43">
        <v>9</v>
      </c>
      <c r="K36" s="43">
        <v>8.25</v>
      </c>
      <c r="L36" s="43">
        <v>7.64</v>
      </c>
      <c r="M36" s="43">
        <v>7.13</v>
      </c>
      <c r="N36" s="43">
        <v>6.71</v>
      </c>
      <c r="O36" s="43">
        <v>6.35</v>
      </c>
      <c r="P36" s="43">
        <v>6.03</v>
      </c>
      <c r="Q36" s="43">
        <v>5.75</v>
      </c>
      <c r="R36" s="43">
        <v>5.51</v>
      </c>
      <c r="S36" s="43">
        <v>5.3</v>
      </c>
      <c r="T36" s="43">
        <v>5.0999999999999996</v>
      </c>
      <c r="U36" s="43">
        <v>4.9400000000000004</v>
      </c>
      <c r="V36" s="43">
        <v>4.79</v>
      </c>
      <c r="W36" s="43">
        <v>4.6500000000000004</v>
      </c>
      <c r="X36" s="43">
        <v>4.5199999999999996</v>
      </c>
      <c r="Y36" s="43">
        <v>4.4000000000000004</v>
      </c>
      <c r="Z36" s="43">
        <v>4.3099999999999996</v>
      </c>
      <c r="AA36" s="43">
        <v>4.21</v>
      </c>
      <c r="AB36" s="43">
        <v>4.12</v>
      </c>
      <c r="AC36" s="43">
        <v>4.04</v>
      </c>
      <c r="AD36" s="43">
        <v>3.97</v>
      </c>
      <c r="AE36" s="43">
        <v>3.9</v>
      </c>
      <c r="AF36" s="43">
        <v>3.83</v>
      </c>
      <c r="AG36" s="43">
        <v>3.77</v>
      </c>
      <c r="AH36" s="43">
        <v>3.72</v>
      </c>
      <c r="AI36" s="43">
        <v>3.68</v>
      </c>
      <c r="AJ36" s="43">
        <v>3.63</v>
      </c>
      <c r="AK36" s="43">
        <v>3.58</v>
      </c>
      <c r="AL36" s="43">
        <v>3.54</v>
      </c>
      <c r="AM36" s="43">
        <v>3.51</v>
      </c>
      <c r="AN36" s="43">
        <v>3.47</v>
      </c>
      <c r="AO36" s="43">
        <v>3.44</v>
      </c>
      <c r="AP36" s="43">
        <v>3.41</v>
      </c>
      <c r="AQ36" s="43">
        <v>3.38</v>
      </c>
      <c r="AR36" s="43">
        <v>3.34</v>
      </c>
      <c r="AS36" s="43"/>
      <c r="AT36" s="43"/>
      <c r="AU36" s="43"/>
      <c r="AV36" s="43"/>
      <c r="AW36" s="43"/>
      <c r="AX36" s="43"/>
      <c r="AY36" s="43"/>
      <c r="AZ36" s="43"/>
      <c r="BA36" s="43"/>
    </row>
    <row r="37" spans="1:53" x14ac:dyDescent="0.2">
      <c r="A37" s="42">
        <v>26</v>
      </c>
      <c r="B37" s="43">
        <v>70.67</v>
      </c>
      <c r="C37" s="43">
        <v>36.04</v>
      </c>
      <c r="D37" s="43">
        <v>24.5</v>
      </c>
      <c r="E37" s="43">
        <v>18.739999999999998</v>
      </c>
      <c r="F37" s="43">
        <v>15.28</v>
      </c>
      <c r="G37" s="43">
        <v>12.98</v>
      </c>
      <c r="H37" s="43">
        <v>11.34</v>
      </c>
      <c r="I37" s="43">
        <v>10.11</v>
      </c>
      <c r="J37" s="43">
        <v>9.16</v>
      </c>
      <c r="K37" s="43">
        <v>8.39</v>
      </c>
      <c r="L37" s="43">
        <v>7.77</v>
      </c>
      <c r="M37" s="43">
        <v>7.26</v>
      </c>
      <c r="N37" s="43">
        <v>6.83</v>
      </c>
      <c r="O37" s="43">
        <v>6.45</v>
      </c>
      <c r="P37" s="43">
        <v>6.14</v>
      </c>
      <c r="Q37" s="43">
        <v>5.85</v>
      </c>
      <c r="R37" s="43">
        <v>5.62</v>
      </c>
      <c r="S37" s="43">
        <v>5.4</v>
      </c>
      <c r="T37" s="43">
        <v>5.2</v>
      </c>
      <c r="U37" s="43">
        <v>5.0199999999999996</v>
      </c>
      <c r="V37" s="43">
        <v>4.88</v>
      </c>
      <c r="W37" s="43">
        <v>4.7300000000000004</v>
      </c>
      <c r="X37" s="43">
        <v>4.5999999999999996</v>
      </c>
      <c r="Y37" s="43">
        <v>4.49</v>
      </c>
      <c r="Z37" s="43">
        <v>4.38</v>
      </c>
      <c r="AA37" s="43">
        <v>4.29</v>
      </c>
      <c r="AB37" s="43">
        <v>4.2</v>
      </c>
      <c r="AC37" s="43">
        <v>4.12</v>
      </c>
      <c r="AD37" s="43">
        <v>4.04</v>
      </c>
      <c r="AE37" s="43">
        <v>3.97</v>
      </c>
      <c r="AF37" s="43">
        <v>3.91</v>
      </c>
      <c r="AG37" s="43">
        <v>3.85</v>
      </c>
      <c r="AH37" s="43">
        <v>3.79</v>
      </c>
      <c r="AI37" s="43">
        <v>3.74</v>
      </c>
      <c r="AJ37" s="43">
        <v>3.69</v>
      </c>
      <c r="AK37" s="43">
        <v>3.65</v>
      </c>
      <c r="AL37" s="43">
        <v>3.61</v>
      </c>
      <c r="AM37" s="43">
        <v>3.57</v>
      </c>
      <c r="AN37" s="43">
        <v>3.54</v>
      </c>
      <c r="AO37" s="43">
        <v>3.51</v>
      </c>
      <c r="AP37" s="43">
        <v>3.48</v>
      </c>
      <c r="AQ37" s="43">
        <v>3.46</v>
      </c>
      <c r="AR37" s="43"/>
      <c r="AS37" s="43"/>
      <c r="AT37" s="43"/>
      <c r="AU37" s="43"/>
      <c r="AV37" s="43"/>
      <c r="AW37" s="43"/>
      <c r="AX37" s="43"/>
      <c r="AY37" s="43"/>
      <c r="AZ37" s="43"/>
      <c r="BA37" s="43"/>
    </row>
    <row r="38" spans="1:53" x14ac:dyDescent="0.2">
      <c r="A38" s="42">
        <v>27</v>
      </c>
      <c r="B38" s="43">
        <v>71.94</v>
      </c>
      <c r="C38" s="43">
        <v>36.68</v>
      </c>
      <c r="D38" s="43">
        <v>24.94</v>
      </c>
      <c r="E38" s="43">
        <v>19.07</v>
      </c>
      <c r="F38" s="43">
        <v>15.55</v>
      </c>
      <c r="G38" s="43">
        <v>13.21</v>
      </c>
      <c r="H38" s="43">
        <v>11.54</v>
      </c>
      <c r="I38" s="43">
        <v>10.29</v>
      </c>
      <c r="J38" s="43">
        <v>9.33</v>
      </c>
      <c r="K38" s="43">
        <v>8.5500000000000007</v>
      </c>
      <c r="L38" s="43">
        <v>7.92</v>
      </c>
      <c r="M38" s="43">
        <v>7.4</v>
      </c>
      <c r="N38" s="43">
        <v>6.95</v>
      </c>
      <c r="O38" s="43">
        <v>6.57</v>
      </c>
      <c r="P38" s="43">
        <v>6.25</v>
      </c>
      <c r="Q38" s="43">
        <v>5.96</v>
      </c>
      <c r="R38" s="43">
        <v>5.71</v>
      </c>
      <c r="S38" s="43">
        <v>5.5</v>
      </c>
      <c r="T38" s="43">
        <v>5.3</v>
      </c>
      <c r="U38" s="43">
        <v>5.12</v>
      </c>
      <c r="V38" s="43">
        <v>4.96</v>
      </c>
      <c r="W38" s="43">
        <v>4.82</v>
      </c>
      <c r="X38" s="43">
        <v>4.6900000000000004</v>
      </c>
      <c r="Y38" s="43">
        <v>4.57</v>
      </c>
      <c r="Z38" s="43">
        <v>4.46</v>
      </c>
      <c r="AA38" s="43">
        <v>4.3600000000000003</v>
      </c>
      <c r="AB38" s="43">
        <v>4.28</v>
      </c>
      <c r="AC38" s="43">
        <v>4.2</v>
      </c>
      <c r="AD38" s="43">
        <v>4.12</v>
      </c>
      <c r="AE38" s="43">
        <v>4.05</v>
      </c>
      <c r="AF38" s="43">
        <v>3.98</v>
      </c>
      <c r="AG38" s="43">
        <v>3.92</v>
      </c>
      <c r="AH38" s="43">
        <v>3.86</v>
      </c>
      <c r="AI38" s="43">
        <v>3.81</v>
      </c>
      <c r="AJ38" s="43">
        <v>3.76</v>
      </c>
      <c r="AK38" s="43">
        <v>3.72</v>
      </c>
      <c r="AL38" s="43">
        <v>3.68</v>
      </c>
      <c r="AM38" s="43">
        <v>3.64</v>
      </c>
      <c r="AN38" s="43">
        <v>3.61</v>
      </c>
      <c r="AO38" s="43">
        <v>3.58</v>
      </c>
      <c r="AP38" s="43">
        <v>3.55</v>
      </c>
      <c r="AQ38" s="43"/>
      <c r="AR38" s="43"/>
      <c r="AS38" s="43"/>
      <c r="AT38" s="43"/>
      <c r="AU38" s="43"/>
      <c r="AV38" s="43"/>
      <c r="AW38" s="43"/>
      <c r="AX38" s="43"/>
      <c r="AY38" s="43"/>
      <c r="AZ38" s="43"/>
      <c r="BA38" s="43"/>
    </row>
    <row r="39" spans="1:53" x14ac:dyDescent="0.2">
      <c r="A39" s="42">
        <v>28</v>
      </c>
      <c r="B39" s="43">
        <v>73.23</v>
      </c>
      <c r="C39" s="43">
        <v>37.340000000000003</v>
      </c>
      <c r="D39" s="43">
        <v>25.38</v>
      </c>
      <c r="E39" s="43">
        <v>19.41</v>
      </c>
      <c r="F39" s="43">
        <v>15.84</v>
      </c>
      <c r="G39" s="43">
        <v>13.45</v>
      </c>
      <c r="H39" s="43">
        <v>11.75</v>
      </c>
      <c r="I39" s="43">
        <v>10.48</v>
      </c>
      <c r="J39" s="43">
        <v>9.49</v>
      </c>
      <c r="K39" s="43">
        <v>8.7100000000000009</v>
      </c>
      <c r="L39" s="43">
        <v>8.06</v>
      </c>
      <c r="M39" s="43">
        <v>7.52</v>
      </c>
      <c r="N39" s="43">
        <v>7.08</v>
      </c>
      <c r="O39" s="43">
        <v>6.69</v>
      </c>
      <c r="P39" s="43">
        <v>6.36</v>
      </c>
      <c r="Q39" s="43">
        <v>6.07</v>
      </c>
      <c r="R39" s="43">
        <v>5.82</v>
      </c>
      <c r="S39" s="43">
        <v>5.59</v>
      </c>
      <c r="T39" s="43">
        <v>5.4</v>
      </c>
      <c r="U39" s="43">
        <v>5.21</v>
      </c>
      <c r="V39" s="43">
        <v>5.05</v>
      </c>
      <c r="W39" s="43">
        <v>4.9000000000000004</v>
      </c>
      <c r="X39" s="43">
        <v>4.78</v>
      </c>
      <c r="Y39" s="43">
        <v>4.66</v>
      </c>
      <c r="Z39" s="43">
        <v>4.55</v>
      </c>
      <c r="AA39" s="43">
        <v>4.45</v>
      </c>
      <c r="AB39" s="43">
        <v>4.3499999999999996</v>
      </c>
      <c r="AC39" s="43">
        <v>4.2699999999999996</v>
      </c>
      <c r="AD39" s="43">
        <v>4.2</v>
      </c>
      <c r="AE39" s="43">
        <v>4.13</v>
      </c>
      <c r="AF39" s="43">
        <v>4.0599999999999996</v>
      </c>
      <c r="AG39" s="43">
        <v>4</v>
      </c>
      <c r="AH39" s="43">
        <v>3.94</v>
      </c>
      <c r="AI39" s="43">
        <v>3.89</v>
      </c>
      <c r="AJ39" s="43">
        <v>3.84</v>
      </c>
      <c r="AK39" s="43">
        <v>3.79</v>
      </c>
      <c r="AL39" s="43">
        <v>3.75</v>
      </c>
      <c r="AM39" s="43">
        <v>3.71</v>
      </c>
      <c r="AN39" s="43">
        <v>3.67</v>
      </c>
      <c r="AO39" s="43">
        <v>3.64</v>
      </c>
      <c r="AP39" s="43"/>
      <c r="AQ39" s="43"/>
      <c r="AR39" s="43"/>
      <c r="AS39" s="43"/>
      <c r="AT39" s="43"/>
      <c r="AU39" s="43"/>
      <c r="AV39" s="43"/>
      <c r="AW39" s="43"/>
      <c r="AX39" s="43"/>
      <c r="AY39" s="43"/>
      <c r="AZ39" s="43"/>
      <c r="BA39" s="43"/>
    </row>
    <row r="40" spans="1:53" x14ac:dyDescent="0.2">
      <c r="A40" s="42">
        <v>29</v>
      </c>
      <c r="B40" s="43">
        <v>74.540000000000006</v>
      </c>
      <c r="C40" s="43">
        <v>38.01</v>
      </c>
      <c r="D40" s="43">
        <v>25.84</v>
      </c>
      <c r="E40" s="43">
        <v>19.760000000000002</v>
      </c>
      <c r="F40" s="43">
        <v>16.12</v>
      </c>
      <c r="G40" s="43">
        <v>13.69</v>
      </c>
      <c r="H40" s="43">
        <v>11.97</v>
      </c>
      <c r="I40" s="43">
        <v>10.67</v>
      </c>
      <c r="J40" s="43">
        <v>9.66</v>
      </c>
      <c r="K40" s="43">
        <v>8.86</v>
      </c>
      <c r="L40" s="43">
        <v>8.1999999999999993</v>
      </c>
      <c r="M40" s="43">
        <v>7.66</v>
      </c>
      <c r="N40" s="43">
        <v>7.21</v>
      </c>
      <c r="O40" s="43">
        <v>6.81</v>
      </c>
      <c r="P40" s="43">
        <v>6.48</v>
      </c>
      <c r="Q40" s="43">
        <v>6.18</v>
      </c>
      <c r="R40" s="43">
        <v>5.92</v>
      </c>
      <c r="S40" s="43">
        <v>5.69</v>
      </c>
      <c r="T40" s="43">
        <v>5.5</v>
      </c>
      <c r="U40" s="43">
        <v>5.31</v>
      </c>
      <c r="V40" s="43">
        <v>5.15</v>
      </c>
      <c r="W40" s="43">
        <v>5</v>
      </c>
      <c r="X40" s="43">
        <v>4.8600000000000003</v>
      </c>
      <c r="Y40" s="43">
        <v>4.75</v>
      </c>
      <c r="Z40" s="43">
        <v>4.63</v>
      </c>
      <c r="AA40" s="43">
        <v>4.53</v>
      </c>
      <c r="AB40" s="43">
        <v>4.4400000000000004</v>
      </c>
      <c r="AC40" s="43">
        <v>4.3499999999999996</v>
      </c>
      <c r="AD40" s="43">
        <v>4.2699999999999996</v>
      </c>
      <c r="AE40" s="43">
        <v>4.21</v>
      </c>
      <c r="AF40" s="43">
        <v>4.1399999999999997</v>
      </c>
      <c r="AG40" s="43">
        <v>4.07</v>
      </c>
      <c r="AH40" s="43">
        <v>4.0199999999999996</v>
      </c>
      <c r="AI40" s="43">
        <v>3.96</v>
      </c>
      <c r="AJ40" s="43">
        <v>3.91</v>
      </c>
      <c r="AK40" s="43">
        <v>3.87</v>
      </c>
      <c r="AL40" s="43">
        <v>3.83</v>
      </c>
      <c r="AM40" s="43">
        <v>3.79</v>
      </c>
      <c r="AN40" s="43">
        <v>3.74</v>
      </c>
      <c r="AO40" s="43"/>
      <c r="AP40" s="43"/>
      <c r="AQ40" s="43"/>
      <c r="AR40" s="43"/>
      <c r="AS40" s="43"/>
      <c r="AT40" s="43"/>
      <c r="AU40" s="43"/>
      <c r="AV40" s="43"/>
      <c r="AW40" s="43"/>
      <c r="AX40" s="43"/>
      <c r="AY40" s="43"/>
      <c r="AZ40" s="43"/>
      <c r="BA40" s="43"/>
    </row>
    <row r="41" spans="1:53" x14ac:dyDescent="0.2">
      <c r="A41" s="42">
        <v>30</v>
      </c>
      <c r="B41" s="43">
        <v>75.87</v>
      </c>
      <c r="C41" s="43">
        <v>38.69</v>
      </c>
      <c r="D41" s="43">
        <v>26.3</v>
      </c>
      <c r="E41" s="43">
        <v>20.12</v>
      </c>
      <c r="F41" s="43">
        <v>16.399999999999999</v>
      </c>
      <c r="G41" s="43">
        <v>13.93</v>
      </c>
      <c r="H41" s="43">
        <v>12.18</v>
      </c>
      <c r="I41" s="43">
        <v>10.86</v>
      </c>
      <c r="J41" s="43">
        <v>9.84</v>
      </c>
      <c r="K41" s="43">
        <v>9.02</v>
      </c>
      <c r="L41" s="43">
        <v>8.35</v>
      </c>
      <c r="M41" s="43">
        <v>7.8</v>
      </c>
      <c r="N41" s="43">
        <v>7.34</v>
      </c>
      <c r="O41" s="43">
        <v>6.93</v>
      </c>
      <c r="P41" s="43">
        <v>6.6</v>
      </c>
      <c r="Q41" s="43">
        <v>6.29</v>
      </c>
      <c r="R41" s="43">
        <v>6.03</v>
      </c>
      <c r="S41" s="43">
        <v>5.8</v>
      </c>
      <c r="T41" s="43">
        <v>5.59</v>
      </c>
      <c r="U41" s="43">
        <v>5.41</v>
      </c>
      <c r="V41" s="43">
        <v>5.24</v>
      </c>
      <c r="W41" s="43">
        <v>5.09</v>
      </c>
      <c r="X41" s="43">
        <v>4.95</v>
      </c>
      <c r="Y41" s="43">
        <v>4.83</v>
      </c>
      <c r="Z41" s="43">
        <v>4.72</v>
      </c>
      <c r="AA41" s="43">
        <v>4.62</v>
      </c>
      <c r="AB41" s="43">
        <v>4.5199999999999996</v>
      </c>
      <c r="AC41" s="43">
        <v>4.43</v>
      </c>
      <c r="AD41" s="43">
        <v>4.3499999999999996</v>
      </c>
      <c r="AE41" s="43">
        <v>4.28</v>
      </c>
      <c r="AF41" s="43">
        <v>4.21</v>
      </c>
      <c r="AG41" s="43">
        <v>4.16</v>
      </c>
      <c r="AH41" s="43">
        <v>4.0999999999999996</v>
      </c>
      <c r="AI41" s="43">
        <v>4.04</v>
      </c>
      <c r="AJ41" s="43">
        <v>3.99</v>
      </c>
      <c r="AK41" s="43">
        <v>3.95</v>
      </c>
      <c r="AL41" s="43">
        <v>3.9</v>
      </c>
      <c r="AM41" s="43">
        <v>3.88</v>
      </c>
      <c r="AN41" s="43"/>
      <c r="AO41" s="43"/>
      <c r="AP41" s="43"/>
      <c r="AQ41" s="43"/>
      <c r="AR41" s="43"/>
      <c r="AS41" s="43"/>
      <c r="AT41" s="43"/>
      <c r="AU41" s="43"/>
      <c r="AV41" s="43"/>
      <c r="AW41" s="43"/>
      <c r="AX41" s="43"/>
      <c r="AY41" s="43"/>
      <c r="AZ41" s="43"/>
      <c r="BA41" s="43"/>
    </row>
    <row r="42" spans="1:53" x14ac:dyDescent="0.2">
      <c r="A42" s="42">
        <v>31</v>
      </c>
      <c r="B42" s="43">
        <v>77.23</v>
      </c>
      <c r="C42" s="43">
        <v>39.380000000000003</v>
      </c>
      <c r="D42" s="43">
        <v>26.77</v>
      </c>
      <c r="E42" s="43">
        <v>20.48</v>
      </c>
      <c r="F42" s="43">
        <v>16.7</v>
      </c>
      <c r="G42" s="43">
        <v>14.19</v>
      </c>
      <c r="H42" s="43">
        <v>12.4</v>
      </c>
      <c r="I42" s="43">
        <v>11.06</v>
      </c>
      <c r="J42" s="43">
        <v>10.01</v>
      </c>
      <c r="K42" s="43">
        <v>9.19</v>
      </c>
      <c r="L42" s="43">
        <v>8.51</v>
      </c>
      <c r="M42" s="43">
        <v>7.95</v>
      </c>
      <c r="N42" s="43">
        <v>7.47</v>
      </c>
      <c r="O42" s="43">
        <v>7.06</v>
      </c>
      <c r="P42" s="43">
        <v>6.71</v>
      </c>
      <c r="Q42" s="43">
        <v>6.41</v>
      </c>
      <c r="R42" s="43">
        <v>6.14</v>
      </c>
      <c r="S42" s="43">
        <v>5.91</v>
      </c>
      <c r="T42" s="43">
        <v>5.69</v>
      </c>
      <c r="U42" s="43">
        <v>5.5</v>
      </c>
      <c r="V42" s="43">
        <v>5.34</v>
      </c>
      <c r="W42" s="43">
        <v>5.19</v>
      </c>
      <c r="X42" s="43">
        <v>5.05</v>
      </c>
      <c r="Y42" s="43">
        <v>4.92</v>
      </c>
      <c r="Z42" s="43">
        <v>4.8</v>
      </c>
      <c r="AA42" s="43">
        <v>4.71</v>
      </c>
      <c r="AB42" s="43">
        <v>4.6100000000000003</v>
      </c>
      <c r="AC42" s="43">
        <v>4.5199999999999996</v>
      </c>
      <c r="AD42" s="43">
        <v>4.4400000000000004</v>
      </c>
      <c r="AE42" s="43">
        <v>4.3600000000000003</v>
      </c>
      <c r="AF42" s="43">
        <v>4.29</v>
      </c>
      <c r="AG42" s="43">
        <v>4.2300000000000004</v>
      </c>
      <c r="AH42" s="43">
        <v>4.17</v>
      </c>
      <c r="AI42" s="43">
        <v>4.12</v>
      </c>
      <c r="AJ42" s="43">
        <v>4.07</v>
      </c>
      <c r="AK42" s="43">
        <v>4.03</v>
      </c>
      <c r="AL42" s="43">
        <v>3.96</v>
      </c>
      <c r="AM42" s="43"/>
      <c r="AN42" s="43"/>
      <c r="AO42" s="43"/>
      <c r="AP42" s="43"/>
      <c r="AQ42" s="43"/>
      <c r="AR42" s="43"/>
      <c r="AS42" s="43"/>
      <c r="AT42" s="43"/>
      <c r="AU42" s="43"/>
      <c r="AV42" s="43"/>
      <c r="AW42" s="43"/>
      <c r="AX42" s="43"/>
      <c r="AY42" s="43"/>
      <c r="AZ42" s="43"/>
      <c r="BA42" s="43"/>
    </row>
    <row r="43" spans="1:53" x14ac:dyDescent="0.2">
      <c r="A43" s="42">
        <v>32</v>
      </c>
      <c r="B43" s="43">
        <v>78.599999999999994</v>
      </c>
      <c r="C43" s="43">
        <v>40.08</v>
      </c>
      <c r="D43" s="43">
        <v>27.25</v>
      </c>
      <c r="E43" s="43">
        <v>20.84</v>
      </c>
      <c r="F43" s="43">
        <v>17</v>
      </c>
      <c r="G43" s="43">
        <v>14.44</v>
      </c>
      <c r="H43" s="43">
        <v>12.62</v>
      </c>
      <c r="I43" s="43">
        <v>11.25</v>
      </c>
      <c r="J43" s="43">
        <v>10.199999999999999</v>
      </c>
      <c r="K43" s="43">
        <v>9.35</v>
      </c>
      <c r="L43" s="43">
        <v>8.66</v>
      </c>
      <c r="M43" s="43">
        <v>8.08</v>
      </c>
      <c r="N43" s="43">
        <v>7.6</v>
      </c>
      <c r="O43" s="43">
        <v>7.19</v>
      </c>
      <c r="P43" s="43">
        <v>6.83</v>
      </c>
      <c r="Q43" s="43">
        <v>6.53</v>
      </c>
      <c r="R43" s="43">
        <v>6.25</v>
      </c>
      <c r="S43" s="43">
        <v>6.01</v>
      </c>
      <c r="T43" s="43">
        <v>5.8</v>
      </c>
      <c r="U43" s="43">
        <v>5.61</v>
      </c>
      <c r="V43" s="43">
        <v>5.43</v>
      </c>
      <c r="W43" s="43">
        <v>5.28</v>
      </c>
      <c r="X43" s="43">
        <v>5.14</v>
      </c>
      <c r="Y43" s="43">
        <v>5.01</v>
      </c>
      <c r="Z43" s="43">
        <v>4.8899999999999997</v>
      </c>
      <c r="AA43" s="43">
        <v>4.79</v>
      </c>
      <c r="AB43" s="43">
        <v>4.7</v>
      </c>
      <c r="AC43" s="43">
        <v>4.6100000000000003</v>
      </c>
      <c r="AD43" s="43">
        <v>4.5199999999999996</v>
      </c>
      <c r="AE43" s="43">
        <v>4.45</v>
      </c>
      <c r="AF43" s="43">
        <v>4.38</v>
      </c>
      <c r="AG43" s="43">
        <v>4.3099999999999996</v>
      </c>
      <c r="AH43" s="43">
        <v>4.25</v>
      </c>
      <c r="AI43" s="43">
        <v>4.2</v>
      </c>
      <c r="AJ43" s="43">
        <v>4.1500000000000004</v>
      </c>
      <c r="AK43" s="43">
        <v>4.0999999999999996</v>
      </c>
      <c r="AL43" s="43"/>
      <c r="AM43" s="43"/>
      <c r="AN43" s="43"/>
      <c r="AO43" s="43"/>
      <c r="AP43" s="43"/>
      <c r="AQ43" s="43"/>
      <c r="AR43" s="43"/>
      <c r="AS43" s="43"/>
      <c r="AT43" s="43"/>
      <c r="AU43" s="43"/>
      <c r="AV43" s="43"/>
      <c r="AW43" s="43"/>
      <c r="AX43" s="43"/>
      <c r="AY43" s="43"/>
      <c r="AZ43" s="43"/>
      <c r="BA43" s="43"/>
    </row>
    <row r="44" spans="1:53" x14ac:dyDescent="0.2">
      <c r="A44" s="42">
        <v>33</v>
      </c>
      <c r="B44" s="43">
        <v>80</v>
      </c>
      <c r="C44" s="43">
        <v>40.799999999999997</v>
      </c>
      <c r="D44" s="43">
        <v>27.74</v>
      </c>
      <c r="E44" s="43">
        <v>21.21</v>
      </c>
      <c r="F44" s="43">
        <v>17.3</v>
      </c>
      <c r="G44" s="43">
        <v>14.7</v>
      </c>
      <c r="H44" s="43">
        <v>12.84</v>
      </c>
      <c r="I44" s="43">
        <v>11.46</v>
      </c>
      <c r="J44" s="43">
        <v>10.37</v>
      </c>
      <c r="K44" s="43">
        <v>9.52</v>
      </c>
      <c r="L44" s="43">
        <v>8.82</v>
      </c>
      <c r="M44" s="43">
        <v>8.23</v>
      </c>
      <c r="N44" s="43">
        <v>7.74</v>
      </c>
      <c r="O44" s="43">
        <v>7.32</v>
      </c>
      <c r="P44" s="43">
        <v>6.96</v>
      </c>
      <c r="Q44" s="43">
        <v>6.64</v>
      </c>
      <c r="R44" s="43">
        <v>6.37</v>
      </c>
      <c r="S44" s="43">
        <v>6.12</v>
      </c>
      <c r="T44" s="43">
        <v>5.91</v>
      </c>
      <c r="U44" s="43">
        <v>5.71</v>
      </c>
      <c r="V44" s="43">
        <v>5.54</v>
      </c>
      <c r="W44" s="43">
        <v>5.38</v>
      </c>
      <c r="X44" s="43">
        <v>5.24</v>
      </c>
      <c r="Y44" s="43">
        <v>5.1100000000000003</v>
      </c>
      <c r="Z44" s="43">
        <v>4.99</v>
      </c>
      <c r="AA44" s="43">
        <v>4.88</v>
      </c>
      <c r="AB44" s="43">
        <v>4.78</v>
      </c>
      <c r="AC44" s="43">
        <v>4.6900000000000004</v>
      </c>
      <c r="AD44" s="43">
        <v>4.6100000000000003</v>
      </c>
      <c r="AE44" s="43">
        <v>4.54</v>
      </c>
      <c r="AF44" s="43">
        <v>4.47</v>
      </c>
      <c r="AG44" s="43">
        <v>4.4000000000000004</v>
      </c>
      <c r="AH44" s="43">
        <v>4.34</v>
      </c>
      <c r="AI44" s="43">
        <v>4.29</v>
      </c>
      <c r="AJ44" s="43">
        <v>4.25</v>
      </c>
      <c r="AK44" s="43"/>
      <c r="AL44" s="43"/>
      <c r="AM44" s="43"/>
      <c r="AN44" s="43"/>
      <c r="AO44" s="43"/>
      <c r="AP44" s="43"/>
      <c r="AQ44" s="43"/>
      <c r="AR44" s="43"/>
      <c r="AS44" s="43"/>
      <c r="AT44" s="43"/>
      <c r="AU44" s="43"/>
      <c r="AV44" s="43"/>
      <c r="AW44" s="43"/>
      <c r="AX44" s="43"/>
      <c r="AY44" s="43"/>
      <c r="AZ44" s="43"/>
      <c r="BA44" s="43"/>
    </row>
    <row r="45" spans="1:53" x14ac:dyDescent="0.2">
      <c r="A45" s="42">
        <v>34</v>
      </c>
      <c r="B45" s="43">
        <v>81.430000000000007</v>
      </c>
      <c r="C45" s="43">
        <v>41.53</v>
      </c>
      <c r="D45" s="43">
        <v>28.24</v>
      </c>
      <c r="E45" s="43">
        <v>21.59</v>
      </c>
      <c r="F45" s="43">
        <v>17.62</v>
      </c>
      <c r="G45" s="43">
        <v>14.97</v>
      </c>
      <c r="H45" s="43">
        <v>13.08</v>
      </c>
      <c r="I45" s="43">
        <v>11.66</v>
      </c>
      <c r="J45" s="43">
        <v>10.56</v>
      </c>
      <c r="K45" s="43">
        <v>9.69</v>
      </c>
      <c r="L45" s="43">
        <v>8.98</v>
      </c>
      <c r="M45" s="43">
        <v>8.3800000000000008</v>
      </c>
      <c r="N45" s="43">
        <v>7.88</v>
      </c>
      <c r="O45" s="43">
        <v>7.46</v>
      </c>
      <c r="P45" s="43">
        <v>7.09</v>
      </c>
      <c r="Q45" s="43">
        <v>6.77</v>
      </c>
      <c r="R45" s="43">
        <v>6.49</v>
      </c>
      <c r="S45" s="43">
        <v>6.24</v>
      </c>
      <c r="T45" s="43">
        <v>6.01</v>
      </c>
      <c r="U45" s="43">
        <v>5.82</v>
      </c>
      <c r="V45" s="43">
        <v>5.64</v>
      </c>
      <c r="W45" s="43">
        <v>5.48</v>
      </c>
      <c r="X45" s="43">
        <v>5.33</v>
      </c>
      <c r="Y45" s="43">
        <v>5.21</v>
      </c>
      <c r="Z45" s="43">
        <v>5.09</v>
      </c>
      <c r="AA45" s="43">
        <v>4.9800000000000004</v>
      </c>
      <c r="AB45" s="43">
        <v>4.88</v>
      </c>
      <c r="AC45" s="43">
        <v>4.78</v>
      </c>
      <c r="AD45" s="43">
        <v>4.7</v>
      </c>
      <c r="AE45" s="43">
        <v>4.63</v>
      </c>
      <c r="AF45" s="43">
        <v>4.5599999999999996</v>
      </c>
      <c r="AG45" s="43">
        <v>4.49</v>
      </c>
      <c r="AH45" s="43">
        <v>4.43</v>
      </c>
      <c r="AI45" s="43">
        <v>4.38</v>
      </c>
      <c r="AJ45" s="43"/>
      <c r="AK45" s="43"/>
      <c r="AL45" s="43"/>
      <c r="AM45" s="43"/>
      <c r="AN45" s="43"/>
      <c r="AO45" s="43"/>
      <c r="AP45" s="43"/>
      <c r="AQ45" s="43"/>
      <c r="AR45" s="43"/>
      <c r="AS45" s="43"/>
      <c r="AT45" s="43"/>
      <c r="AU45" s="43"/>
      <c r="AV45" s="43"/>
      <c r="AW45" s="43"/>
      <c r="AX45" s="43"/>
      <c r="AY45" s="43"/>
      <c r="AZ45" s="43"/>
      <c r="BA45" s="43"/>
    </row>
    <row r="46" spans="1:53" x14ac:dyDescent="0.2">
      <c r="A46" s="42">
        <v>35</v>
      </c>
      <c r="B46" s="43">
        <v>82.89</v>
      </c>
      <c r="C46" s="43">
        <v>42.28</v>
      </c>
      <c r="D46" s="43">
        <v>28.74</v>
      </c>
      <c r="E46" s="43">
        <v>21.98</v>
      </c>
      <c r="F46" s="43">
        <v>17.93</v>
      </c>
      <c r="G46" s="43">
        <v>15.23</v>
      </c>
      <c r="H46" s="43">
        <v>13.31</v>
      </c>
      <c r="I46" s="43">
        <v>11.87</v>
      </c>
      <c r="J46" s="43">
        <v>10.76</v>
      </c>
      <c r="K46" s="43">
        <v>9.86</v>
      </c>
      <c r="L46" s="43">
        <v>9.14</v>
      </c>
      <c r="M46" s="43">
        <v>8.5299999999999994</v>
      </c>
      <c r="N46" s="43">
        <v>8.0299999999999994</v>
      </c>
      <c r="O46" s="43">
        <v>7.59</v>
      </c>
      <c r="P46" s="43">
        <v>7.21</v>
      </c>
      <c r="Q46" s="43">
        <v>6.89</v>
      </c>
      <c r="R46" s="43">
        <v>6.6</v>
      </c>
      <c r="S46" s="43">
        <v>6.36</v>
      </c>
      <c r="T46" s="43">
        <v>6.13</v>
      </c>
      <c r="U46" s="43">
        <v>5.92</v>
      </c>
      <c r="V46" s="43">
        <v>5.75</v>
      </c>
      <c r="W46" s="43">
        <v>5.58</v>
      </c>
      <c r="X46" s="43">
        <v>5.44</v>
      </c>
      <c r="Y46" s="43">
        <v>5.3</v>
      </c>
      <c r="Z46" s="43">
        <v>5.19</v>
      </c>
      <c r="AA46" s="43">
        <v>5.08</v>
      </c>
      <c r="AB46" s="43">
        <v>4.97</v>
      </c>
      <c r="AC46" s="43">
        <v>4.88</v>
      </c>
      <c r="AD46" s="43">
        <v>4.79</v>
      </c>
      <c r="AE46" s="43">
        <v>4.72</v>
      </c>
      <c r="AF46" s="43">
        <v>4.6399999999999997</v>
      </c>
      <c r="AG46" s="43">
        <v>4.59</v>
      </c>
      <c r="AH46" s="43">
        <v>4.5199999999999996</v>
      </c>
      <c r="AI46" s="43"/>
      <c r="AJ46" s="43"/>
      <c r="AK46" s="43"/>
      <c r="AL46" s="43"/>
      <c r="AM46" s="43"/>
      <c r="AN46" s="43"/>
      <c r="AO46" s="43"/>
      <c r="AP46" s="43"/>
      <c r="AQ46" s="43"/>
      <c r="AR46" s="43"/>
      <c r="AS46" s="43"/>
      <c r="AT46" s="43"/>
      <c r="AU46" s="43"/>
      <c r="AV46" s="43"/>
      <c r="AW46" s="43"/>
      <c r="AX46" s="43"/>
      <c r="AY46" s="43"/>
      <c r="AZ46" s="43"/>
      <c r="BA46" s="43"/>
    </row>
    <row r="47" spans="1:53" x14ac:dyDescent="0.2">
      <c r="A47" s="42">
        <v>36</v>
      </c>
      <c r="B47" s="43">
        <v>84.37</v>
      </c>
      <c r="C47" s="43">
        <v>43.03</v>
      </c>
      <c r="D47" s="43">
        <v>29.25</v>
      </c>
      <c r="E47" s="43">
        <v>22.38</v>
      </c>
      <c r="F47" s="43">
        <v>18.25</v>
      </c>
      <c r="G47" s="43">
        <v>15.51</v>
      </c>
      <c r="H47" s="43">
        <v>13.55</v>
      </c>
      <c r="I47" s="43">
        <v>12.08</v>
      </c>
      <c r="J47" s="43">
        <v>10.95</v>
      </c>
      <c r="K47" s="43">
        <v>10.050000000000001</v>
      </c>
      <c r="L47" s="43">
        <v>9.31</v>
      </c>
      <c r="M47" s="43">
        <v>8.69</v>
      </c>
      <c r="N47" s="43">
        <v>8.18</v>
      </c>
      <c r="O47" s="43">
        <v>7.73</v>
      </c>
      <c r="P47" s="43">
        <v>7.35</v>
      </c>
      <c r="Q47" s="43">
        <v>7.02</v>
      </c>
      <c r="R47" s="43">
        <v>6.73</v>
      </c>
      <c r="S47" s="43">
        <v>6.47</v>
      </c>
      <c r="T47" s="43">
        <v>6.24</v>
      </c>
      <c r="U47" s="43">
        <v>6.04</v>
      </c>
      <c r="V47" s="43">
        <v>5.85</v>
      </c>
      <c r="W47" s="43">
        <v>5.69</v>
      </c>
      <c r="X47" s="43">
        <v>5.54</v>
      </c>
      <c r="Y47" s="43">
        <v>5.41</v>
      </c>
      <c r="Z47" s="43">
        <v>5.28</v>
      </c>
      <c r="AA47" s="43">
        <v>5.18</v>
      </c>
      <c r="AB47" s="43">
        <v>5.07</v>
      </c>
      <c r="AC47" s="43">
        <v>4.9800000000000004</v>
      </c>
      <c r="AD47" s="43">
        <v>4.8899999999999997</v>
      </c>
      <c r="AE47" s="43">
        <v>4.8099999999999996</v>
      </c>
      <c r="AF47" s="43">
        <v>4.74</v>
      </c>
      <c r="AG47" s="43">
        <v>4.6900000000000004</v>
      </c>
      <c r="AH47" s="43"/>
      <c r="AI47" s="43"/>
      <c r="AJ47" s="43"/>
      <c r="AK47" s="43"/>
      <c r="AL47" s="43"/>
      <c r="AM47" s="43"/>
      <c r="AN47" s="43"/>
      <c r="AO47" s="43"/>
      <c r="AP47" s="43"/>
      <c r="AQ47" s="43"/>
      <c r="AR47" s="43"/>
      <c r="AS47" s="43"/>
      <c r="AT47" s="43"/>
      <c r="AU47" s="43"/>
      <c r="AV47" s="43"/>
      <c r="AW47" s="43"/>
      <c r="AX47" s="43"/>
      <c r="AY47" s="43"/>
      <c r="AZ47" s="43"/>
      <c r="BA47" s="43"/>
    </row>
    <row r="48" spans="1:53" x14ac:dyDescent="0.2">
      <c r="A48" s="42">
        <v>37</v>
      </c>
      <c r="B48" s="43">
        <v>85.86</v>
      </c>
      <c r="C48" s="43">
        <v>43.79</v>
      </c>
      <c r="D48" s="43">
        <v>29.78</v>
      </c>
      <c r="E48" s="43">
        <v>22.78</v>
      </c>
      <c r="F48" s="43">
        <v>18.579999999999998</v>
      </c>
      <c r="G48" s="43">
        <v>15.79</v>
      </c>
      <c r="H48" s="43">
        <v>13.79</v>
      </c>
      <c r="I48" s="43">
        <v>12.31</v>
      </c>
      <c r="J48" s="43">
        <v>11.15</v>
      </c>
      <c r="K48" s="43">
        <v>10.220000000000001</v>
      </c>
      <c r="L48" s="43">
        <v>9.4700000000000006</v>
      </c>
      <c r="M48" s="43">
        <v>8.85</v>
      </c>
      <c r="N48" s="43">
        <v>8.32</v>
      </c>
      <c r="O48" s="43">
        <v>7.87</v>
      </c>
      <c r="P48" s="43">
        <v>7.49</v>
      </c>
      <c r="Q48" s="43">
        <v>7.15</v>
      </c>
      <c r="R48" s="43">
        <v>6.86</v>
      </c>
      <c r="S48" s="43">
        <v>6.59</v>
      </c>
      <c r="T48" s="43">
        <v>6.36</v>
      </c>
      <c r="U48" s="43">
        <v>6.15</v>
      </c>
      <c r="V48" s="43">
        <v>5.97</v>
      </c>
      <c r="W48" s="43">
        <v>5.8</v>
      </c>
      <c r="X48" s="43">
        <v>5.65</v>
      </c>
      <c r="Y48" s="43">
        <v>5.51</v>
      </c>
      <c r="Z48" s="43">
        <v>5.39</v>
      </c>
      <c r="AA48" s="43">
        <v>5.27</v>
      </c>
      <c r="AB48" s="43">
        <v>5.18</v>
      </c>
      <c r="AC48" s="43">
        <v>5.08</v>
      </c>
      <c r="AD48" s="43">
        <v>5</v>
      </c>
      <c r="AE48" s="43">
        <v>4.92</v>
      </c>
      <c r="AF48" s="43">
        <v>4.8499999999999996</v>
      </c>
      <c r="AG48" s="43"/>
      <c r="AH48" s="43"/>
      <c r="AI48" s="43"/>
      <c r="AJ48" s="43"/>
      <c r="AK48" s="43"/>
      <c r="AL48" s="43"/>
      <c r="AM48" s="43"/>
      <c r="AN48" s="43"/>
      <c r="AO48" s="43"/>
      <c r="AP48" s="43"/>
      <c r="AQ48" s="43"/>
      <c r="AR48" s="43"/>
      <c r="AS48" s="43"/>
      <c r="AT48" s="43"/>
      <c r="AU48" s="43"/>
      <c r="AV48" s="43"/>
      <c r="AW48" s="43"/>
      <c r="AX48" s="43"/>
      <c r="AY48" s="43"/>
      <c r="AZ48" s="43"/>
      <c r="BA48" s="43"/>
    </row>
    <row r="49" spans="1:53" x14ac:dyDescent="0.2">
      <c r="A49" s="42">
        <v>38</v>
      </c>
      <c r="B49" s="43">
        <v>87.4</v>
      </c>
      <c r="C49" s="43">
        <v>44.58</v>
      </c>
      <c r="D49" s="43">
        <v>30.31</v>
      </c>
      <c r="E49" s="43">
        <v>23.19</v>
      </c>
      <c r="F49" s="43">
        <v>18.91</v>
      </c>
      <c r="G49" s="43">
        <v>16.079999999999998</v>
      </c>
      <c r="H49" s="43">
        <v>14.05</v>
      </c>
      <c r="I49" s="43">
        <v>12.52</v>
      </c>
      <c r="J49" s="43">
        <v>11.35</v>
      </c>
      <c r="K49" s="43">
        <v>10.41</v>
      </c>
      <c r="L49" s="43">
        <v>9.65</v>
      </c>
      <c r="M49" s="43">
        <v>9.01</v>
      </c>
      <c r="N49" s="43">
        <v>8.4700000000000006</v>
      </c>
      <c r="O49" s="43">
        <v>8.02</v>
      </c>
      <c r="P49" s="43">
        <v>7.62</v>
      </c>
      <c r="Q49" s="43">
        <v>7.28</v>
      </c>
      <c r="R49" s="43">
        <v>6.98</v>
      </c>
      <c r="S49" s="43">
        <v>6.72</v>
      </c>
      <c r="T49" s="43">
        <v>6.48</v>
      </c>
      <c r="U49" s="43">
        <v>6.27</v>
      </c>
      <c r="V49" s="43">
        <v>6.08</v>
      </c>
      <c r="W49" s="43">
        <v>5.91</v>
      </c>
      <c r="X49" s="43">
        <v>5.76</v>
      </c>
      <c r="Y49" s="43">
        <v>5.62</v>
      </c>
      <c r="Z49" s="43">
        <v>5.5</v>
      </c>
      <c r="AA49" s="43">
        <v>5.38</v>
      </c>
      <c r="AB49" s="43">
        <v>5.28</v>
      </c>
      <c r="AC49" s="43">
        <v>5.18</v>
      </c>
      <c r="AD49" s="43">
        <v>5.0999999999999996</v>
      </c>
      <c r="AE49" s="43">
        <v>5.05</v>
      </c>
      <c r="AF49" s="43"/>
      <c r="AG49" s="43"/>
      <c r="AH49" s="43"/>
      <c r="AI49" s="43"/>
      <c r="AJ49" s="43"/>
      <c r="AK49" s="43"/>
      <c r="AL49" s="43"/>
      <c r="AM49" s="43"/>
      <c r="AN49" s="43"/>
      <c r="AO49" s="43"/>
      <c r="AP49" s="43"/>
      <c r="AQ49" s="43"/>
      <c r="AR49" s="43"/>
      <c r="AS49" s="43"/>
      <c r="AT49" s="43"/>
      <c r="AU49" s="43"/>
      <c r="AV49" s="43"/>
      <c r="AW49" s="43"/>
      <c r="AX49" s="43"/>
      <c r="AY49" s="43"/>
      <c r="AZ49" s="43"/>
      <c r="BA49" s="43"/>
    </row>
    <row r="50" spans="1:53" x14ac:dyDescent="0.2">
      <c r="A50" s="42">
        <v>39</v>
      </c>
      <c r="B50" s="43">
        <v>88.95</v>
      </c>
      <c r="C50" s="43">
        <v>45.37</v>
      </c>
      <c r="D50" s="43">
        <v>30.85</v>
      </c>
      <c r="E50" s="43">
        <v>23.6</v>
      </c>
      <c r="F50" s="43">
        <v>19.25</v>
      </c>
      <c r="G50" s="43">
        <v>16.36</v>
      </c>
      <c r="H50" s="43">
        <v>14.29</v>
      </c>
      <c r="I50" s="43">
        <v>12.76</v>
      </c>
      <c r="J50" s="43">
        <v>11.56</v>
      </c>
      <c r="K50" s="43">
        <v>10.6</v>
      </c>
      <c r="L50" s="43">
        <v>9.83</v>
      </c>
      <c r="M50" s="43">
        <v>9.18</v>
      </c>
      <c r="N50" s="43">
        <v>8.6300000000000008</v>
      </c>
      <c r="O50" s="43">
        <v>8.16</v>
      </c>
      <c r="P50" s="43">
        <v>7.77</v>
      </c>
      <c r="Q50" s="43">
        <v>7.42</v>
      </c>
      <c r="R50" s="43">
        <v>7.11</v>
      </c>
      <c r="S50" s="43">
        <v>6.85</v>
      </c>
      <c r="T50" s="43">
        <v>6.6</v>
      </c>
      <c r="U50" s="43">
        <v>6.39</v>
      </c>
      <c r="V50" s="43">
        <v>6.2</v>
      </c>
      <c r="W50" s="43">
        <v>6.03</v>
      </c>
      <c r="X50" s="43">
        <v>5.87</v>
      </c>
      <c r="Y50" s="43">
        <v>5.73</v>
      </c>
      <c r="Z50" s="43">
        <v>5.61</v>
      </c>
      <c r="AA50" s="43">
        <v>5.49</v>
      </c>
      <c r="AB50" s="43">
        <v>5.39</v>
      </c>
      <c r="AC50" s="43">
        <v>5.29</v>
      </c>
      <c r="AD50" s="43">
        <v>5.18</v>
      </c>
      <c r="AE50" s="43"/>
      <c r="AF50" s="43"/>
      <c r="AG50" s="43"/>
      <c r="AH50" s="43"/>
      <c r="AI50" s="43"/>
      <c r="AJ50" s="43"/>
      <c r="AK50" s="43"/>
      <c r="AL50" s="43"/>
      <c r="AM50" s="43"/>
      <c r="AN50" s="43"/>
      <c r="AO50" s="43"/>
      <c r="AP50" s="43"/>
      <c r="AQ50" s="43"/>
      <c r="AR50" s="43"/>
      <c r="AS50" s="43"/>
      <c r="AT50" s="43"/>
      <c r="AU50" s="43"/>
      <c r="AV50" s="43"/>
      <c r="AW50" s="43"/>
      <c r="AX50" s="43"/>
      <c r="AY50" s="43"/>
      <c r="AZ50" s="43"/>
      <c r="BA50" s="43"/>
    </row>
    <row r="51" spans="1:53" x14ac:dyDescent="0.2">
      <c r="A51" s="42">
        <v>40</v>
      </c>
      <c r="B51" s="43">
        <v>90.54</v>
      </c>
      <c r="C51" s="43">
        <v>46.18</v>
      </c>
      <c r="D51" s="43">
        <v>31.41</v>
      </c>
      <c r="E51" s="43">
        <v>24.02</v>
      </c>
      <c r="F51" s="43">
        <v>19.59</v>
      </c>
      <c r="G51" s="43">
        <v>16.649999999999999</v>
      </c>
      <c r="H51" s="43">
        <v>14.56</v>
      </c>
      <c r="I51" s="43">
        <v>12.98</v>
      </c>
      <c r="J51" s="43">
        <v>11.76</v>
      </c>
      <c r="K51" s="43">
        <v>10.79</v>
      </c>
      <c r="L51" s="43">
        <v>10</v>
      </c>
      <c r="M51" s="43">
        <v>9.34</v>
      </c>
      <c r="N51" s="43">
        <v>8.7899999999999991</v>
      </c>
      <c r="O51" s="43">
        <v>8.32</v>
      </c>
      <c r="P51" s="43">
        <v>7.91</v>
      </c>
      <c r="Q51" s="43">
        <v>7.55</v>
      </c>
      <c r="R51" s="43">
        <v>7.25</v>
      </c>
      <c r="S51" s="43">
        <v>6.97</v>
      </c>
      <c r="T51" s="43">
        <v>6.73</v>
      </c>
      <c r="U51" s="43">
        <v>6.52</v>
      </c>
      <c r="V51" s="43">
        <v>6.32</v>
      </c>
      <c r="W51" s="43">
        <v>6.15</v>
      </c>
      <c r="X51" s="43">
        <v>5.99</v>
      </c>
      <c r="Y51" s="43">
        <v>5.85</v>
      </c>
      <c r="Z51" s="43">
        <v>5.72</v>
      </c>
      <c r="AA51" s="43">
        <v>5.61</v>
      </c>
      <c r="AB51" s="43">
        <v>5.51</v>
      </c>
      <c r="AC51" s="43">
        <v>5.4</v>
      </c>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row>
    <row r="52" spans="1:53" x14ac:dyDescent="0.2">
      <c r="A52" s="42">
        <v>41</v>
      </c>
      <c r="B52" s="43">
        <v>92.15</v>
      </c>
      <c r="C52" s="43">
        <v>47.01</v>
      </c>
      <c r="D52" s="43">
        <v>31.97</v>
      </c>
      <c r="E52" s="43">
        <v>24.45</v>
      </c>
      <c r="F52" s="43">
        <v>19.95</v>
      </c>
      <c r="G52" s="43">
        <v>16.96</v>
      </c>
      <c r="H52" s="43">
        <v>14.82</v>
      </c>
      <c r="I52" s="43">
        <v>13.22</v>
      </c>
      <c r="J52" s="43">
        <v>11.98</v>
      </c>
      <c r="K52" s="43">
        <v>11</v>
      </c>
      <c r="L52" s="43">
        <v>10.19</v>
      </c>
      <c r="M52" s="43">
        <v>9.52</v>
      </c>
      <c r="N52" s="43">
        <v>8.9600000000000009</v>
      </c>
      <c r="O52" s="43">
        <v>8.48</v>
      </c>
      <c r="P52" s="43">
        <v>8.07</v>
      </c>
      <c r="Q52" s="43">
        <v>7.7</v>
      </c>
      <c r="R52" s="43">
        <v>7.39</v>
      </c>
      <c r="S52" s="43">
        <v>7.11</v>
      </c>
      <c r="T52" s="43">
        <v>6.87</v>
      </c>
      <c r="U52" s="43">
        <v>6.65</v>
      </c>
      <c r="V52" s="43">
        <v>6.45</v>
      </c>
      <c r="W52" s="43">
        <v>6.28</v>
      </c>
      <c r="X52" s="43">
        <v>6.12</v>
      </c>
      <c r="Y52" s="43">
        <v>5.97</v>
      </c>
      <c r="Z52" s="43">
        <v>5.84</v>
      </c>
      <c r="AA52" s="43">
        <v>5.72</v>
      </c>
      <c r="AB52" s="43">
        <v>5.64</v>
      </c>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row>
    <row r="53" spans="1:53" x14ac:dyDescent="0.2">
      <c r="A53" s="42">
        <v>42</v>
      </c>
      <c r="B53" s="43">
        <v>93.79</v>
      </c>
      <c r="C53" s="43">
        <v>47.85</v>
      </c>
      <c r="D53" s="43">
        <v>32.54</v>
      </c>
      <c r="E53" s="43">
        <v>24.9</v>
      </c>
      <c r="F53" s="43">
        <v>20.309999999999999</v>
      </c>
      <c r="G53" s="43">
        <v>17.260000000000002</v>
      </c>
      <c r="H53" s="43">
        <v>15.09</v>
      </c>
      <c r="I53" s="43">
        <v>13.47</v>
      </c>
      <c r="J53" s="43">
        <v>12.21</v>
      </c>
      <c r="K53" s="43">
        <v>11.19</v>
      </c>
      <c r="L53" s="43">
        <v>10.38</v>
      </c>
      <c r="M53" s="43">
        <v>9.6999999999999993</v>
      </c>
      <c r="N53" s="43">
        <v>9.1300000000000008</v>
      </c>
      <c r="O53" s="43">
        <v>8.64</v>
      </c>
      <c r="P53" s="43">
        <v>8.2100000000000009</v>
      </c>
      <c r="Q53" s="43">
        <v>7.85</v>
      </c>
      <c r="R53" s="43">
        <v>7.53</v>
      </c>
      <c r="S53" s="43">
        <v>7.25</v>
      </c>
      <c r="T53" s="43">
        <v>7</v>
      </c>
      <c r="U53" s="43">
        <v>6.78</v>
      </c>
      <c r="V53" s="43">
        <v>6.58</v>
      </c>
      <c r="W53" s="43">
        <v>6.4</v>
      </c>
      <c r="X53" s="43">
        <v>6.25</v>
      </c>
      <c r="Y53" s="43">
        <v>6.1</v>
      </c>
      <c r="Z53" s="43">
        <v>5.97</v>
      </c>
      <c r="AA53" s="43">
        <v>5.84</v>
      </c>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row>
    <row r="54" spans="1:53" x14ac:dyDescent="0.2">
      <c r="A54" s="42">
        <v>43</v>
      </c>
      <c r="B54" s="43">
        <v>95.47</v>
      </c>
      <c r="C54" s="43">
        <v>48.7</v>
      </c>
      <c r="D54" s="43">
        <v>33.119999999999997</v>
      </c>
      <c r="E54" s="43">
        <v>25.34</v>
      </c>
      <c r="F54" s="43">
        <v>20.68</v>
      </c>
      <c r="G54" s="43">
        <v>17.579999999999998</v>
      </c>
      <c r="H54" s="43">
        <v>15.37</v>
      </c>
      <c r="I54" s="43">
        <v>13.71</v>
      </c>
      <c r="J54" s="43">
        <v>12.42</v>
      </c>
      <c r="K54" s="43">
        <v>11.4</v>
      </c>
      <c r="L54" s="43">
        <v>10.57</v>
      </c>
      <c r="M54" s="43">
        <v>9.8800000000000008</v>
      </c>
      <c r="N54" s="43">
        <v>9.3000000000000007</v>
      </c>
      <c r="O54" s="43">
        <v>8.8000000000000007</v>
      </c>
      <c r="P54" s="43">
        <v>8.3699999999999992</v>
      </c>
      <c r="Q54" s="43">
        <v>8.01</v>
      </c>
      <c r="R54" s="43">
        <v>7.68</v>
      </c>
      <c r="S54" s="43">
        <v>7.4</v>
      </c>
      <c r="T54" s="43">
        <v>7.14</v>
      </c>
      <c r="U54" s="43">
        <v>6.92</v>
      </c>
      <c r="V54" s="43">
        <v>6.72</v>
      </c>
      <c r="W54" s="43">
        <v>6.54</v>
      </c>
      <c r="X54" s="43">
        <v>6.37</v>
      </c>
      <c r="Y54" s="43">
        <v>6.24</v>
      </c>
      <c r="Z54" s="43">
        <v>6.11</v>
      </c>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row>
    <row r="55" spans="1:53" x14ac:dyDescent="0.2">
      <c r="A55" s="42">
        <v>44</v>
      </c>
      <c r="B55" s="43">
        <v>97.16</v>
      </c>
      <c r="C55" s="43">
        <v>49.57</v>
      </c>
      <c r="D55" s="43">
        <v>33.72</v>
      </c>
      <c r="E55" s="43">
        <v>25.8</v>
      </c>
      <c r="F55" s="43">
        <v>21.05</v>
      </c>
      <c r="G55" s="43">
        <v>17.89</v>
      </c>
      <c r="H55" s="43">
        <v>15.65</v>
      </c>
      <c r="I55" s="43">
        <v>13.97</v>
      </c>
      <c r="J55" s="43">
        <v>12.66</v>
      </c>
      <c r="K55" s="43">
        <v>11.62</v>
      </c>
      <c r="L55" s="43">
        <v>10.77</v>
      </c>
      <c r="M55" s="43">
        <v>10.06</v>
      </c>
      <c r="N55" s="43">
        <v>9.4700000000000006</v>
      </c>
      <c r="O55" s="43">
        <v>8.9700000000000006</v>
      </c>
      <c r="P55" s="43">
        <v>8.5399999999999991</v>
      </c>
      <c r="Q55" s="43">
        <v>8.16</v>
      </c>
      <c r="R55" s="43">
        <v>7.83</v>
      </c>
      <c r="S55" s="43">
        <v>7.54</v>
      </c>
      <c r="T55" s="43">
        <v>7.29</v>
      </c>
      <c r="U55" s="43">
        <v>7.06</v>
      </c>
      <c r="V55" s="43">
        <v>6.86</v>
      </c>
      <c r="W55" s="43">
        <v>6.68</v>
      </c>
      <c r="X55" s="43">
        <v>6.52</v>
      </c>
      <c r="Y55" s="43">
        <v>6.38</v>
      </c>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row>
    <row r="56" spans="1:53" x14ac:dyDescent="0.2">
      <c r="A56" s="42">
        <v>45</v>
      </c>
      <c r="B56" s="43">
        <v>98.88</v>
      </c>
      <c r="C56" s="43">
        <v>50.45</v>
      </c>
      <c r="D56" s="43">
        <v>34.32</v>
      </c>
      <c r="E56" s="43">
        <v>26.26</v>
      </c>
      <c r="F56" s="43">
        <v>21.43</v>
      </c>
      <c r="G56" s="43">
        <v>18.23</v>
      </c>
      <c r="H56" s="43">
        <v>15.93</v>
      </c>
      <c r="I56" s="43">
        <v>14.22</v>
      </c>
      <c r="J56" s="43">
        <v>12.89</v>
      </c>
      <c r="K56" s="43">
        <v>11.83</v>
      </c>
      <c r="L56" s="43">
        <v>10.98</v>
      </c>
      <c r="M56" s="43">
        <v>10.26</v>
      </c>
      <c r="N56" s="43">
        <v>9.66</v>
      </c>
      <c r="O56" s="43">
        <v>9.15</v>
      </c>
      <c r="P56" s="43">
        <v>8.6999999999999993</v>
      </c>
      <c r="Q56" s="43">
        <v>8.32</v>
      </c>
      <c r="R56" s="43">
        <v>8</v>
      </c>
      <c r="S56" s="43">
        <v>7.7</v>
      </c>
      <c r="T56" s="43">
        <v>7.44</v>
      </c>
      <c r="U56" s="43">
        <v>7.21</v>
      </c>
      <c r="V56" s="43">
        <v>7</v>
      </c>
      <c r="W56" s="43">
        <v>6.83</v>
      </c>
      <c r="X56" s="43">
        <v>6.69</v>
      </c>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row>
    <row r="57" spans="1:53" x14ac:dyDescent="0.2">
      <c r="A57" s="42">
        <v>46</v>
      </c>
      <c r="B57" s="43">
        <v>100.61</v>
      </c>
      <c r="C57" s="43">
        <v>51.34</v>
      </c>
      <c r="D57" s="43">
        <v>34.93</v>
      </c>
      <c r="E57" s="43">
        <v>26.73</v>
      </c>
      <c r="F57" s="43">
        <v>21.82</v>
      </c>
      <c r="G57" s="43">
        <v>18.55</v>
      </c>
      <c r="H57" s="43">
        <v>16.23</v>
      </c>
      <c r="I57" s="43">
        <v>14.49</v>
      </c>
      <c r="J57" s="43">
        <v>13.13</v>
      </c>
      <c r="K57" s="43">
        <v>12.06</v>
      </c>
      <c r="L57" s="43">
        <v>11.18</v>
      </c>
      <c r="M57" s="43">
        <v>10.45</v>
      </c>
      <c r="N57" s="43">
        <v>9.84</v>
      </c>
      <c r="O57" s="43">
        <v>9.32</v>
      </c>
      <c r="P57" s="43">
        <v>8.8800000000000008</v>
      </c>
      <c r="Q57" s="43">
        <v>8.5</v>
      </c>
      <c r="R57" s="43">
        <v>8.15</v>
      </c>
      <c r="S57" s="43">
        <v>7.86</v>
      </c>
      <c r="T57" s="43">
        <v>7.6</v>
      </c>
      <c r="U57" s="43">
        <v>7.37</v>
      </c>
      <c r="V57" s="43">
        <v>7.16</v>
      </c>
      <c r="W57" s="43">
        <v>6.98</v>
      </c>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row>
    <row r="58" spans="1:53" x14ac:dyDescent="0.2">
      <c r="A58" s="42">
        <v>47</v>
      </c>
      <c r="B58" s="43">
        <v>102.37</v>
      </c>
      <c r="C58" s="43">
        <v>52.25</v>
      </c>
      <c r="D58" s="43">
        <v>35.54</v>
      </c>
      <c r="E58" s="43">
        <v>27.21</v>
      </c>
      <c r="F58" s="43">
        <v>22.21</v>
      </c>
      <c r="G58" s="43">
        <v>18.89</v>
      </c>
      <c r="H58" s="43">
        <v>16.52</v>
      </c>
      <c r="I58" s="43">
        <v>14.75</v>
      </c>
      <c r="J58" s="43">
        <v>13.38</v>
      </c>
      <c r="K58" s="43">
        <v>12.28</v>
      </c>
      <c r="L58" s="43">
        <v>11.4</v>
      </c>
      <c r="M58" s="43">
        <v>10.66</v>
      </c>
      <c r="N58" s="43">
        <v>10.039999999999999</v>
      </c>
      <c r="O58" s="43">
        <v>9.51</v>
      </c>
      <c r="P58" s="43">
        <v>9.06</v>
      </c>
      <c r="Q58" s="43">
        <v>8.66</v>
      </c>
      <c r="R58" s="43">
        <v>8.33</v>
      </c>
      <c r="S58" s="43">
        <v>8.02</v>
      </c>
      <c r="T58" s="43">
        <v>7.76</v>
      </c>
      <c r="U58" s="43">
        <v>7.53</v>
      </c>
      <c r="V58" s="43">
        <v>7.33</v>
      </c>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row>
    <row r="59" spans="1:53" x14ac:dyDescent="0.2">
      <c r="A59" s="42">
        <v>48</v>
      </c>
      <c r="B59" s="43">
        <v>104.17</v>
      </c>
      <c r="C59" s="43">
        <v>53.17</v>
      </c>
      <c r="D59" s="43">
        <v>36.18</v>
      </c>
      <c r="E59" s="43">
        <v>27.69</v>
      </c>
      <c r="F59" s="43">
        <v>22.61</v>
      </c>
      <c r="G59" s="43">
        <v>19.23</v>
      </c>
      <c r="H59" s="43">
        <v>16.82</v>
      </c>
      <c r="I59" s="43">
        <v>15.02</v>
      </c>
      <c r="J59" s="43">
        <v>13.63</v>
      </c>
      <c r="K59" s="43">
        <v>12.51</v>
      </c>
      <c r="L59" s="43">
        <v>11.61</v>
      </c>
      <c r="M59" s="43">
        <v>10.86</v>
      </c>
      <c r="N59" s="43">
        <v>10.23</v>
      </c>
      <c r="O59" s="43">
        <v>9.6999999999999993</v>
      </c>
      <c r="P59" s="43">
        <v>9.24</v>
      </c>
      <c r="Q59" s="43">
        <v>8.85</v>
      </c>
      <c r="R59" s="43">
        <v>8.5</v>
      </c>
      <c r="S59" s="43">
        <v>8.1999999999999993</v>
      </c>
      <c r="T59" s="43">
        <v>7.93</v>
      </c>
      <c r="U59" s="43">
        <v>7.71</v>
      </c>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row>
    <row r="60" spans="1:53" x14ac:dyDescent="0.2">
      <c r="A60" s="42">
        <v>49</v>
      </c>
      <c r="B60" s="43">
        <v>106.02</v>
      </c>
      <c r="C60" s="43">
        <v>54.12</v>
      </c>
      <c r="D60" s="43">
        <v>36.83</v>
      </c>
      <c r="E60" s="43">
        <v>28.2</v>
      </c>
      <c r="F60" s="43">
        <v>23.02</v>
      </c>
      <c r="G60" s="43">
        <v>19.59</v>
      </c>
      <c r="H60" s="43">
        <v>17.14</v>
      </c>
      <c r="I60" s="43">
        <v>15.31</v>
      </c>
      <c r="J60" s="43">
        <v>13.89</v>
      </c>
      <c r="K60" s="43">
        <v>12.76</v>
      </c>
      <c r="L60" s="43">
        <v>11.85</v>
      </c>
      <c r="M60" s="43">
        <v>11.08</v>
      </c>
      <c r="N60" s="43">
        <v>10.45</v>
      </c>
      <c r="O60" s="43">
        <v>9.9</v>
      </c>
      <c r="P60" s="43">
        <v>9.44</v>
      </c>
      <c r="Q60" s="43">
        <v>9.0299999999999994</v>
      </c>
      <c r="R60" s="43">
        <v>8.69</v>
      </c>
      <c r="S60" s="43">
        <v>8.39</v>
      </c>
      <c r="T60" s="43">
        <v>8.1300000000000008</v>
      </c>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row>
    <row r="61" spans="1:53" x14ac:dyDescent="0.2">
      <c r="A61" s="42">
        <v>50</v>
      </c>
      <c r="B61" s="43">
        <v>107.9</v>
      </c>
      <c r="C61" s="43">
        <v>55.09</v>
      </c>
      <c r="D61" s="43">
        <v>37.5</v>
      </c>
      <c r="E61" s="43">
        <v>28.71</v>
      </c>
      <c r="F61" s="43">
        <v>23.45</v>
      </c>
      <c r="G61" s="43">
        <v>19.96</v>
      </c>
      <c r="H61" s="43">
        <v>17.46</v>
      </c>
      <c r="I61" s="43">
        <v>15.6</v>
      </c>
      <c r="J61" s="43">
        <v>14.16</v>
      </c>
      <c r="K61" s="43">
        <v>13.02</v>
      </c>
      <c r="L61" s="43">
        <v>12.08</v>
      </c>
      <c r="M61" s="43">
        <v>11.31</v>
      </c>
      <c r="N61" s="43">
        <v>10.67</v>
      </c>
      <c r="O61" s="43">
        <v>10.119999999999999</v>
      </c>
      <c r="P61" s="43">
        <v>9.65</v>
      </c>
      <c r="Q61" s="43">
        <v>9.24</v>
      </c>
      <c r="R61" s="43">
        <v>8.89</v>
      </c>
      <c r="S61" s="43">
        <v>8.58</v>
      </c>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row>
    <row r="62" spans="1:53" x14ac:dyDescent="0.2">
      <c r="A62" s="42">
        <v>51</v>
      </c>
      <c r="B62" s="43">
        <v>109.84</v>
      </c>
      <c r="C62" s="43">
        <v>56.09</v>
      </c>
      <c r="D62" s="43">
        <v>38.19</v>
      </c>
      <c r="E62" s="43">
        <v>29.25</v>
      </c>
      <c r="F62" s="43">
        <v>23.9</v>
      </c>
      <c r="G62" s="43">
        <v>20.34</v>
      </c>
      <c r="H62" s="43">
        <v>17.8</v>
      </c>
      <c r="I62" s="43">
        <v>15.91</v>
      </c>
      <c r="J62" s="43">
        <v>14.45</v>
      </c>
      <c r="K62" s="43">
        <v>13.28</v>
      </c>
      <c r="L62" s="43">
        <v>12.33</v>
      </c>
      <c r="M62" s="43">
        <v>11.55</v>
      </c>
      <c r="N62" s="43">
        <v>10.9</v>
      </c>
      <c r="O62" s="43">
        <v>10.34</v>
      </c>
      <c r="P62" s="43">
        <v>9.86</v>
      </c>
      <c r="Q62" s="43">
        <v>9.4499999999999993</v>
      </c>
      <c r="R62" s="43">
        <v>9.1</v>
      </c>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row>
    <row r="63" spans="1:53" x14ac:dyDescent="0.2">
      <c r="A63" s="42">
        <v>52</v>
      </c>
      <c r="B63" s="43">
        <v>111.81</v>
      </c>
      <c r="C63" s="43">
        <v>57.11</v>
      </c>
      <c r="D63" s="43">
        <v>38.89</v>
      </c>
      <c r="E63" s="43">
        <v>29.79</v>
      </c>
      <c r="F63" s="43">
        <v>24.35</v>
      </c>
      <c r="G63" s="43">
        <v>20.73</v>
      </c>
      <c r="H63" s="43">
        <v>18.149999999999999</v>
      </c>
      <c r="I63" s="43">
        <v>16.22</v>
      </c>
      <c r="J63" s="43">
        <v>14.74</v>
      </c>
      <c r="K63" s="43">
        <v>13.55</v>
      </c>
      <c r="L63" s="43">
        <v>12.59</v>
      </c>
      <c r="M63" s="43">
        <v>11.8</v>
      </c>
      <c r="N63" s="43">
        <v>11.14</v>
      </c>
      <c r="O63" s="43">
        <v>10.57</v>
      </c>
      <c r="P63" s="43">
        <v>10.09</v>
      </c>
      <c r="Q63" s="43">
        <v>9.66</v>
      </c>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row>
    <row r="64" spans="1:53" x14ac:dyDescent="0.2">
      <c r="A64" s="42">
        <v>53</v>
      </c>
      <c r="B64" s="43">
        <v>113.83</v>
      </c>
      <c r="C64" s="43">
        <v>58.15</v>
      </c>
      <c r="D64" s="43">
        <v>39.61</v>
      </c>
      <c r="E64" s="43">
        <v>30.35</v>
      </c>
      <c r="F64" s="43">
        <v>24.81</v>
      </c>
      <c r="G64" s="43">
        <v>21.13</v>
      </c>
      <c r="H64" s="43">
        <v>18.510000000000002</v>
      </c>
      <c r="I64" s="43">
        <v>16.55</v>
      </c>
      <c r="J64" s="43">
        <v>15.04</v>
      </c>
      <c r="K64" s="43">
        <v>13.84</v>
      </c>
      <c r="L64" s="43">
        <v>12.86</v>
      </c>
      <c r="M64" s="43">
        <v>12.06</v>
      </c>
      <c r="N64" s="43">
        <v>11.39</v>
      </c>
      <c r="O64" s="43">
        <v>10.82</v>
      </c>
      <c r="P64" s="43">
        <v>10.33</v>
      </c>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row>
    <row r="65" spans="1:53" x14ac:dyDescent="0.2">
      <c r="A65" s="42">
        <v>54</v>
      </c>
      <c r="B65" s="43">
        <v>115.89</v>
      </c>
      <c r="C65" s="43">
        <v>59.21</v>
      </c>
      <c r="D65" s="43">
        <v>40.340000000000003</v>
      </c>
      <c r="E65" s="43">
        <v>30.93</v>
      </c>
      <c r="F65" s="43">
        <v>25.29</v>
      </c>
      <c r="G65" s="43">
        <v>21.54</v>
      </c>
      <c r="H65" s="43">
        <v>18.88</v>
      </c>
      <c r="I65" s="43">
        <v>16.89</v>
      </c>
      <c r="J65" s="43">
        <v>15.36</v>
      </c>
      <c r="K65" s="43">
        <v>14.14</v>
      </c>
      <c r="L65" s="43">
        <v>13.14</v>
      </c>
      <c r="M65" s="43">
        <v>12.33</v>
      </c>
      <c r="N65" s="43">
        <v>11.66</v>
      </c>
      <c r="O65" s="43">
        <v>11.09</v>
      </c>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row>
    <row r="66" spans="1:53" x14ac:dyDescent="0.2">
      <c r="A66" s="42">
        <v>55</v>
      </c>
      <c r="B66" s="43">
        <v>117.98</v>
      </c>
      <c r="C66" s="43">
        <v>60.31</v>
      </c>
      <c r="D66" s="43">
        <v>41.1</v>
      </c>
      <c r="E66" s="43">
        <v>31.52</v>
      </c>
      <c r="F66" s="43">
        <v>25.78</v>
      </c>
      <c r="G66" s="43">
        <v>21.97</v>
      </c>
      <c r="H66" s="43">
        <v>19.260000000000002</v>
      </c>
      <c r="I66" s="43">
        <v>17.239999999999998</v>
      </c>
      <c r="J66" s="43">
        <v>15.69</v>
      </c>
      <c r="K66" s="43">
        <v>14.45</v>
      </c>
      <c r="L66" s="43">
        <v>13.44</v>
      </c>
      <c r="M66" s="43">
        <v>12.62</v>
      </c>
      <c r="N66" s="43">
        <v>11.95</v>
      </c>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row>
    <row r="67" spans="1:53" x14ac:dyDescent="0.2">
      <c r="A67" s="42">
        <v>56</v>
      </c>
      <c r="B67" s="43">
        <v>120.12</v>
      </c>
      <c r="C67" s="43">
        <v>61.42</v>
      </c>
      <c r="D67" s="43">
        <v>41.87</v>
      </c>
      <c r="E67" s="43">
        <v>32.119999999999997</v>
      </c>
      <c r="F67" s="43">
        <v>26.29</v>
      </c>
      <c r="G67" s="43">
        <v>22.42</v>
      </c>
      <c r="H67" s="43">
        <v>19.66</v>
      </c>
      <c r="I67" s="43">
        <v>17.61</v>
      </c>
      <c r="J67" s="43">
        <v>16.03</v>
      </c>
      <c r="K67" s="43">
        <v>14.78</v>
      </c>
      <c r="L67" s="43">
        <v>13.76</v>
      </c>
      <c r="M67" s="43">
        <v>12.92</v>
      </c>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row>
    <row r="68" spans="1:53" x14ac:dyDescent="0.2">
      <c r="A68" s="42">
        <v>57</v>
      </c>
      <c r="B68" s="43">
        <v>122.3</v>
      </c>
      <c r="C68" s="43">
        <v>62.56</v>
      </c>
      <c r="D68" s="43">
        <v>42.67</v>
      </c>
      <c r="E68" s="43">
        <v>32.75</v>
      </c>
      <c r="F68" s="43">
        <v>26.82</v>
      </c>
      <c r="G68" s="43">
        <v>22.88</v>
      </c>
      <c r="H68" s="43">
        <v>20.079999999999998</v>
      </c>
      <c r="I68" s="43">
        <v>18</v>
      </c>
      <c r="J68" s="43">
        <v>16.399999999999999</v>
      </c>
      <c r="K68" s="43">
        <v>15.12</v>
      </c>
      <c r="L68" s="43">
        <v>14.1</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row>
    <row r="69" spans="1:53" x14ac:dyDescent="0.2">
      <c r="A69" s="42">
        <v>58</v>
      </c>
      <c r="B69" s="43">
        <v>124.53</v>
      </c>
      <c r="C69" s="43">
        <v>63.73</v>
      </c>
      <c r="D69" s="43">
        <v>43.5</v>
      </c>
      <c r="E69" s="43">
        <v>33.409999999999997</v>
      </c>
      <c r="F69" s="43">
        <v>27.37</v>
      </c>
      <c r="G69" s="43">
        <v>23.37</v>
      </c>
      <c r="H69" s="43">
        <v>20.52</v>
      </c>
      <c r="I69" s="43">
        <v>18.41</v>
      </c>
      <c r="J69" s="43">
        <v>16.78</v>
      </c>
      <c r="K69" s="43">
        <v>15.49</v>
      </c>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row>
    <row r="70" spans="1:53" x14ac:dyDescent="0.2">
      <c r="A70" s="42">
        <v>59</v>
      </c>
      <c r="B70" s="43">
        <v>126.82</v>
      </c>
      <c r="C70" s="43">
        <v>64.94</v>
      </c>
      <c r="D70" s="43">
        <v>44.34</v>
      </c>
      <c r="E70" s="43">
        <v>34.07</v>
      </c>
      <c r="F70" s="43">
        <v>27.94</v>
      </c>
      <c r="G70" s="43">
        <v>23.87</v>
      </c>
      <c r="H70" s="43">
        <v>20.98</v>
      </c>
      <c r="I70" s="43">
        <v>18.829999999999998</v>
      </c>
      <c r="J70" s="43">
        <v>17.190000000000001</v>
      </c>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row>
    <row r="71" spans="1:53" x14ac:dyDescent="0.2">
      <c r="A71" s="42">
        <v>60</v>
      </c>
      <c r="B71" s="43">
        <v>129.13999999999999</v>
      </c>
      <c r="C71" s="43">
        <v>66.17</v>
      </c>
      <c r="D71" s="43">
        <v>45.22</v>
      </c>
      <c r="E71" s="43">
        <v>34.78</v>
      </c>
      <c r="F71" s="43">
        <v>28.54</v>
      </c>
      <c r="G71" s="43">
        <v>24.4</v>
      </c>
      <c r="H71" s="43">
        <v>21.47</v>
      </c>
      <c r="I71" s="43">
        <v>19.28</v>
      </c>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row>
    <row r="72" spans="1:53" x14ac:dyDescent="0.2">
      <c r="A72" s="42">
        <v>61</v>
      </c>
      <c r="B72" s="43">
        <v>131.54</v>
      </c>
      <c r="C72" s="43">
        <v>67.45</v>
      </c>
      <c r="D72" s="43">
        <v>46.13</v>
      </c>
      <c r="E72" s="43">
        <v>35.51</v>
      </c>
      <c r="F72" s="43">
        <v>29.16</v>
      </c>
      <c r="G72" s="43">
        <v>24.97</v>
      </c>
      <c r="H72" s="43">
        <v>21.99</v>
      </c>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row>
    <row r="73" spans="1:53" x14ac:dyDescent="0.2">
      <c r="A73" s="42">
        <v>62</v>
      </c>
      <c r="B73" s="43">
        <v>134.01</v>
      </c>
      <c r="C73" s="43">
        <v>68.77</v>
      </c>
      <c r="D73" s="43">
        <v>47.08</v>
      </c>
      <c r="E73" s="43">
        <v>36.270000000000003</v>
      </c>
      <c r="F73" s="43">
        <v>29.82</v>
      </c>
      <c r="G73" s="43">
        <v>25.57</v>
      </c>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row>
    <row r="74" spans="1:53" x14ac:dyDescent="0.2">
      <c r="A74" s="42">
        <v>63</v>
      </c>
      <c r="B74" s="43">
        <v>136.6</v>
      </c>
      <c r="C74" s="43">
        <v>70.17</v>
      </c>
      <c r="D74" s="43">
        <v>48.09</v>
      </c>
      <c r="E74" s="43">
        <v>37.090000000000003</v>
      </c>
      <c r="F74" s="43">
        <v>30.52</v>
      </c>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row>
    <row r="75" spans="1:53" x14ac:dyDescent="0.2">
      <c r="A75" s="42">
        <v>64</v>
      </c>
      <c r="B75" s="43">
        <v>139.33000000000001</v>
      </c>
      <c r="C75" s="43">
        <v>71.66</v>
      </c>
      <c r="D75" s="43">
        <v>49.17</v>
      </c>
      <c r="E75" s="43">
        <v>37.979999999999997</v>
      </c>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row>
    <row r="76" spans="1:53" x14ac:dyDescent="0.2">
      <c r="A76" s="42">
        <v>65</v>
      </c>
      <c r="B76" s="43">
        <v>142.27000000000001</v>
      </c>
      <c r="C76" s="43">
        <v>73.260000000000005</v>
      </c>
      <c r="D76" s="43">
        <v>50.34</v>
      </c>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row>
    <row r="77" spans="1:53" x14ac:dyDescent="0.2">
      <c r="A77" s="42">
        <v>66</v>
      </c>
      <c r="B77" s="43">
        <v>145.31</v>
      </c>
      <c r="C77" s="43">
        <v>74.930000000000007</v>
      </c>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row>
    <row r="78" spans="1:53" x14ac:dyDescent="0.2">
      <c r="A78" s="42">
        <v>67</v>
      </c>
      <c r="B78" s="43">
        <v>148.59</v>
      </c>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row>
  </sheetData>
  <sheetProtection algorithmName="SHA-512" hashValue="I5Qmuj2jlcGHsbQBT5tnBykV+JDuOMJc3UoFaZ0C7e7hKFEh9lY2tIz2ClveOPxM7+xoaqu3Ld+NPy4xUXd3BA==" saltValue="TSqUfNKnZPVRdBDrvp4iVA==" spinCount="100000" sheet="1" objects="1" scenarios="1"/>
  <conditionalFormatting sqref="A6:A21">
    <cfRule type="expression" dxfId="83" priority="13" stopIfTrue="1">
      <formula>MOD(ROW(),2)=0</formula>
    </cfRule>
    <cfRule type="expression" dxfId="82" priority="14" stopIfTrue="1">
      <formula>MOD(ROW(),2)&lt;&gt;0</formula>
    </cfRule>
  </conditionalFormatting>
  <conditionalFormatting sqref="A26:A78">
    <cfRule type="expression" dxfId="81" priority="9" stopIfTrue="1">
      <formula>MOD(ROW(),2)=0</formula>
    </cfRule>
    <cfRule type="expression" dxfId="80" priority="10" stopIfTrue="1">
      <formula>MOD(ROW(),2)&lt;&gt;0</formula>
    </cfRule>
  </conditionalFormatting>
  <conditionalFormatting sqref="B6:BA21">
    <cfRule type="expression" dxfId="79" priority="15" stopIfTrue="1">
      <formula>MOD(ROW(),2)=0</formula>
    </cfRule>
    <cfRule type="expression" dxfId="78" priority="16" stopIfTrue="1">
      <formula>MOD(ROW(),2)&lt;&gt;0</formula>
    </cfRule>
  </conditionalFormatting>
  <conditionalFormatting sqref="B26:BA78">
    <cfRule type="expression" dxfId="77" priority="11" stopIfTrue="1">
      <formula>MOD(ROW(),2)=0</formula>
    </cfRule>
    <cfRule type="expression" dxfId="76" priority="12"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FEF0D-9A5E-418D-A803-5D2111A49F64}">
  <sheetPr codeName="Sheet67"/>
  <dimension ref="A1:E52"/>
  <sheetViews>
    <sheetView showGridLines="0" workbookViewId="0">
      <selection activeCell="A6" sqref="A6"/>
    </sheetView>
  </sheetViews>
  <sheetFormatPr defaultColWidth="8.5703125" defaultRowHeight="12.75" x14ac:dyDescent="0.2"/>
  <cols>
    <col min="1" max="1" width="31.5703125" style="41" customWidth="1"/>
    <col min="2" max="5" width="22.5703125" style="41" customWidth="1"/>
    <col min="6" max="16384" width="8.5703125" style="41"/>
  </cols>
  <sheetData>
    <row r="1" spans="1:5" s="1" customFormat="1" ht="20.25" x14ac:dyDescent="0.3">
      <c r="A1" s="2" t="s">
        <v>0</v>
      </c>
    </row>
    <row r="2" spans="1:5" s="1" customFormat="1" ht="15.75" x14ac:dyDescent="0.25">
      <c r="A2" s="30" t="s">
        <v>1</v>
      </c>
      <c r="B2" s="3" t="str">
        <f>wb_title</f>
        <v>LGPS_EW - Consolidated Factor Spreadsheet</v>
      </c>
    </row>
    <row r="3" spans="1:5" s="1" customFormat="1" ht="15.75" x14ac:dyDescent="0.25">
      <c r="A3" s="30" t="s">
        <v>2</v>
      </c>
      <c r="B3" s="3" t="str">
        <f>TABLE_FACTOR_TYPE_1 &amp; " - x-" &amp; TABLE_SERIES_NUMBER_1</f>
        <v>AVC to transfer credits - x-801</v>
      </c>
    </row>
    <row r="4" spans="1:5" customFormat="1" x14ac:dyDescent="0.2"/>
    <row r="5" spans="1:5" customFormat="1" x14ac:dyDescent="0.2"/>
    <row r="6" spans="1:5" customFormat="1" x14ac:dyDescent="0.2">
      <c r="A6" s="44" t="s">
        <v>394</v>
      </c>
      <c r="B6" s="49" t="s">
        <v>395</v>
      </c>
      <c r="C6" s="49"/>
      <c r="D6" s="49"/>
      <c r="E6" s="49"/>
    </row>
    <row r="7" spans="1:5" customFormat="1" x14ac:dyDescent="0.2">
      <c r="A7" s="44" t="s">
        <v>396</v>
      </c>
      <c r="B7" s="49" t="s">
        <v>31</v>
      </c>
      <c r="C7" s="49"/>
      <c r="D7" s="49"/>
      <c r="E7" s="49"/>
    </row>
    <row r="8" spans="1:5" customFormat="1" x14ac:dyDescent="0.2">
      <c r="A8" s="44" t="s">
        <v>166</v>
      </c>
      <c r="B8" s="49" t="s">
        <v>179</v>
      </c>
      <c r="C8" s="49"/>
      <c r="D8" s="49"/>
      <c r="E8" s="49"/>
    </row>
    <row r="9" spans="1:5" customFormat="1" x14ac:dyDescent="0.2">
      <c r="A9" s="44" t="s">
        <v>167</v>
      </c>
      <c r="B9" s="49" t="s">
        <v>369</v>
      </c>
      <c r="C9" s="49"/>
      <c r="D9" s="49"/>
      <c r="E9" s="49"/>
    </row>
    <row r="10" spans="1:5" customFormat="1" x14ac:dyDescent="0.2">
      <c r="A10" s="44" t="s">
        <v>6</v>
      </c>
      <c r="B10" s="49" t="s">
        <v>370</v>
      </c>
      <c r="C10" s="49"/>
      <c r="D10" s="49"/>
      <c r="E10" s="49"/>
    </row>
    <row r="11" spans="1:5" customFormat="1" x14ac:dyDescent="0.2">
      <c r="A11" s="44" t="s">
        <v>168</v>
      </c>
      <c r="B11" s="49" t="s">
        <v>268</v>
      </c>
      <c r="C11" s="49"/>
      <c r="D11" s="49"/>
      <c r="E11" s="49"/>
    </row>
    <row r="12" spans="1:5" customFormat="1" x14ac:dyDescent="0.2">
      <c r="A12" s="44" t="s">
        <v>169</v>
      </c>
      <c r="B12" s="49" t="s">
        <v>183</v>
      </c>
      <c r="C12" s="49"/>
      <c r="D12" s="49"/>
      <c r="E12" s="49"/>
    </row>
    <row r="13" spans="1:5" customFormat="1" x14ac:dyDescent="0.2">
      <c r="A13" s="44" t="s">
        <v>397</v>
      </c>
      <c r="B13" s="49">
        <v>0</v>
      </c>
      <c r="C13" s="49"/>
      <c r="D13" s="49"/>
      <c r="E13" s="49"/>
    </row>
    <row r="14" spans="1:5" customFormat="1" x14ac:dyDescent="0.2">
      <c r="A14" s="44" t="s">
        <v>171</v>
      </c>
      <c r="B14" s="49">
        <v>801</v>
      </c>
      <c r="C14" s="49"/>
      <c r="D14" s="49"/>
      <c r="E14" s="49"/>
    </row>
    <row r="15" spans="1:5" customFormat="1" x14ac:dyDescent="0.2">
      <c r="A15" s="44" t="s">
        <v>398</v>
      </c>
      <c r="B15" s="49" t="s">
        <v>371</v>
      </c>
      <c r="C15" s="49"/>
      <c r="D15" s="49"/>
      <c r="E15" s="49"/>
    </row>
    <row r="16" spans="1:5" customFormat="1" x14ac:dyDescent="0.2">
      <c r="A16" s="44" t="s">
        <v>173</v>
      </c>
      <c r="B16" s="49" t="s">
        <v>265</v>
      </c>
      <c r="C16" s="49"/>
      <c r="D16" s="49"/>
      <c r="E16" s="49"/>
    </row>
    <row r="17" spans="1:5" customFormat="1" x14ac:dyDescent="0.2">
      <c r="A17" s="45" t="s">
        <v>399</v>
      </c>
      <c r="B17" s="49"/>
      <c r="C17" s="49"/>
      <c r="D17" s="49"/>
      <c r="E17" s="49"/>
    </row>
    <row r="18" spans="1:5" customFormat="1" x14ac:dyDescent="0.2">
      <c r="A18" s="44" t="s">
        <v>175</v>
      </c>
      <c r="B18" s="51">
        <v>46216</v>
      </c>
      <c r="C18" s="51"/>
      <c r="D18" s="51"/>
      <c r="E18" s="51"/>
    </row>
    <row r="19" spans="1:5" customFormat="1" x14ac:dyDescent="0.2">
      <c r="A19" s="44" t="s">
        <v>176</v>
      </c>
      <c r="B19" s="51"/>
      <c r="C19" s="51"/>
      <c r="D19" s="51"/>
      <c r="E19" s="51"/>
    </row>
    <row r="20" spans="1:5" customFormat="1" x14ac:dyDescent="0.2">
      <c r="A20" s="44" t="s">
        <v>177</v>
      </c>
      <c r="B20" s="49" t="s">
        <v>186</v>
      </c>
      <c r="C20" s="49"/>
      <c r="D20" s="49"/>
      <c r="E20" s="49"/>
    </row>
    <row r="21" spans="1:5" customFormat="1" x14ac:dyDescent="0.2">
      <c r="A21" s="44" t="s">
        <v>400</v>
      </c>
      <c r="B21" s="49" t="s">
        <v>103</v>
      </c>
      <c r="C21" s="49"/>
      <c r="D21" s="49"/>
      <c r="E21" s="49"/>
    </row>
    <row r="22" spans="1:5" customFormat="1" x14ac:dyDescent="0.2"/>
    <row r="23" spans="1:5" customFormat="1" x14ac:dyDescent="0.2">
      <c r="A23" s="23" t="str">
        <f>HYPERLINK("#'Factor List'!A1", "Back to Factor List")</f>
        <v>Back to Factor List</v>
      </c>
      <c r="B23" s="23" t="str">
        <f>HYPERLINK("#'Assumptions'!A1", "Assumptions")</f>
        <v>Assumptions</v>
      </c>
    </row>
    <row r="26" spans="1:5" s="59" customFormat="1" ht="38.25" x14ac:dyDescent="0.2">
      <c r="A26" s="58" t="s">
        <v>401</v>
      </c>
      <c r="B26" s="58" t="s">
        <v>642</v>
      </c>
      <c r="C26" s="58" t="s">
        <v>643</v>
      </c>
      <c r="D26" s="58" t="s">
        <v>644</v>
      </c>
      <c r="E26" s="58" t="s">
        <v>645</v>
      </c>
    </row>
    <row r="27" spans="1:5" x14ac:dyDescent="0.2">
      <c r="A27" s="42">
        <v>50</v>
      </c>
      <c r="B27" s="43">
        <v>18.36</v>
      </c>
      <c r="C27" s="43">
        <v>2.52</v>
      </c>
      <c r="D27" s="43">
        <v>18.36</v>
      </c>
      <c r="E27" s="43">
        <v>2.52</v>
      </c>
    </row>
    <row r="28" spans="1:5" x14ac:dyDescent="0.2">
      <c r="A28" s="42">
        <v>51</v>
      </c>
      <c r="B28" s="43">
        <v>18.38</v>
      </c>
      <c r="C28" s="43">
        <v>2.5</v>
      </c>
      <c r="D28" s="43">
        <v>18.38</v>
      </c>
      <c r="E28" s="43">
        <v>2.5</v>
      </c>
    </row>
    <row r="29" spans="1:5" x14ac:dyDescent="0.2">
      <c r="A29" s="42">
        <v>52</v>
      </c>
      <c r="B29" s="43">
        <v>18.39</v>
      </c>
      <c r="C29" s="43">
        <v>2.5</v>
      </c>
      <c r="D29" s="43">
        <v>18.39</v>
      </c>
      <c r="E29" s="43">
        <v>2.5</v>
      </c>
    </row>
    <row r="30" spans="1:5" x14ac:dyDescent="0.2">
      <c r="A30" s="42">
        <v>53</v>
      </c>
      <c r="B30" s="43">
        <v>18.41</v>
      </c>
      <c r="C30" s="43">
        <v>2.48</v>
      </c>
      <c r="D30" s="43">
        <v>18.41</v>
      </c>
      <c r="E30" s="43">
        <v>2.48</v>
      </c>
    </row>
    <row r="31" spans="1:5" x14ac:dyDescent="0.2">
      <c r="A31" s="42">
        <v>54</v>
      </c>
      <c r="B31" s="43">
        <v>18.43</v>
      </c>
      <c r="C31" s="43">
        <v>2.46</v>
      </c>
      <c r="D31" s="43">
        <v>18.43</v>
      </c>
      <c r="E31" s="43">
        <v>2.46</v>
      </c>
    </row>
    <row r="32" spans="1:5" x14ac:dyDescent="0.2">
      <c r="A32" s="42">
        <v>55</v>
      </c>
      <c r="B32" s="43">
        <v>18.45</v>
      </c>
      <c r="C32" s="43">
        <v>2.44</v>
      </c>
      <c r="D32" s="43">
        <v>18.45</v>
      </c>
      <c r="E32" s="43">
        <v>2.44</v>
      </c>
    </row>
    <row r="33" spans="1:5" x14ac:dyDescent="0.2">
      <c r="A33" s="42">
        <v>56</v>
      </c>
      <c r="B33" s="43">
        <v>18.47</v>
      </c>
      <c r="C33" s="43">
        <v>2.42</v>
      </c>
      <c r="D33" s="43">
        <v>18.47</v>
      </c>
      <c r="E33" s="43">
        <v>2.42</v>
      </c>
    </row>
    <row r="34" spans="1:5" x14ac:dyDescent="0.2">
      <c r="A34" s="42">
        <v>57</v>
      </c>
      <c r="B34" s="43">
        <v>18.5</v>
      </c>
      <c r="C34" s="43">
        <v>2.4</v>
      </c>
      <c r="D34" s="43">
        <v>18.5</v>
      </c>
      <c r="E34" s="43">
        <v>2.4</v>
      </c>
    </row>
    <row r="35" spans="1:5" x14ac:dyDescent="0.2">
      <c r="A35" s="42">
        <v>58</v>
      </c>
      <c r="B35" s="43">
        <v>18.53</v>
      </c>
      <c r="C35" s="43">
        <v>2.37</v>
      </c>
      <c r="D35" s="43">
        <v>18.53</v>
      </c>
      <c r="E35" s="43">
        <v>2.37</v>
      </c>
    </row>
    <row r="36" spans="1:5" x14ac:dyDescent="0.2">
      <c r="A36" s="42">
        <v>59</v>
      </c>
      <c r="B36" s="43">
        <v>18.57</v>
      </c>
      <c r="C36" s="43">
        <v>2.34</v>
      </c>
      <c r="D36" s="43">
        <v>18.57</v>
      </c>
      <c r="E36" s="43">
        <v>2.34</v>
      </c>
    </row>
    <row r="37" spans="1:5" x14ac:dyDescent="0.2">
      <c r="A37" s="42">
        <v>60</v>
      </c>
      <c r="B37" s="43">
        <v>18.61</v>
      </c>
      <c r="C37" s="43">
        <v>2.31</v>
      </c>
      <c r="D37" s="43">
        <v>18.61</v>
      </c>
      <c r="E37" s="43">
        <v>2.31</v>
      </c>
    </row>
    <row r="38" spans="1:5" x14ac:dyDescent="0.2">
      <c r="A38" s="42">
        <v>61</v>
      </c>
      <c r="B38" s="43">
        <v>18.66</v>
      </c>
      <c r="C38" s="43">
        <v>2.2799999999999998</v>
      </c>
      <c r="D38" s="43">
        <v>18.66</v>
      </c>
      <c r="E38" s="43">
        <v>2.2799999999999998</v>
      </c>
    </row>
    <row r="39" spans="1:5" x14ac:dyDescent="0.2">
      <c r="A39" s="42">
        <v>62</v>
      </c>
      <c r="B39" s="43">
        <v>18.71</v>
      </c>
      <c r="C39" s="43">
        <v>2.25</v>
      </c>
      <c r="D39" s="43">
        <v>18.71</v>
      </c>
      <c r="E39" s="43">
        <v>2.25</v>
      </c>
    </row>
    <row r="40" spans="1:5" x14ac:dyDescent="0.2">
      <c r="A40" s="42">
        <v>63</v>
      </c>
      <c r="B40" s="43">
        <v>18.78</v>
      </c>
      <c r="C40" s="43">
        <v>2.21</v>
      </c>
      <c r="D40" s="43">
        <v>18.78</v>
      </c>
      <c r="E40" s="43">
        <v>2.21</v>
      </c>
    </row>
    <row r="41" spans="1:5" x14ac:dyDescent="0.2">
      <c r="A41" s="42">
        <v>64</v>
      </c>
      <c r="B41" s="43">
        <v>18.86</v>
      </c>
      <c r="C41" s="43">
        <v>2.16</v>
      </c>
      <c r="D41" s="43">
        <v>18.86</v>
      </c>
      <c r="E41" s="43">
        <v>2.16</v>
      </c>
    </row>
    <row r="42" spans="1:5" x14ac:dyDescent="0.2">
      <c r="A42" s="42">
        <v>65</v>
      </c>
      <c r="B42" s="43">
        <v>18.63</v>
      </c>
      <c r="C42" s="43">
        <v>2.14</v>
      </c>
      <c r="D42" s="43">
        <v>18.63</v>
      </c>
      <c r="E42" s="43">
        <v>2.14</v>
      </c>
    </row>
    <row r="43" spans="1:5" x14ac:dyDescent="0.2">
      <c r="A43" s="42">
        <v>66</v>
      </c>
      <c r="B43" s="43">
        <v>18.079999999999998</v>
      </c>
      <c r="C43" s="43">
        <v>2.14</v>
      </c>
      <c r="D43" s="43">
        <v>18.079999999999998</v>
      </c>
      <c r="E43" s="43">
        <v>2.14</v>
      </c>
    </row>
    <row r="44" spans="1:5" x14ac:dyDescent="0.2">
      <c r="A44" s="42">
        <v>67</v>
      </c>
      <c r="B44" s="43">
        <v>17.53</v>
      </c>
      <c r="C44" s="43">
        <v>2.14</v>
      </c>
      <c r="D44" s="43">
        <v>17.53</v>
      </c>
      <c r="E44" s="43">
        <v>2.14</v>
      </c>
    </row>
    <row r="45" spans="1:5" x14ac:dyDescent="0.2">
      <c r="A45" s="42">
        <v>68</v>
      </c>
      <c r="B45" s="43">
        <v>16.98</v>
      </c>
      <c r="C45" s="43">
        <v>2.13</v>
      </c>
      <c r="D45" s="43">
        <v>16.98</v>
      </c>
      <c r="E45" s="43">
        <v>2.13</v>
      </c>
    </row>
    <row r="46" spans="1:5" x14ac:dyDescent="0.2">
      <c r="A46" s="42">
        <v>69</v>
      </c>
      <c r="B46" s="43">
        <v>16.440000000000001</v>
      </c>
      <c r="C46" s="43">
        <v>2</v>
      </c>
      <c r="D46" s="43">
        <v>16.440000000000001</v>
      </c>
      <c r="E46" s="43">
        <v>2</v>
      </c>
    </row>
    <row r="47" spans="1:5" x14ac:dyDescent="0.2">
      <c r="A47" s="42">
        <v>70</v>
      </c>
      <c r="B47" s="43">
        <v>15.89</v>
      </c>
      <c r="C47" s="43">
        <v>1.89</v>
      </c>
      <c r="D47" s="43">
        <v>15.89</v>
      </c>
      <c r="E47" s="43">
        <v>1.89</v>
      </c>
    </row>
    <row r="48" spans="1:5" x14ac:dyDescent="0.2">
      <c r="A48" s="42">
        <v>71</v>
      </c>
      <c r="B48" s="43">
        <v>15.35</v>
      </c>
      <c r="C48" s="43">
        <v>1.87</v>
      </c>
      <c r="D48" s="43">
        <v>15.35</v>
      </c>
      <c r="E48" s="43">
        <v>1.87</v>
      </c>
    </row>
    <row r="49" spans="1:5" x14ac:dyDescent="0.2">
      <c r="A49" s="42">
        <v>72</v>
      </c>
      <c r="B49" s="43">
        <v>14.81</v>
      </c>
      <c r="C49" s="43">
        <v>1.87</v>
      </c>
      <c r="D49" s="43">
        <v>14.81</v>
      </c>
      <c r="E49" s="43">
        <v>1.87</v>
      </c>
    </row>
    <row r="50" spans="1:5" x14ac:dyDescent="0.2">
      <c r="A50" s="42">
        <v>73</v>
      </c>
      <c r="B50" s="43">
        <v>14.29</v>
      </c>
      <c r="C50" s="43">
        <v>1.84</v>
      </c>
      <c r="D50" s="43">
        <v>14.29</v>
      </c>
      <c r="E50" s="43">
        <v>1.84</v>
      </c>
    </row>
    <row r="51" spans="1:5" x14ac:dyDescent="0.2">
      <c r="A51" s="42">
        <v>74</v>
      </c>
      <c r="B51" s="43">
        <v>13.78</v>
      </c>
      <c r="C51" s="43">
        <v>1.71</v>
      </c>
      <c r="D51" s="43">
        <v>13.78</v>
      </c>
      <c r="E51" s="43">
        <v>1.71</v>
      </c>
    </row>
    <row r="52" spans="1:5" x14ac:dyDescent="0.2">
      <c r="A52" s="42">
        <v>75</v>
      </c>
      <c r="B52" s="43">
        <v>13.28</v>
      </c>
      <c r="C52" s="43">
        <v>1.58</v>
      </c>
      <c r="D52" s="43">
        <v>13.28</v>
      </c>
      <c r="E52" s="43">
        <v>1.58</v>
      </c>
    </row>
  </sheetData>
  <sheetProtection algorithmName="SHA-512" hashValue="WhD5SI5sj1Cwny2IvqYxy1vWb1wVGa7HqRTFZVsJCswoZVQWk0JKqqMdJPv3dJdD0Opfj44VO/pmi92ynedf9g==" saltValue="TDiNb3Z8lMs0laPo5tG8wg==" spinCount="100000" sheet="1" objects="1" scenarios="1"/>
  <conditionalFormatting sqref="A6:A21">
    <cfRule type="expression" dxfId="75" priority="13" stopIfTrue="1">
      <formula>MOD(ROW(),2)=0</formula>
    </cfRule>
    <cfRule type="expression" dxfId="74" priority="14" stopIfTrue="1">
      <formula>MOD(ROW(),2)&lt;&gt;0</formula>
    </cfRule>
  </conditionalFormatting>
  <conditionalFormatting sqref="A26:A52">
    <cfRule type="expression" dxfId="73" priority="9" stopIfTrue="1">
      <formula>MOD(ROW(),2)=0</formula>
    </cfRule>
    <cfRule type="expression" dxfId="72" priority="10" stopIfTrue="1">
      <formula>MOD(ROW(),2)&lt;&gt;0</formula>
    </cfRule>
  </conditionalFormatting>
  <conditionalFormatting sqref="B6:E21">
    <cfRule type="expression" dxfId="71" priority="15" stopIfTrue="1">
      <formula>MOD(ROW(),2)=0</formula>
    </cfRule>
    <cfRule type="expression" dxfId="70" priority="16" stopIfTrue="1">
      <formula>MOD(ROW(),2)&lt;&gt;0</formula>
    </cfRule>
  </conditionalFormatting>
  <conditionalFormatting sqref="B26:E52">
    <cfRule type="expression" dxfId="69" priority="11" stopIfTrue="1">
      <formula>MOD(ROW(),2)=0</formula>
    </cfRule>
    <cfRule type="expression" dxfId="68" priority="12"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56268-EFEB-49EF-846F-7C12B61CC13E}">
  <sheetPr codeName="Sheet68"/>
  <dimension ref="A1:C66"/>
  <sheetViews>
    <sheetView showGridLines="0" workbookViewId="0">
      <selection activeCell="A6" sqref="A6"/>
    </sheetView>
  </sheetViews>
  <sheetFormatPr defaultColWidth="8.5703125" defaultRowHeight="12.75" x14ac:dyDescent="0.2"/>
  <cols>
    <col min="1" max="1" width="45.85546875" style="41" customWidth="1"/>
    <col min="2" max="2" width="40.5703125" style="41" customWidth="1"/>
    <col min="3" max="3" width="22.5703125" style="41" customWidth="1"/>
    <col min="4" max="16384" width="8.5703125" style="41"/>
  </cols>
  <sheetData>
    <row r="1" spans="1:3" s="1" customFormat="1" ht="20.25" x14ac:dyDescent="0.3">
      <c r="A1" s="2" t="s">
        <v>0</v>
      </c>
    </row>
    <row r="2" spans="1:3" s="1" customFormat="1" ht="15.75" x14ac:dyDescent="0.25">
      <c r="A2" s="30" t="s">
        <v>1</v>
      </c>
      <c r="B2" s="3" t="str">
        <f>wb_title</f>
        <v>LGPS_EW - Consolidated Factor Spreadsheet</v>
      </c>
    </row>
    <row r="3" spans="1:3" s="1" customFormat="1" ht="15.75" x14ac:dyDescent="0.25">
      <c r="A3" s="30" t="s">
        <v>2</v>
      </c>
      <c r="B3" s="3" t="str">
        <f>TABLE_FACTOR_TYPE_1 &amp; " - x-" &amp; TABLE_SERIES_NUMBER_1</f>
        <v>AVC to AP - x-802</v>
      </c>
    </row>
    <row r="4" spans="1:3" customFormat="1" x14ac:dyDescent="0.2"/>
    <row r="5" spans="1:3" customFormat="1" x14ac:dyDescent="0.2"/>
    <row r="6" spans="1:3" customFormat="1" x14ac:dyDescent="0.2">
      <c r="A6" s="44" t="s">
        <v>394</v>
      </c>
      <c r="B6" s="49" t="s">
        <v>395</v>
      </c>
      <c r="C6" s="46"/>
    </row>
    <row r="7" spans="1:3" customFormat="1" x14ac:dyDescent="0.2">
      <c r="A7" s="44" t="s">
        <v>396</v>
      </c>
      <c r="B7" s="49" t="s">
        <v>31</v>
      </c>
      <c r="C7" s="46"/>
    </row>
    <row r="8" spans="1:3" customFormat="1" x14ac:dyDescent="0.2">
      <c r="A8" s="44" t="s">
        <v>166</v>
      </c>
      <c r="B8" s="49" t="s">
        <v>179</v>
      </c>
      <c r="C8" s="46"/>
    </row>
    <row r="9" spans="1:3" customFormat="1" x14ac:dyDescent="0.2">
      <c r="A9" s="44" t="s">
        <v>167</v>
      </c>
      <c r="B9" s="49" t="s">
        <v>372</v>
      </c>
      <c r="C9" s="46"/>
    </row>
    <row r="10" spans="1:3" customFormat="1" ht="38.25" x14ac:dyDescent="0.2">
      <c r="A10" s="44" t="s">
        <v>6</v>
      </c>
      <c r="B10" s="49" t="s">
        <v>373</v>
      </c>
      <c r="C10" s="46"/>
    </row>
    <row r="11" spans="1:3" customFormat="1" x14ac:dyDescent="0.2">
      <c r="A11" s="44" t="s">
        <v>168</v>
      </c>
      <c r="B11" s="49" t="s">
        <v>268</v>
      </c>
      <c r="C11" s="46"/>
    </row>
    <row r="12" spans="1:3" customFormat="1" ht="25.5" customHeight="1" x14ac:dyDescent="0.2">
      <c r="A12" s="44" t="s">
        <v>169</v>
      </c>
      <c r="B12" s="49" t="s">
        <v>374</v>
      </c>
      <c r="C12" s="46"/>
    </row>
    <row r="13" spans="1:3" customFormat="1" x14ac:dyDescent="0.2">
      <c r="A13" s="44" t="s">
        <v>397</v>
      </c>
      <c r="B13" s="49">
        <v>0</v>
      </c>
      <c r="C13" s="46"/>
    </row>
    <row r="14" spans="1:3" customFormat="1" x14ac:dyDescent="0.2">
      <c r="A14" s="44" t="s">
        <v>171</v>
      </c>
      <c r="B14" s="49">
        <v>802</v>
      </c>
      <c r="C14" s="46"/>
    </row>
    <row r="15" spans="1:3" customFormat="1" x14ac:dyDescent="0.2">
      <c r="A15" s="44" t="s">
        <v>398</v>
      </c>
      <c r="B15" s="49" t="s">
        <v>375</v>
      </c>
      <c r="C15" s="46"/>
    </row>
    <row r="16" spans="1:3" customFormat="1" x14ac:dyDescent="0.2">
      <c r="A16" s="44" t="s">
        <v>173</v>
      </c>
      <c r="B16" s="49" t="s">
        <v>376</v>
      </c>
      <c r="C16" s="46"/>
    </row>
    <row r="17" spans="1:3" customFormat="1" x14ac:dyDescent="0.2">
      <c r="A17" s="45" t="s">
        <v>399</v>
      </c>
      <c r="B17" s="49"/>
      <c r="C17" s="46"/>
    </row>
    <row r="18" spans="1:3" customFormat="1" x14ac:dyDescent="0.2">
      <c r="A18" s="44" t="s">
        <v>175</v>
      </c>
      <c r="B18" s="51">
        <v>46216</v>
      </c>
      <c r="C18" s="47"/>
    </row>
    <row r="19" spans="1:3" customFormat="1" x14ac:dyDescent="0.2">
      <c r="A19" s="44" t="s">
        <v>176</v>
      </c>
      <c r="B19" s="51"/>
      <c r="C19" s="47"/>
    </row>
    <row r="20" spans="1:3" customFormat="1" x14ac:dyDescent="0.2">
      <c r="A20" s="44" t="s">
        <v>177</v>
      </c>
      <c r="B20" s="49" t="s">
        <v>186</v>
      </c>
      <c r="C20" s="46"/>
    </row>
    <row r="21" spans="1:3" customFormat="1" x14ac:dyDescent="0.2">
      <c r="A21" s="44" t="s">
        <v>400</v>
      </c>
      <c r="B21" s="49" t="s">
        <v>103</v>
      </c>
      <c r="C21" s="46"/>
    </row>
    <row r="22" spans="1:3" customFormat="1" x14ac:dyDescent="0.2"/>
    <row r="23" spans="1:3" customFormat="1" x14ac:dyDescent="0.2">
      <c r="A23" s="23" t="str">
        <f>HYPERLINK("#'Factor List'!A1", "Back to Factor List")</f>
        <v>Back to Factor List</v>
      </c>
      <c r="B23" s="23" t="str">
        <f>HYPERLINK("#'Assumptions'!A1", "Assumptions")</f>
        <v>Assumptions</v>
      </c>
    </row>
    <row r="26" spans="1:3" s="59" customFormat="1" ht="25.5" x14ac:dyDescent="0.2">
      <c r="A26" s="60" t="s">
        <v>401</v>
      </c>
      <c r="B26" s="60" t="s">
        <v>646</v>
      </c>
      <c r="C26" s="58" t="s">
        <v>647</v>
      </c>
    </row>
    <row r="27" spans="1:3" x14ac:dyDescent="0.2">
      <c r="A27" s="61" t="s">
        <v>440</v>
      </c>
      <c r="B27" s="43">
        <v>3.99</v>
      </c>
      <c r="C27" s="43">
        <v>4.1500000000000004</v>
      </c>
    </row>
    <row r="28" spans="1:3" x14ac:dyDescent="0.2">
      <c r="A28" s="42" t="s">
        <v>441</v>
      </c>
      <c r="B28" s="43">
        <v>4.03</v>
      </c>
      <c r="C28" s="43">
        <v>4.2</v>
      </c>
    </row>
    <row r="29" spans="1:3" x14ac:dyDescent="0.2">
      <c r="A29" s="42" t="s">
        <v>442</v>
      </c>
      <c r="B29" s="43">
        <v>4.07</v>
      </c>
      <c r="C29" s="43">
        <v>4.25</v>
      </c>
    </row>
    <row r="30" spans="1:3" x14ac:dyDescent="0.2">
      <c r="A30" s="42" t="s">
        <v>443</v>
      </c>
      <c r="B30" s="43">
        <v>4.12</v>
      </c>
      <c r="C30" s="43">
        <v>4.3</v>
      </c>
    </row>
    <row r="31" spans="1:3" x14ac:dyDescent="0.2">
      <c r="A31" s="42" t="s">
        <v>444</v>
      </c>
      <c r="B31" s="43">
        <v>4.16</v>
      </c>
      <c r="C31" s="43">
        <v>4.3499999999999996</v>
      </c>
    </row>
    <row r="32" spans="1:3" x14ac:dyDescent="0.2">
      <c r="A32" s="42" t="s">
        <v>445</v>
      </c>
      <c r="B32" s="43">
        <v>4.21</v>
      </c>
      <c r="C32" s="43">
        <v>4.4000000000000004</v>
      </c>
    </row>
    <row r="33" spans="1:3" x14ac:dyDescent="0.2">
      <c r="A33" s="42" t="s">
        <v>446</v>
      </c>
      <c r="B33" s="43">
        <v>4.25</v>
      </c>
      <c r="C33" s="43">
        <v>4.45</v>
      </c>
    </row>
    <row r="34" spans="1:3" x14ac:dyDescent="0.2">
      <c r="A34" s="42" t="s">
        <v>447</v>
      </c>
      <c r="B34" s="43">
        <v>4.3</v>
      </c>
      <c r="C34" s="43">
        <v>4.5</v>
      </c>
    </row>
    <row r="35" spans="1:3" x14ac:dyDescent="0.2">
      <c r="A35" s="42" t="s">
        <v>448</v>
      </c>
      <c r="B35" s="43">
        <v>4.3499999999999996</v>
      </c>
      <c r="C35" s="43">
        <v>4.55</v>
      </c>
    </row>
    <row r="36" spans="1:3" x14ac:dyDescent="0.2">
      <c r="A36" s="42" t="s">
        <v>449</v>
      </c>
      <c r="B36" s="43">
        <v>4.4000000000000004</v>
      </c>
      <c r="C36" s="43">
        <v>4.5999999999999996</v>
      </c>
    </row>
    <row r="37" spans="1:3" x14ac:dyDescent="0.2">
      <c r="A37" s="42" t="s">
        <v>450</v>
      </c>
      <c r="B37" s="43">
        <v>4.45</v>
      </c>
      <c r="C37" s="43">
        <v>4.66</v>
      </c>
    </row>
    <row r="38" spans="1:3" x14ac:dyDescent="0.2">
      <c r="A38" s="42" t="s">
        <v>451</v>
      </c>
      <c r="B38" s="43">
        <v>4.5</v>
      </c>
      <c r="C38" s="43">
        <v>4.72</v>
      </c>
    </row>
    <row r="39" spans="1:3" x14ac:dyDescent="0.2">
      <c r="A39" s="42" t="s">
        <v>452</v>
      </c>
      <c r="B39" s="43">
        <v>4.5599999999999996</v>
      </c>
      <c r="C39" s="43">
        <v>4.78</v>
      </c>
    </row>
    <row r="40" spans="1:3" x14ac:dyDescent="0.2">
      <c r="A40" s="42" t="s">
        <v>453</v>
      </c>
      <c r="B40" s="43">
        <v>4.6100000000000003</v>
      </c>
      <c r="C40" s="43">
        <v>4.84</v>
      </c>
    </row>
    <row r="41" spans="1:3" x14ac:dyDescent="0.2">
      <c r="A41" s="42" t="s">
        <v>454</v>
      </c>
      <c r="B41" s="43">
        <v>4.67</v>
      </c>
      <c r="C41" s="43">
        <v>4.9000000000000004</v>
      </c>
    </row>
    <row r="42" spans="1:3" x14ac:dyDescent="0.2">
      <c r="A42" s="42" t="s">
        <v>455</v>
      </c>
      <c r="B42" s="43">
        <v>4.7300000000000004</v>
      </c>
      <c r="C42" s="43">
        <v>4.97</v>
      </c>
    </row>
    <row r="43" spans="1:3" x14ac:dyDescent="0.2">
      <c r="A43" s="42" t="s">
        <v>456</v>
      </c>
      <c r="B43" s="43">
        <v>4.79</v>
      </c>
      <c r="C43" s="43">
        <v>5.04</v>
      </c>
    </row>
    <row r="44" spans="1:3" x14ac:dyDescent="0.2">
      <c r="A44" s="42" t="s">
        <v>457</v>
      </c>
      <c r="B44" s="43">
        <v>4.8499999999999996</v>
      </c>
      <c r="C44" s="43">
        <v>5.1100000000000003</v>
      </c>
    </row>
    <row r="45" spans="1:3" x14ac:dyDescent="0.2">
      <c r="A45" s="42" t="s">
        <v>458</v>
      </c>
      <c r="B45" s="43">
        <v>4.92</v>
      </c>
      <c r="C45" s="43">
        <v>5.18</v>
      </c>
    </row>
    <row r="46" spans="1:3" x14ac:dyDescent="0.2">
      <c r="A46" s="42" t="s">
        <v>459</v>
      </c>
      <c r="B46" s="43">
        <v>4.99</v>
      </c>
      <c r="C46" s="43">
        <v>5.25</v>
      </c>
    </row>
    <row r="47" spans="1:3" x14ac:dyDescent="0.2">
      <c r="A47" s="42" t="s">
        <v>460</v>
      </c>
      <c r="B47" s="43">
        <v>5.0599999999999996</v>
      </c>
      <c r="C47" s="43">
        <v>5.34</v>
      </c>
    </row>
    <row r="48" spans="1:3" x14ac:dyDescent="0.2">
      <c r="A48" s="42" t="s">
        <v>461</v>
      </c>
      <c r="B48" s="43">
        <v>5.14</v>
      </c>
      <c r="C48" s="43">
        <v>5.43</v>
      </c>
    </row>
    <row r="49" spans="1:3" x14ac:dyDescent="0.2">
      <c r="A49" s="42" t="s">
        <v>462</v>
      </c>
      <c r="B49" s="43">
        <v>5.22</v>
      </c>
      <c r="C49" s="43">
        <v>5.52</v>
      </c>
    </row>
    <row r="50" spans="1:3" x14ac:dyDescent="0.2">
      <c r="A50" s="42" t="s">
        <v>463</v>
      </c>
      <c r="B50" s="43">
        <v>5.31</v>
      </c>
      <c r="C50" s="43">
        <v>5.61</v>
      </c>
    </row>
    <row r="51" spans="1:3" x14ac:dyDescent="0.2">
      <c r="A51" s="42" t="s">
        <v>464</v>
      </c>
      <c r="B51" s="43">
        <v>5.4</v>
      </c>
      <c r="C51" s="43">
        <v>5.71</v>
      </c>
    </row>
    <row r="52" spans="1:3" x14ac:dyDescent="0.2">
      <c r="A52" s="42" t="s">
        <v>465</v>
      </c>
      <c r="B52" s="43">
        <v>5.49</v>
      </c>
      <c r="C52" s="43">
        <v>5.82</v>
      </c>
    </row>
    <row r="53" spans="1:3" x14ac:dyDescent="0.2">
      <c r="A53" s="42" t="s">
        <v>466</v>
      </c>
      <c r="B53" s="43">
        <v>5.59</v>
      </c>
      <c r="C53" s="43">
        <v>5.93</v>
      </c>
    </row>
    <row r="54" spans="1:3" x14ac:dyDescent="0.2">
      <c r="A54" s="42" t="s">
        <v>467</v>
      </c>
      <c r="B54" s="43">
        <v>5.69</v>
      </c>
      <c r="C54" s="43">
        <v>6.04</v>
      </c>
    </row>
    <row r="55" spans="1:3" x14ac:dyDescent="0.2">
      <c r="A55" s="42" t="s">
        <v>468</v>
      </c>
      <c r="B55" s="43">
        <v>5.8</v>
      </c>
      <c r="C55" s="43">
        <v>6.16</v>
      </c>
    </row>
    <row r="56" spans="1:3" x14ac:dyDescent="0.2">
      <c r="A56" s="42" t="s">
        <v>469</v>
      </c>
      <c r="B56" s="43">
        <v>5.91</v>
      </c>
      <c r="C56" s="43">
        <v>6.29</v>
      </c>
    </row>
    <row r="57" spans="1:3" x14ac:dyDescent="0.2">
      <c r="A57" s="42" t="s">
        <v>470</v>
      </c>
      <c r="B57" s="43">
        <v>6.02</v>
      </c>
      <c r="C57" s="43">
        <v>6.42</v>
      </c>
    </row>
    <row r="58" spans="1:3" x14ac:dyDescent="0.2">
      <c r="A58" s="42" t="s">
        <v>471</v>
      </c>
      <c r="B58" s="43">
        <v>6.14</v>
      </c>
      <c r="C58" s="43">
        <v>6.55</v>
      </c>
    </row>
    <row r="59" spans="1:3" x14ac:dyDescent="0.2">
      <c r="A59" s="42" t="s">
        <v>472</v>
      </c>
      <c r="B59" s="43">
        <v>6.27</v>
      </c>
      <c r="C59" s="43">
        <v>6.69</v>
      </c>
    </row>
    <row r="60" spans="1:3" x14ac:dyDescent="0.2">
      <c r="A60" s="42" t="s">
        <v>473</v>
      </c>
      <c r="B60" s="43">
        <v>6.4</v>
      </c>
      <c r="C60" s="43">
        <v>6.84</v>
      </c>
    </row>
    <row r="61" spans="1:3" x14ac:dyDescent="0.2">
      <c r="A61" s="42" t="s">
        <v>474</v>
      </c>
      <c r="B61" s="43">
        <v>6.53</v>
      </c>
      <c r="C61" s="43">
        <v>6.99</v>
      </c>
    </row>
    <row r="62" spans="1:3" x14ac:dyDescent="0.2">
      <c r="A62" s="42" t="s">
        <v>475</v>
      </c>
      <c r="B62" s="43">
        <v>6.67</v>
      </c>
      <c r="C62" s="43">
        <v>7.14</v>
      </c>
    </row>
    <row r="63" spans="1:3" x14ac:dyDescent="0.2">
      <c r="A63" s="42" t="s">
        <v>476</v>
      </c>
      <c r="B63" s="43">
        <v>6.82</v>
      </c>
      <c r="C63" s="43">
        <v>7.31</v>
      </c>
    </row>
    <row r="64" spans="1:3" x14ac:dyDescent="0.2">
      <c r="A64" s="42" t="s">
        <v>477</v>
      </c>
      <c r="B64" s="43">
        <v>6.97</v>
      </c>
      <c r="C64" s="43">
        <v>7.48</v>
      </c>
    </row>
    <row r="65" spans="1:3" x14ac:dyDescent="0.2">
      <c r="A65" s="42" t="s">
        <v>478</v>
      </c>
      <c r="B65" s="43">
        <v>7.12</v>
      </c>
      <c r="C65" s="43">
        <v>7.66</v>
      </c>
    </row>
    <row r="66" spans="1:3" x14ac:dyDescent="0.2">
      <c r="A66" s="42" t="s">
        <v>479</v>
      </c>
      <c r="B66" s="43">
        <v>7.29</v>
      </c>
      <c r="C66" s="43">
        <v>7.85</v>
      </c>
    </row>
  </sheetData>
  <sheetProtection algorithmName="SHA-512" hashValue="CcUs0wp4vYUhep7CroZ7UjmtO2tCR874e0cqDaMttUIGw8Pq4v2WTKaueFJ7l+NgRoGawLnFotrbpPpJdFAqwA==" saltValue="pABoLirCLltG6ERZ7YTr1g==" spinCount="100000" sheet="1" objects="1" scenarios="1"/>
  <conditionalFormatting sqref="A6:A21">
    <cfRule type="expression" dxfId="67" priority="13" stopIfTrue="1">
      <formula>MOD(ROW(),2)=0</formula>
    </cfRule>
    <cfRule type="expression" dxfId="66" priority="14" stopIfTrue="1">
      <formula>MOD(ROW(),2)&lt;&gt;0</formula>
    </cfRule>
  </conditionalFormatting>
  <conditionalFormatting sqref="A26:A66">
    <cfRule type="expression" dxfId="65" priority="1" stopIfTrue="1">
      <formula>MOD(ROW(),2)=0</formula>
    </cfRule>
    <cfRule type="expression" dxfId="64" priority="2" stopIfTrue="1">
      <formula>MOD(ROW(),2)&lt;&gt;0</formula>
    </cfRule>
  </conditionalFormatting>
  <conditionalFormatting sqref="B6:B21">
    <cfRule type="expression" dxfId="63" priority="15" stopIfTrue="1">
      <formula>MOD(ROW(),2)=0</formula>
    </cfRule>
    <cfRule type="expression" dxfId="62" priority="16" stopIfTrue="1">
      <formula>MOD(ROW(),2)&lt;&gt;0</formula>
    </cfRule>
  </conditionalFormatting>
  <conditionalFormatting sqref="B26:C66">
    <cfRule type="expression" dxfId="61" priority="3" stopIfTrue="1">
      <formula>MOD(ROW(),2)=0</formula>
    </cfRule>
    <cfRule type="expression" dxfId="60" priority="4" stopIfTrue="1">
      <formula>MOD(ROW(),2)&lt;&gt;0</formula>
    </cfRule>
  </conditionalFormatting>
  <conditionalFormatting sqref="C6:C21">
    <cfRule type="expression" dxfId="59" priority="7" stopIfTrue="1">
      <formula>MOD(ROW(),2)=0</formula>
    </cfRule>
    <cfRule type="expression" dxfId="58" priority="8"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04CDC-94B1-49B1-985D-9C4A17433C2C}">
  <sheetPr codeName="Sheet69"/>
  <dimension ref="A1:C116"/>
  <sheetViews>
    <sheetView showGridLines="0" workbookViewId="0">
      <selection activeCell="A6" sqref="A6"/>
    </sheetView>
  </sheetViews>
  <sheetFormatPr defaultColWidth="8.5703125" defaultRowHeight="12.75" x14ac:dyDescent="0.2"/>
  <cols>
    <col min="1" max="1" width="45.140625" style="41" customWidth="1"/>
    <col min="2" max="2" width="40.5703125" style="41" customWidth="1"/>
    <col min="3" max="3" width="22.5703125" style="41" customWidth="1"/>
    <col min="4" max="16384" width="8.5703125" style="41"/>
  </cols>
  <sheetData>
    <row r="1" spans="1:3" s="1" customFormat="1" ht="20.25" x14ac:dyDescent="0.3">
      <c r="A1" s="2" t="s">
        <v>0</v>
      </c>
    </row>
    <row r="2" spans="1:3" s="1" customFormat="1" ht="15.75" x14ac:dyDescent="0.25">
      <c r="A2" s="30" t="s">
        <v>1</v>
      </c>
      <c r="B2" s="3" t="str">
        <f>wb_title</f>
        <v>LGPS_EW - Consolidated Factor Spreadsheet</v>
      </c>
    </row>
    <row r="3" spans="1:3" s="1" customFormat="1" ht="15.75" x14ac:dyDescent="0.25">
      <c r="A3" s="30" t="s">
        <v>2</v>
      </c>
      <c r="B3" s="3" t="str">
        <f>TABLE_FACTOR_TYPE_1 &amp; " - x-" &amp; TABLE_SERIES_NUMBER_1</f>
        <v>AVC to AP - x-803</v>
      </c>
    </row>
    <row r="4" spans="1:3" customFormat="1" x14ac:dyDescent="0.2"/>
    <row r="5" spans="1:3" customFormat="1" x14ac:dyDescent="0.2"/>
    <row r="6" spans="1:3" customFormat="1" x14ac:dyDescent="0.2">
      <c r="A6" s="44" t="s">
        <v>394</v>
      </c>
      <c r="B6" s="49" t="s">
        <v>395</v>
      </c>
      <c r="C6" s="46"/>
    </row>
    <row r="7" spans="1:3" customFormat="1" x14ac:dyDescent="0.2">
      <c r="A7" s="44" t="s">
        <v>396</v>
      </c>
      <c r="B7" s="49" t="s">
        <v>31</v>
      </c>
      <c r="C7" s="46"/>
    </row>
    <row r="8" spans="1:3" customFormat="1" x14ac:dyDescent="0.2">
      <c r="A8" s="44" t="s">
        <v>166</v>
      </c>
      <c r="B8" s="49" t="s">
        <v>179</v>
      </c>
      <c r="C8" s="46"/>
    </row>
    <row r="9" spans="1:3" customFormat="1" x14ac:dyDescent="0.2">
      <c r="A9" s="44" t="s">
        <v>167</v>
      </c>
      <c r="B9" s="49" t="s">
        <v>372</v>
      </c>
      <c r="C9" s="46"/>
    </row>
    <row r="10" spans="1:3" customFormat="1" ht="38.25" x14ac:dyDescent="0.2">
      <c r="A10" s="44" t="s">
        <v>6</v>
      </c>
      <c r="B10" s="49" t="s">
        <v>377</v>
      </c>
      <c r="C10" s="46"/>
    </row>
    <row r="11" spans="1:3" customFormat="1" x14ac:dyDescent="0.2">
      <c r="A11" s="44" t="s">
        <v>168</v>
      </c>
      <c r="B11" s="49" t="s">
        <v>268</v>
      </c>
      <c r="C11" s="46"/>
    </row>
    <row r="12" spans="1:3" customFormat="1" ht="26.45" customHeight="1" x14ac:dyDescent="0.2">
      <c r="A12" s="44" t="s">
        <v>169</v>
      </c>
      <c r="B12" s="49" t="s">
        <v>374</v>
      </c>
      <c r="C12" s="46"/>
    </row>
    <row r="13" spans="1:3" customFormat="1" x14ac:dyDescent="0.2">
      <c r="A13" s="44" t="s">
        <v>397</v>
      </c>
      <c r="B13" s="49">
        <v>0</v>
      </c>
      <c r="C13" s="46"/>
    </row>
    <row r="14" spans="1:3" customFormat="1" x14ac:dyDescent="0.2">
      <c r="A14" s="44" t="s">
        <v>171</v>
      </c>
      <c r="B14" s="49">
        <v>803</v>
      </c>
      <c r="C14" s="46"/>
    </row>
    <row r="15" spans="1:3" customFormat="1" x14ac:dyDescent="0.2">
      <c r="A15" s="44" t="s">
        <v>398</v>
      </c>
      <c r="B15" s="49" t="s">
        <v>378</v>
      </c>
      <c r="C15" s="46"/>
    </row>
    <row r="16" spans="1:3" customFormat="1" x14ac:dyDescent="0.2">
      <c r="A16" s="44" t="s">
        <v>173</v>
      </c>
      <c r="B16" s="49" t="s">
        <v>379</v>
      </c>
      <c r="C16" s="46"/>
    </row>
    <row r="17" spans="1:3" customFormat="1" x14ac:dyDescent="0.2">
      <c r="A17" s="45" t="s">
        <v>399</v>
      </c>
      <c r="B17" s="49"/>
      <c r="C17" s="46"/>
    </row>
    <row r="18" spans="1:3" customFormat="1" x14ac:dyDescent="0.2">
      <c r="A18" s="44" t="s">
        <v>175</v>
      </c>
      <c r="B18" s="51">
        <v>46216</v>
      </c>
      <c r="C18" s="47"/>
    </row>
    <row r="19" spans="1:3" customFormat="1" x14ac:dyDescent="0.2">
      <c r="A19" s="44" t="s">
        <v>176</v>
      </c>
      <c r="B19" s="51"/>
      <c r="C19" s="47"/>
    </row>
    <row r="20" spans="1:3" customFormat="1" x14ac:dyDescent="0.2">
      <c r="A20" s="44" t="s">
        <v>177</v>
      </c>
      <c r="B20" s="49" t="s">
        <v>186</v>
      </c>
      <c r="C20" s="46"/>
    </row>
    <row r="21" spans="1:3" customFormat="1" x14ac:dyDescent="0.2">
      <c r="A21" s="44" t="s">
        <v>400</v>
      </c>
      <c r="B21" s="49" t="s">
        <v>103</v>
      </c>
      <c r="C21" s="46"/>
    </row>
    <row r="22" spans="1:3" customFormat="1" x14ac:dyDescent="0.2"/>
    <row r="23" spans="1:3" customFormat="1" x14ac:dyDescent="0.2">
      <c r="A23" s="23" t="str">
        <f>HYPERLINK("#'Factor List'!A1", "Back to Factor List")</f>
        <v>Back to Factor List</v>
      </c>
      <c r="B23" s="23" t="str">
        <f>HYPERLINK("#'Assumptions'!A1", "Assumptions")</f>
        <v>Assumptions</v>
      </c>
    </row>
    <row r="26" spans="1:3" s="59" customFormat="1" ht="25.5" x14ac:dyDescent="0.2">
      <c r="A26" s="60" t="s">
        <v>401</v>
      </c>
      <c r="B26" s="60" t="s">
        <v>646</v>
      </c>
      <c r="C26" s="58" t="s">
        <v>647</v>
      </c>
    </row>
    <row r="27" spans="1:3" x14ac:dyDescent="0.2">
      <c r="A27" s="61" t="s">
        <v>480</v>
      </c>
      <c r="B27" s="43">
        <v>3.26</v>
      </c>
      <c r="C27" s="43">
        <v>3.6</v>
      </c>
    </row>
    <row r="28" spans="1:3" x14ac:dyDescent="0.2">
      <c r="A28" s="42" t="s">
        <v>481</v>
      </c>
      <c r="B28" s="43">
        <v>3.27</v>
      </c>
      <c r="C28" s="43">
        <v>3.62</v>
      </c>
    </row>
    <row r="29" spans="1:3" x14ac:dyDescent="0.2">
      <c r="A29" s="42" t="s">
        <v>482</v>
      </c>
      <c r="B29" s="43">
        <v>3.28</v>
      </c>
      <c r="C29" s="43">
        <v>3.63</v>
      </c>
    </row>
    <row r="30" spans="1:3" x14ac:dyDescent="0.2">
      <c r="A30" s="42" t="s">
        <v>483</v>
      </c>
      <c r="B30" s="43">
        <v>3.3</v>
      </c>
      <c r="C30" s="43">
        <v>3.64</v>
      </c>
    </row>
    <row r="31" spans="1:3" x14ac:dyDescent="0.2">
      <c r="A31" s="42" t="s">
        <v>484</v>
      </c>
      <c r="B31" s="43">
        <v>3.31</v>
      </c>
      <c r="C31" s="43">
        <v>3.66</v>
      </c>
    </row>
    <row r="32" spans="1:3" x14ac:dyDescent="0.2">
      <c r="A32" s="42" t="s">
        <v>485</v>
      </c>
      <c r="B32" s="43">
        <v>3.32</v>
      </c>
      <c r="C32" s="43">
        <v>3.67</v>
      </c>
    </row>
    <row r="33" spans="1:3" x14ac:dyDescent="0.2">
      <c r="A33" s="42" t="s">
        <v>486</v>
      </c>
      <c r="B33" s="43">
        <v>3.34</v>
      </c>
      <c r="C33" s="43">
        <v>3.68</v>
      </c>
    </row>
    <row r="34" spans="1:3" x14ac:dyDescent="0.2">
      <c r="A34" s="42" t="s">
        <v>487</v>
      </c>
      <c r="B34" s="43">
        <v>3.35</v>
      </c>
      <c r="C34" s="43">
        <v>3.7</v>
      </c>
    </row>
    <row r="35" spans="1:3" x14ac:dyDescent="0.2">
      <c r="A35" s="42" t="s">
        <v>488</v>
      </c>
      <c r="B35" s="43">
        <v>3.37</v>
      </c>
      <c r="C35" s="43">
        <v>3.71</v>
      </c>
    </row>
    <row r="36" spans="1:3" x14ac:dyDescent="0.2">
      <c r="A36" s="42" t="s">
        <v>489</v>
      </c>
      <c r="B36" s="43">
        <v>3.38</v>
      </c>
      <c r="C36" s="43">
        <v>3.73</v>
      </c>
    </row>
    <row r="37" spans="1:3" x14ac:dyDescent="0.2">
      <c r="A37" s="42" t="s">
        <v>490</v>
      </c>
      <c r="B37" s="43">
        <v>3.4</v>
      </c>
      <c r="C37" s="43">
        <v>3.75</v>
      </c>
    </row>
    <row r="38" spans="1:3" x14ac:dyDescent="0.2">
      <c r="A38" s="42" t="s">
        <v>491</v>
      </c>
      <c r="B38" s="43">
        <v>3.41</v>
      </c>
      <c r="C38" s="43">
        <v>3.76</v>
      </c>
    </row>
    <row r="39" spans="1:3" x14ac:dyDescent="0.2">
      <c r="A39" s="42" t="s">
        <v>492</v>
      </c>
      <c r="B39" s="43">
        <v>3.43</v>
      </c>
      <c r="C39" s="43">
        <v>3.78</v>
      </c>
    </row>
    <row r="40" spans="1:3" x14ac:dyDescent="0.2">
      <c r="A40" s="42" t="s">
        <v>493</v>
      </c>
      <c r="B40" s="43">
        <v>3.45</v>
      </c>
      <c r="C40" s="43">
        <v>3.8</v>
      </c>
    </row>
    <row r="41" spans="1:3" x14ac:dyDescent="0.2">
      <c r="A41" s="42" t="s">
        <v>494</v>
      </c>
      <c r="B41" s="43">
        <v>3.46</v>
      </c>
      <c r="C41" s="43">
        <v>3.81</v>
      </c>
    </row>
    <row r="42" spans="1:3" x14ac:dyDescent="0.2">
      <c r="A42" s="42" t="s">
        <v>495</v>
      </c>
      <c r="B42" s="43">
        <v>3.48</v>
      </c>
      <c r="C42" s="43">
        <v>3.83</v>
      </c>
    </row>
    <row r="43" spans="1:3" x14ac:dyDescent="0.2">
      <c r="A43" s="42" t="s">
        <v>496</v>
      </c>
      <c r="B43" s="43">
        <v>3.5</v>
      </c>
      <c r="C43" s="43">
        <v>3.85</v>
      </c>
    </row>
    <row r="44" spans="1:3" x14ac:dyDescent="0.2">
      <c r="A44" s="42" t="s">
        <v>497</v>
      </c>
      <c r="B44" s="43">
        <v>3.52</v>
      </c>
      <c r="C44" s="43">
        <v>3.87</v>
      </c>
    </row>
    <row r="45" spans="1:3" x14ac:dyDescent="0.2">
      <c r="A45" s="42" t="s">
        <v>498</v>
      </c>
      <c r="B45" s="43">
        <v>3.53</v>
      </c>
      <c r="C45" s="43">
        <v>3.89</v>
      </c>
    </row>
    <row r="46" spans="1:3" x14ac:dyDescent="0.2">
      <c r="A46" s="42" t="s">
        <v>499</v>
      </c>
      <c r="B46" s="43">
        <v>3.55</v>
      </c>
      <c r="C46" s="43">
        <v>3.91</v>
      </c>
    </row>
    <row r="47" spans="1:3" x14ac:dyDescent="0.2">
      <c r="A47" s="42" t="s">
        <v>500</v>
      </c>
      <c r="B47" s="43">
        <v>3.57</v>
      </c>
      <c r="C47" s="43">
        <v>3.93</v>
      </c>
    </row>
    <row r="48" spans="1:3" x14ac:dyDescent="0.2">
      <c r="A48" s="42" t="s">
        <v>501</v>
      </c>
      <c r="B48" s="43">
        <v>3.59</v>
      </c>
      <c r="C48" s="43">
        <v>3.95</v>
      </c>
    </row>
    <row r="49" spans="1:3" x14ac:dyDescent="0.2">
      <c r="A49" s="42" t="s">
        <v>502</v>
      </c>
      <c r="B49" s="43">
        <v>3.61</v>
      </c>
      <c r="C49" s="43">
        <v>3.97</v>
      </c>
    </row>
    <row r="50" spans="1:3" x14ac:dyDescent="0.2">
      <c r="A50" s="42" t="s">
        <v>503</v>
      </c>
      <c r="B50" s="43">
        <v>3.63</v>
      </c>
      <c r="C50" s="43">
        <v>3.99</v>
      </c>
    </row>
    <row r="51" spans="1:3" x14ac:dyDescent="0.2">
      <c r="A51" s="42" t="s">
        <v>504</v>
      </c>
      <c r="B51" s="43">
        <v>3.65</v>
      </c>
      <c r="C51" s="43">
        <v>4.01</v>
      </c>
    </row>
    <row r="52" spans="1:3" x14ac:dyDescent="0.2">
      <c r="A52" s="42" t="s">
        <v>505</v>
      </c>
      <c r="B52" s="43">
        <v>3.67</v>
      </c>
      <c r="C52" s="43">
        <v>4.03</v>
      </c>
    </row>
    <row r="53" spans="1:3" x14ac:dyDescent="0.2">
      <c r="A53" s="42" t="s">
        <v>506</v>
      </c>
      <c r="B53" s="43">
        <v>3.69</v>
      </c>
      <c r="C53" s="43">
        <v>4.05</v>
      </c>
    </row>
    <row r="54" spans="1:3" x14ac:dyDescent="0.2">
      <c r="A54" s="42" t="s">
        <v>507</v>
      </c>
      <c r="B54" s="43">
        <v>3.71</v>
      </c>
      <c r="C54" s="43">
        <v>4.08</v>
      </c>
    </row>
    <row r="55" spans="1:3" x14ac:dyDescent="0.2">
      <c r="A55" s="42" t="s">
        <v>508</v>
      </c>
      <c r="B55" s="43">
        <v>3.74</v>
      </c>
      <c r="C55" s="43">
        <v>4.0999999999999996</v>
      </c>
    </row>
    <row r="56" spans="1:3" x14ac:dyDescent="0.2">
      <c r="A56" s="42" t="s">
        <v>509</v>
      </c>
      <c r="B56" s="43">
        <v>3.76</v>
      </c>
      <c r="C56" s="43">
        <v>4.12</v>
      </c>
    </row>
    <row r="57" spans="1:3" x14ac:dyDescent="0.2">
      <c r="A57" s="42" t="s">
        <v>510</v>
      </c>
      <c r="B57" s="43">
        <v>3.78</v>
      </c>
      <c r="C57" s="43">
        <v>4.1500000000000004</v>
      </c>
    </row>
    <row r="58" spans="1:3" x14ac:dyDescent="0.2">
      <c r="A58" s="42" t="s">
        <v>511</v>
      </c>
      <c r="B58" s="43">
        <v>3.81</v>
      </c>
      <c r="C58" s="43">
        <v>4.17</v>
      </c>
    </row>
    <row r="59" spans="1:3" x14ac:dyDescent="0.2">
      <c r="A59" s="42" t="s">
        <v>512</v>
      </c>
      <c r="B59" s="43">
        <v>3.83</v>
      </c>
      <c r="C59" s="43">
        <v>4.1900000000000004</v>
      </c>
    </row>
    <row r="60" spans="1:3" x14ac:dyDescent="0.2">
      <c r="A60" s="42" t="s">
        <v>513</v>
      </c>
      <c r="B60" s="43">
        <v>3.85</v>
      </c>
      <c r="C60" s="43">
        <v>4.22</v>
      </c>
    </row>
    <row r="61" spans="1:3" x14ac:dyDescent="0.2">
      <c r="A61" s="42" t="s">
        <v>514</v>
      </c>
      <c r="B61" s="43">
        <v>3.88</v>
      </c>
      <c r="C61" s="43">
        <v>4.24</v>
      </c>
    </row>
    <row r="62" spans="1:3" x14ac:dyDescent="0.2">
      <c r="A62" s="42" t="s">
        <v>515</v>
      </c>
      <c r="B62" s="43">
        <v>3.9</v>
      </c>
      <c r="C62" s="43">
        <v>4.2699999999999996</v>
      </c>
    </row>
    <row r="63" spans="1:3" x14ac:dyDescent="0.2">
      <c r="A63" s="42" t="s">
        <v>516</v>
      </c>
      <c r="B63" s="43">
        <v>3.93</v>
      </c>
      <c r="C63" s="43">
        <v>4.3</v>
      </c>
    </row>
    <row r="64" spans="1:3" x14ac:dyDescent="0.2">
      <c r="A64" s="42" t="s">
        <v>517</v>
      </c>
      <c r="B64" s="43">
        <v>3.96</v>
      </c>
      <c r="C64" s="43">
        <v>4.33</v>
      </c>
    </row>
    <row r="65" spans="1:3" x14ac:dyDescent="0.2">
      <c r="A65" s="42" t="s">
        <v>518</v>
      </c>
      <c r="B65" s="43">
        <v>3.99</v>
      </c>
      <c r="C65" s="43">
        <v>4.3499999999999996</v>
      </c>
    </row>
    <row r="66" spans="1:3" x14ac:dyDescent="0.2">
      <c r="A66" s="42" t="s">
        <v>519</v>
      </c>
      <c r="B66" s="43">
        <v>4.01</v>
      </c>
      <c r="C66" s="43">
        <v>4.38</v>
      </c>
    </row>
    <row r="67" spans="1:3" x14ac:dyDescent="0.2">
      <c r="A67" s="42" t="s">
        <v>520</v>
      </c>
      <c r="B67" s="43">
        <v>4.04</v>
      </c>
      <c r="C67" s="43">
        <v>4.41</v>
      </c>
    </row>
    <row r="68" spans="1:3" x14ac:dyDescent="0.2">
      <c r="A68" s="42" t="s">
        <v>521</v>
      </c>
      <c r="B68" s="43">
        <v>4.07</v>
      </c>
      <c r="C68" s="43">
        <v>4.45</v>
      </c>
    </row>
    <row r="69" spans="1:3" x14ac:dyDescent="0.2">
      <c r="A69" s="42" t="s">
        <v>522</v>
      </c>
      <c r="B69" s="43">
        <v>4.1100000000000003</v>
      </c>
      <c r="C69" s="43">
        <v>4.4800000000000004</v>
      </c>
    </row>
    <row r="70" spans="1:3" x14ac:dyDescent="0.2">
      <c r="A70" s="42" t="s">
        <v>523</v>
      </c>
      <c r="B70" s="43">
        <v>4.1399999999999997</v>
      </c>
      <c r="C70" s="43">
        <v>4.51</v>
      </c>
    </row>
    <row r="71" spans="1:3" x14ac:dyDescent="0.2">
      <c r="A71" s="42" t="s">
        <v>524</v>
      </c>
      <c r="B71" s="43">
        <v>4.17</v>
      </c>
      <c r="C71" s="43">
        <v>4.55</v>
      </c>
    </row>
    <row r="72" spans="1:3" x14ac:dyDescent="0.2">
      <c r="A72" s="42" t="s">
        <v>525</v>
      </c>
      <c r="B72" s="43">
        <v>4.2</v>
      </c>
      <c r="C72" s="43">
        <v>4.58</v>
      </c>
    </row>
    <row r="73" spans="1:3" x14ac:dyDescent="0.2">
      <c r="A73" s="42" t="s">
        <v>526</v>
      </c>
      <c r="B73" s="43">
        <v>4.24</v>
      </c>
      <c r="C73" s="43">
        <v>4.62</v>
      </c>
    </row>
    <row r="74" spans="1:3" x14ac:dyDescent="0.2">
      <c r="A74" s="42" t="s">
        <v>527</v>
      </c>
      <c r="B74" s="43">
        <v>4.2699999999999996</v>
      </c>
      <c r="C74" s="43">
        <v>4.66</v>
      </c>
    </row>
    <row r="75" spans="1:3" x14ac:dyDescent="0.2">
      <c r="A75" s="42" t="s">
        <v>528</v>
      </c>
      <c r="B75" s="43">
        <v>4.3099999999999996</v>
      </c>
      <c r="C75" s="43">
        <v>4.6900000000000004</v>
      </c>
    </row>
    <row r="76" spans="1:3" x14ac:dyDescent="0.2">
      <c r="A76" s="42" t="s">
        <v>529</v>
      </c>
      <c r="B76" s="43">
        <v>4.3499999999999996</v>
      </c>
      <c r="C76" s="43">
        <v>4.7300000000000004</v>
      </c>
    </row>
    <row r="77" spans="1:3" x14ac:dyDescent="0.2">
      <c r="A77" s="42" t="s">
        <v>440</v>
      </c>
      <c r="B77" s="43">
        <v>4.3899999999999997</v>
      </c>
      <c r="C77" s="43">
        <v>4.78</v>
      </c>
    </row>
    <row r="78" spans="1:3" x14ac:dyDescent="0.2">
      <c r="A78" s="42" t="s">
        <v>441</v>
      </c>
      <c r="B78" s="43">
        <v>4.43</v>
      </c>
      <c r="C78" s="43">
        <v>4.82</v>
      </c>
    </row>
    <row r="79" spans="1:3" x14ac:dyDescent="0.2">
      <c r="A79" s="42" t="s">
        <v>442</v>
      </c>
      <c r="B79" s="43">
        <v>4.47</v>
      </c>
      <c r="C79" s="43">
        <v>4.8600000000000003</v>
      </c>
    </row>
    <row r="80" spans="1:3" x14ac:dyDescent="0.2">
      <c r="A80" s="42" t="s">
        <v>443</v>
      </c>
      <c r="B80" s="43">
        <v>4.51</v>
      </c>
      <c r="C80" s="43">
        <v>4.91</v>
      </c>
    </row>
    <row r="81" spans="1:3" x14ac:dyDescent="0.2">
      <c r="A81" s="42" t="s">
        <v>444</v>
      </c>
      <c r="B81" s="43">
        <v>4.5599999999999996</v>
      </c>
      <c r="C81" s="43">
        <v>4.96</v>
      </c>
    </row>
    <row r="82" spans="1:3" x14ac:dyDescent="0.2">
      <c r="A82" s="42" t="s">
        <v>445</v>
      </c>
      <c r="B82" s="43">
        <v>4.5999999999999996</v>
      </c>
      <c r="C82" s="43">
        <v>5.01</v>
      </c>
    </row>
    <row r="83" spans="1:3" x14ac:dyDescent="0.2">
      <c r="A83" s="42" t="s">
        <v>446</v>
      </c>
      <c r="B83" s="43">
        <v>4.6500000000000004</v>
      </c>
      <c r="C83" s="43">
        <v>5.0599999999999996</v>
      </c>
    </row>
    <row r="84" spans="1:3" x14ac:dyDescent="0.2">
      <c r="A84" s="42" t="s">
        <v>447</v>
      </c>
      <c r="B84" s="43">
        <v>4.7</v>
      </c>
      <c r="C84" s="43">
        <v>5.1100000000000003</v>
      </c>
    </row>
    <row r="85" spans="1:3" x14ac:dyDescent="0.2">
      <c r="A85" s="42" t="s">
        <v>448</v>
      </c>
      <c r="B85" s="43">
        <v>4.75</v>
      </c>
      <c r="C85" s="43">
        <v>5.16</v>
      </c>
    </row>
    <row r="86" spans="1:3" x14ac:dyDescent="0.2">
      <c r="A86" s="42" t="s">
        <v>449</v>
      </c>
      <c r="B86" s="43">
        <v>4.8</v>
      </c>
      <c r="C86" s="43">
        <v>5.22</v>
      </c>
    </row>
    <row r="87" spans="1:3" x14ac:dyDescent="0.2">
      <c r="A87" s="42" t="s">
        <v>450</v>
      </c>
      <c r="B87" s="43">
        <v>4.8600000000000003</v>
      </c>
      <c r="C87" s="43">
        <v>5.28</v>
      </c>
    </row>
    <row r="88" spans="1:3" x14ac:dyDescent="0.2">
      <c r="A88" s="42" t="s">
        <v>451</v>
      </c>
      <c r="B88" s="43">
        <v>4.91</v>
      </c>
      <c r="C88" s="43">
        <v>5.34</v>
      </c>
    </row>
    <row r="89" spans="1:3" x14ac:dyDescent="0.2">
      <c r="A89" s="42" t="s">
        <v>452</v>
      </c>
      <c r="B89" s="43">
        <v>4.97</v>
      </c>
      <c r="C89" s="43">
        <v>5.41</v>
      </c>
    </row>
    <row r="90" spans="1:3" x14ac:dyDescent="0.2">
      <c r="A90" s="42" t="s">
        <v>453</v>
      </c>
      <c r="B90" s="43">
        <v>5.03</v>
      </c>
      <c r="C90" s="43">
        <v>5.47</v>
      </c>
    </row>
    <row r="91" spans="1:3" x14ac:dyDescent="0.2">
      <c r="A91" s="42" t="s">
        <v>454</v>
      </c>
      <c r="B91" s="43">
        <v>5.09</v>
      </c>
      <c r="C91" s="43">
        <v>5.54</v>
      </c>
    </row>
    <row r="92" spans="1:3" x14ac:dyDescent="0.2">
      <c r="A92" s="42" t="s">
        <v>455</v>
      </c>
      <c r="B92" s="43">
        <v>5.15</v>
      </c>
      <c r="C92" s="43">
        <v>5.61</v>
      </c>
    </row>
    <row r="93" spans="1:3" x14ac:dyDescent="0.2">
      <c r="A93" s="42" t="s">
        <v>456</v>
      </c>
      <c r="B93" s="43">
        <v>5.22</v>
      </c>
      <c r="C93" s="43">
        <v>5.69</v>
      </c>
    </row>
    <row r="94" spans="1:3" x14ac:dyDescent="0.2">
      <c r="A94" s="42" t="s">
        <v>457</v>
      </c>
      <c r="B94" s="43">
        <v>5.29</v>
      </c>
      <c r="C94" s="43">
        <v>5.76</v>
      </c>
    </row>
    <row r="95" spans="1:3" x14ac:dyDescent="0.2">
      <c r="A95" s="42" t="s">
        <v>458</v>
      </c>
      <c r="B95" s="43">
        <v>5.36</v>
      </c>
      <c r="C95" s="43">
        <v>5.84</v>
      </c>
    </row>
    <row r="96" spans="1:3" x14ac:dyDescent="0.2">
      <c r="A96" s="42" t="s">
        <v>459</v>
      </c>
      <c r="B96" s="43">
        <v>5.43</v>
      </c>
      <c r="C96" s="43">
        <v>5.93</v>
      </c>
    </row>
    <row r="97" spans="1:3" x14ac:dyDescent="0.2">
      <c r="A97" s="42" t="s">
        <v>460</v>
      </c>
      <c r="B97" s="43">
        <v>5.52</v>
      </c>
      <c r="C97" s="43">
        <v>6.03</v>
      </c>
    </row>
    <row r="98" spans="1:3" x14ac:dyDescent="0.2">
      <c r="A98" s="42" t="s">
        <v>461</v>
      </c>
      <c r="B98" s="43">
        <v>5.62</v>
      </c>
      <c r="C98" s="43">
        <v>6.14</v>
      </c>
    </row>
    <row r="99" spans="1:3" x14ac:dyDescent="0.2">
      <c r="A99" s="42" t="s">
        <v>462</v>
      </c>
      <c r="B99" s="43">
        <v>5.72</v>
      </c>
      <c r="C99" s="43">
        <v>6.26</v>
      </c>
    </row>
    <row r="100" spans="1:3" x14ac:dyDescent="0.2">
      <c r="A100" s="42" t="s">
        <v>463</v>
      </c>
      <c r="B100" s="43">
        <v>5.83</v>
      </c>
      <c r="C100" s="43">
        <v>6.38</v>
      </c>
    </row>
    <row r="101" spans="1:3" x14ac:dyDescent="0.2">
      <c r="A101" s="42" t="s">
        <v>464</v>
      </c>
      <c r="B101" s="43">
        <v>5.94</v>
      </c>
      <c r="C101" s="43">
        <v>6.51</v>
      </c>
    </row>
    <row r="102" spans="1:3" x14ac:dyDescent="0.2">
      <c r="A102" s="42" t="s">
        <v>465</v>
      </c>
      <c r="B102" s="43">
        <v>6.06</v>
      </c>
      <c r="C102" s="43">
        <v>6.65</v>
      </c>
    </row>
    <row r="103" spans="1:3" x14ac:dyDescent="0.2">
      <c r="A103" s="42" t="s">
        <v>466</v>
      </c>
      <c r="B103" s="43">
        <v>6.18</v>
      </c>
      <c r="C103" s="43">
        <v>6.79</v>
      </c>
    </row>
    <row r="104" spans="1:3" x14ac:dyDescent="0.2">
      <c r="A104" s="42" t="s">
        <v>467</v>
      </c>
      <c r="B104" s="43">
        <v>6.3</v>
      </c>
      <c r="C104" s="43">
        <v>6.94</v>
      </c>
    </row>
    <row r="105" spans="1:3" x14ac:dyDescent="0.2">
      <c r="A105" s="42" t="s">
        <v>468</v>
      </c>
      <c r="B105" s="43">
        <v>6.44</v>
      </c>
      <c r="C105" s="43">
        <v>7.1</v>
      </c>
    </row>
    <row r="106" spans="1:3" x14ac:dyDescent="0.2">
      <c r="A106" s="42" t="s">
        <v>469</v>
      </c>
      <c r="B106" s="43">
        <v>6.58</v>
      </c>
      <c r="C106" s="43">
        <v>7.26</v>
      </c>
    </row>
    <row r="107" spans="1:3" x14ac:dyDescent="0.2">
      <c r="A107" s="42" t="s">
        <v>470</v>
      </c>
      <c r="B107" s="43">
        <v>6.72</v>
      </c>
      <c r="C107" s="43">
        <v>7.43</v>
      </c>
    </row>
    <row r="108" spans="1:3" x14ac:dyDescent="0.2">
      <c r="A108" s="42" t="s">
        <v>471</v>
      </c>
      <c r="B108" s="43">
        <v>6.87</v>
      </c>
      <c r="C108" s="43">
        <v>7.62</v>
      </c>
    </row>
    <row r="109" spans="1:3" x14ac:dyDescent="0.2">
      <c r="A109" s="42" t="s">
        <v>472</v>
      </c>
      <c r="B109" s="43">
        <v>7.03</v>
      </c>
      <c r="C109" s="43">
        <v>7.8</v>
      </c>
    </row>
    <row r="110" spans="1:3" x14ac:dyDescent="0.2">
      <c r="A110" s="42" t="s">
        <v>473</v>
      </c>
      <c r="B110" s="43">
        <v>7.2</v>
      </c>
      <c r="C110" s="43">
        <v>8</v>
      </c>
    </row>
    <row r="111" spans="1:3" x14ac:dyDescent="0.2">
      <c r="A111" s="42" t="s">
        <v>474</v>
      </c>
      <c r="B111" s="43">
        <v>7.37</v>
      </c>
      <c r="C111" s="43">
        <v>8.2100000000000009</v>
      </c>
    </row>
    <row r="112" spans="1:3" x14ac:dyDescent="0.2">
      <c r="A112" s="42" t="s">
        <v>475</v>
      </c>
      <c r="B112" s="43">
        <v>7.54</v>
      </c>
      <c r="C112" s="43">
        <v>8.42</v>
      </c>
    </row>
    <row r="113" spans="1:3" x14ac:dyDescent="0.2">
      <c r="A113" s="42" t="s">
        <v>476</v>
      </c>
      <c r="B113" s="43">
        <v>7.73</v>
      </c>
      <c r="C113" s="43">
        <v>8.64</v>
      </c>
    </row>
    <row r="114" spans="1:3" x14ac:dyDescent="0.2">
      <c r="A114" s="42" t="s">
        <v>477</v>
      </c>
      <c r="B114" s="43">
        <v>7.92</v>
      </c>
      <c r="C114" s="43">
        <v>8.8800000000000008</v>
      </c>
    </row>
    <row r="115" spans="1:3" x14ac:dyDescent="0.2">
      <c r="A115" s="42" t="s">
        <v>478</v>
      </c>
      <c r="B115" s="43">
        <v>8.1199999999999992</v>
      </c>
      <c r="C115" s="43">
        <v>9.11</v>
      </c>
    </row>
    <row r="116" spans="1:3" x14ac:dyDescent="0.2">
      <c r="A116" s="42" t="s">
        <v>479</v>
      </c>
      <c r="B116" s="43">
        <v>8.32</v>
      </c>
      <c r="C116" s="43">
        <v>9.36</v>
      </c>
    </row>
  </sheetData>
  <sheetProtection algorithmName="SHA-512" hashValue="jshlJCv6+dfPvYpp8EVg+JJIy3kddtpzlfUn/XpLvi3/UFuaZYSCUM4CKjLFAqwRpy9szPFH8HdVTwUBGQi7lA==" saltValue="aIdDT8LxNradFqgEickMxw==" spinCount="100000" sheet="1" objects="1" scenarios="1"/>
  <conditionalFormatting sqref="A6:A21">
    <cfRule type="expression" dxfId="57" priority="13" stopIfTrue="1">
      <formula>MOD(ROW(),2)=0</formula>
    </cfRule>
    <cfRule type="expression" dxfId="56" priority="14" stopIfTrue="1">
      <formula>MOD(ROW(),2)&lt;&gt;0</formula>
    </cfRule>
  </conditionalFormatting>
  <conditionalFormatting sqref="A26:A116">
    <cfRule type="expression" dxfId="55" priority="1" stopIfTrue="1">
      <formula>MOD(ROW(),2)=0</formula>
    </cfRule>
    <cfRule type="expression" dxfId="54" priority="2" stopIfTrue="1">
      <formula>MOD(ROW(),2)&lt;&gt;0</formula>
    </cfRule>
  </conditionalFormatting>
  <conditionalFormatting sqref="B6:B21">
    <cfRule type="expression" dxfId="53" priority="15" stopIfTrue="1">
      <formula>MOD(ROW(),2)=0</formula>
    </cfRule>
    <cfRule type="expression" dxfId="52" priority="16" stopIfTrue="1">
      <formula>MOD(ROW(),2)&lt;&gt;0</formula>
    </cfRule>
  </conditionalFormatting>
  <conditionalFormatting sqref="B26:C116">
    <cfRule type="expression" dxfId="51" priority="3" stopIfTrue="1">
      <formula>MOD(ROW(),2)=0</formula>
    </cfRule>
    <cfRule type="expression" dxfId="50" priority="4" stopIfTrue="1">
      <formula>MOD(ROW(),2)&lt;&gt;0</formula>
    </cfRule>
  </conditionalFormatting>
  <conditionalFormatting sqref="C6:C21">
    <cfRule type="expression" dxfId="49" priority="7" stopIfTrue="1">
      <formula>MOD(ROW(),2)=0</formula>
    </cfRule>
    <cfRule type="expression" dxfId="48" priority="8" stopIfTrue="1">
      <formula>MOD(ROW(),2)&lt;&gt;0</formula>
    </cfRule>
  </conditionalFormatting>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1A18-3AC7-4663-AFAF-3C78D416CC2D}">
  <sheetPr codeName="Sheet70"/>
  <dimension ref="A1:B66"/>
  <sheetViews>
    <sheetView showGridLines="0" workbookViewId="0">
      <selection activeCell="A6" sqref="A6"/>
    </sheetView>
  </sheetViews>
  <sheetFormatPr defaultColWidth="8.5703125" defaultRowHeight="12.75" x14ac:dyDescent="0.2"/>
  <cols>
    <col min="1" max="1" width="45.42578125" style="41" customWidth="1"/>
    <col min="2" max="2" width="40.5703125" style="41" customWidth="1"/>
    <col min="3" max="16384" width="8.5703125" style="41"/>
  </cols>
  <sheetData>
    <row r="1" spans="1:2" s="1" customFormat="1" ht="20.25" x14ac:dyDescent="0.3">
      <c r="A1" s="2" t="s">
        <v>0</v>
      </c>
    </row>
    <row r="2" spans="1:2" s="1" customFormat="1" ht="15.75" x14ac:dyDescent="0.25">
      <c r="A2" s="30" t="s">
        <v>1</v>
      </c>
      <c r="B2" s="3" t="str">
        <f>wb_title</f>
        <v>LGPS_EW - Consolidated Factor Spreadsheet</v>
      </c>
    </row>
    <row r="3" spans="1:2" s="1" customFormat="1" ht="15.75" x14ac:dyDescent="0.25">
      <c r="A3" s="30" t="s">
        <v>2</v>
      </c>
      <c r="B3" s="3" t="str">
        <f>TABLE_FACTOR_TYPE_1 &amp; " - x-" &amp; TABLE_SERIES_NUMBER_1</f>
        <v>AVC to AP - x-806</v>
      </c>
    </row>
    <row r="4" spans="1:2" customFormat="1" x14ac:dyDescent="0.2"/>
    <row r="5" spans="1:2" customFormat="1" x14ac:dyDescent="0.2"/>
    <row r="6" spans="1:2" customFormat="1" x14ac:dyDescent="0.2">
      <c r="A6" s="44" t="s">
        <v>394</v>
      </c>
      <c r="B6" s="49" t="s">
        <v>395</v>
      </c>
    </row>
    <row r="7" spans="1:2" customFormat="1" x14ac:dyDescent="0.2">
      <c r="A7" s="44" t="s">
        <v>396</v>
      </c>
      <c r="B7" s="49" t="s">
        <v>31</v>
      </c>
    </row>
    <row r="8" spans="1:2" customFormat="1" x14ac:dyDescent="0.2">
      <c r="A8" s="44" t="s">
        <v>166</v>
      </c>
      <c r="B8" s="49" t="s">
        <v>179</v>
      </c>
    </row>
    <row r="9" spans="1:2" customFormat="1" x14ac:dyDescent="0.2">
      <c r="A9" s="44" t="s">
        <v>167</v>
      </c>
      <c r="B9" s="49" t="s">
        <v>372</v>
      </c>
    </row>
    <row r="10" spans="1:2" customFormat="1" ht="51" x14ac:dyDescent="0.2">
      <c r="A10" s="44" t="s">
        <v>6</v>
      </c>
      <c r="B10" s="49" t="s">
        <v>380</v>
      </c>
    </row>
    <row r="11" spans="1:2" customFormat="1" x14ac:dyDescent="0.2">
      <c r="A11" s="44" t="s">
        <v>168</v>
      </c>
      <c r="B11" s="49" t="s">
        <v>268</v>
      </c>
    </row>
    <row r="12" spans="1:2" customFormat="1" ht="38.25" x14ac:dyDescent="0.2">
      <c r="A12" s="44" t="s">
        <v>169</v>
      </c>
      <c r="B12" s="49" t="s">
        <v>381</v>
      </c>
    </row>
    <row r="13" spans="1:2" customFormat="1" x14ac:dyDescent="0.2">
      <c r="A13" s="44" t="s">
        <v>397</v>
      </c>
      <c r="B13" s="49">
        <v>0</v>
      </c>
    </row>
    <row r="14" spans="1:2" customFormat="1" x14ac:dyDescent="0.2">
      <c r="A14" s="44" t="s">
        <v>171</v>
      </c>
      <c r="B14" s="49">
        <v>806</v>
      </c>
    </row>
    <row r="15" spans="1:2" customFormat="1" x14ac:dyDescent="0.2">
      <c r="A15" s="44" t="s">
        <v>398</v>
      </c>
      <c r="B15" s="49" t="s">
        <v>382</v>
      </c>
    </row>
    <row r="16" spans="1:2" customFormat="1" x14ac:dyDescent="0.2">
      <c r="A16" s="44" t="s">
        <v>173</v>
      </c>
      <c r="B16" s="49" t="s">
        <v>376</v>
      </c>
    </row>
    <row r="17" spans="1:2" customFormat="1" x14ac:dyDescent="0.2">
      <c r="A17" s="45" t="s">
        <v>399</v>
      </c>
      <c r="B17" s="49"/>
    </row>
    <row r="18" spans="1:2" customFormat="1" x14ac:dyDescent="0.2">
      <c r="A18" s="44" t="s">
        <v>175</v>
      </c>
      <c r="B18" s="51">
        <v>46216</v>
      </c>
    </row>
    <row r="19" spans="1:2" customFormat="1" x14ac:dyDescent="0.2">
      <c r="A19" s="44" t="s">
        <v>176</v>
      </c>
      <c r="B19" s="51"/>
    </row>
    <row r="20" spans="1:2" customFormat="1" x14ac:dyDescent="0.2">
      <c r="A20" s="44" t="s">
        <v>177</v>
      </c>
      <c r="B20" s="49" t="s">
        <v>186</v>
      </c>
    </row>
    <row r="21" spans="1:2" customFormat="1" x14ac:dyDescent="0.2">
      <c r="A21" s="44" t="s">
        <v>400</v>
      </c>
      <c r="B21" s="49" t="s">
        <v>103</v>
      </c>
    </row>
    <row r="22" spans="1:2" customFormat="1" x14ac:dyDescent="0.2"/>
    <row r="23" spans="1:2" customFormat="1" x14ac:dyDescent="0.2">
      <c r="A23" s="23" t="str">
        <f>HYPERLINK("#'Factor List'!A1", "Back to Factor List")</f>
        <v>Back to Factor List</v>
      </c>
      <c r="B23" s="23" t="str">
        <f>HYPERLINK("#'Assumptions'!A1", "Assumptions")</f>
        <v>Assumptions</v>
      </c>
    </row>
    <row r="26" spans="1:2" s="59" customFormat="1" x14ac:dyDescent="0.2">
      <c r="A26" s="60" t="s">
        <v>401</v>
      </c>
      <c r="B26" s="60" t="s">
        <v>648</v>
      </c>
    </row>
    <row r="27" spans="1:2" x14ac:dyDescent="0.2">
      <c r="A27" s="61" t="s">
        <v>440</v>
      </c>
      <c r="B27" s="43">
        <v>4.05</v>
      </c>
    </row>
    <row r="28" spans="1:2" x14ac:dyDescent="0.2">
      <c r="A28" s="42" t="s">
        <v>441</v>
      </c>
      <c r="B28" s="43">
        <v>4.09</v>
      </c>
    </row>
    <row r="29" spans="1:2" x14ac:dyDescent="0.2">
      <c r="A29" s="42" t="s">
        <v>442</v>
      </c>
      <c r="B29" s="43">
        <v>4.13</v>
      </c>
    </row>
    <row r="30" spans="1:2" x14ac:dyDescent="0.2">
      <c r="A30" s="42" t="s">
        <v>443</v>
      </c>
      <c r="B30" s="43">
        <v>4.18</v>
      </c>
    </row>
    <row r="31" spans="1:2" x14ac:dyDescent="0.2">
      <c r="A31" s="42" t="s">
        <v>444</v>
      </c>
      <c r="B31" s="43">
        <v>4.22</v>
      </c>
    </row>
    <row r="32" spans="1:2" x14ac:dyDescent="0.2">
      <c r="A32" s="42" t="s">
        <v>445</v>
      </c>
      <c r="B32" s="43">
        <v>4.2699999999999996</v>
      </c>
    </row>
    <row r="33" spans="1:2" x14ac:dyDescent="0.2">
      <c r="A33" s="42" t="s">
        <v>446</v>
      </c>
      <c r="B33" s="43">
        <v>4.32</v>
      </c>
    </row>
    <row r="34" spans="1:2" x14ac:dyDescent="0.2">
      <c r="A34" s="42" t="s">
        <v>447</v>
      </c>
      <c r="B34" s="43">
        <v>4.37</v>
      </c>
    </row>
    <row r="35" spans="1:2" x14ac:dyDescent="0.2">
      <c r="A35" s="42" t="s">
        <v>448</v>
      </c>
      <c r="B35" s="43">
        <v>4.42</v>
      </c>
    </row>
    <row r="36" spans="1:2" x14ac:dyDescent="0.2">
      <c r="A36" s="42" t="s">
        <v>449</v>
      </c>
      <c r="B36" s="43">
        <v>4.47</v>
      </c>
    </row>
    <row r="37" spans="1:2" x14ac:dyDescent="0.2">
      <c r="A37" s="42" t="s">
        <v>450</v>
      </c>
      <c r="B37" s="43">
        <v>4.53</v>
      </c>
    </row>
    <row r="38" spans="1:2" x14ac:dyDescent="0.2">
      <c r="A38" s="42" t="s">
        <v>451</v>
      </c>
      <c r="B38" s="43">
        <v>4.58</v>
      </c>
    </row>
    <row r="39" spans="1:2" x14ac:dyDescent="0.2">
      <c r="A39" s="42" t="s">
        <v>452</v>
      </c>
      <c r="B39" s="43">
        <v>4.63</v>
      </c>
    </row>
    <row r="40" spans="1:2" x14ac:dyDescent="0.2">
      <c r="A40" s="42" t="s">
        <v>453</v>
      </c>
      <c r="B40" s="43">
        <v>4.6900000000000004</v>
      </c>
    </row>
    <row r="41" spans="1:2" x14ac:dyDescent="0.2">
      <c r="A41" s="42" t="s">
        <v>454</v>
      </c>
      <c r="B41" s="43">
        <v>4.75</v>
      </c>
    </row>
    <row r="42" spans="1:2" x14ac:dyDescent="0.2">
      <c r="A42" s="42" t="s">
        <v>455</v>
      </c>
      <c r="B42" s="43">
        <v>4.8099999999999996</v>
      </c>
    </row>
    <row r="43" spans="1:2" x14ac:dyDescent="0.2">
      <c r="A43" s="42" t="s">
        <v>456</v>
      </c>
      <c r="B43" s="43">
        <v>4.87</v>
      </c>
    </row>
    <row r="44" spans="1:2" x14ac:dyDescent="0.2">
      <c r="A44" s="42" t="s">
        <v>457</v>
      </c>
      <c r="B44" s="43">
        <v>4.9400000000000004</v>
      </c>
    </row>
    <row r="45" spans="1:2" x14ac:dyDescent="0.2">
      <c r="A45" s="42" t="s">
        <v>458</v>
      </c>
      <c r="B45" s="43">
        <v>5.01</v>
      </c>
    </row>
    <row r="46" spans="1:2" x14ac:dyDescent="0.2">
      <c r="A46" s="42" t="s">
        <v>459</v>
      </c>
      <c r="B46" s="43">
        <v>5.08</v>
      </c>
    </row>
    <row r="47" spans="1:2" x14ac:dyDescent="0.2">
      <c r="A47" s="42" t="s">
        <v>460</v>
      </c>
      <c r="B47" s="43">
        <v>5.15</v>
      </c>
    </row>
    <row r="48" spans="1:2" x14ac:dyDescent="0.2">
      <c r="A48" s="42" t="s">
        <v>461</v>
      </c>
      <c r="B48" s="43">
        <v>5.24</v>
      </c>
    </row>
    <row r="49" spans="1:2" x14ac:dyDescent="0.2">
      <c r="A49" s="42" t="s">
        <v>462</v>
      </c>
      <c r="B49" s="43">
        <v>5.33</v>
      </c>
    </row>
    <row r="50" spans="1:2" x14ac:dyDescent="0.2">
      <c r="A50" s="42" t="s">
        <v>463</v>
      </c>
      <c r="B50" s="43">
        <v>5.42</v>
      </c>
    </row>
    <row r="51" spans="1:2" x14ac:dyDescent="0.2">
      <c r="A51" s="42" t="s">
        <v>464</v>
      </c>
      <c r="B51" s="43">
        <v>5.51</v>
      </c>
    </row>
    <row r="52" spans="1:2" x14ac:dyDescent="0.2">
      <c r="A52" s="42" t="s">
        <v>465</v>
      </c>
      <c r="B52" s="43">
        <v>5.6</v>
      </c>
    </row>
    <row r="53" spans="1:2" x14ac:dyDescent="0.2">
      <c r="A53" s="42" t="s">
        <v>466</v>
      </c>
      <c r="B53" s="43">
        <v>5.71</v>
      </c>
    </row>
    <row r="54" spans="1:2" x14ac:dyDescent="0.2">
      <c r="A54" s="42" t="s">
        <v>467</v>
      </c>
      <c r="B54" s="43">
        <v>5.82</v>
      </c>
    </row>
    <row r="55" spans="1:2" x14ac:dyDescent="0.2">
      <c r="A55" s="42" t="s">
        <v>468</v>
      </c>
      <c r="B55" s="43">
        <v>5.93</v>
      </c>
    </row>
    <row r="56" spans="1:2" x14ac:dyDescent="0.2">
      <c r="A56" s="42" t="s">
        <v>469</v>
      </c>
      <c r="B56" s="43">
        <v>6.06</v>
      </c>
    </row>
    <row r="57" spans="1:2" x14ac:dyDescent="0.2">
      <c r="A57" s="42" t="s">
        <v>470</v>
      </c>
      <c r="B57" s="43">
        <v>6.18</v>
      </c>
    </row>
    <row r="58" spans="1:2" x14ac:dyDescent="0.2">
      <c r="A58" s="42" t="s">
        <v>471</v>
      </c>
      <c r="B58" s="43">
        <v>6.31</v>
      </c>
    </row>
    <row r="59" spans="1:2" x14ac:dyDescent="0.2">
      <c r="A59" s="42" t="s">
        <v>472</v>
      </c>
      <c r="B59" s="43">
        <v>6.44</v>
      </c>
    </row>
    <row r="60" spans="1:2" x14ac:dyDescent="0.2">
      <c r="A60" s="42" t="s">
        <v>473</v>
      </c>
      <c r="B60" s="43">
        <v>6.57</v>
      </c>
    </row>
    <row r="61" spans="1:2" x14ac:dyDescent="0.2">
      <c r="A61" s="42" t="s">
        <v>474</v>
      </c>
      <c r="B61" s="43">
        <v>6.72</v>
      </c>
    </row>
    <row r="62" spans="1:2" x14ac:dyDescent="0.2">
      <c r="A62" s="42" t="s">
        <v>475</v>
      </c>
      <c r="B62" s="43">
        <v>6.87</v>
      </c>
    </row>
    <row r="63" spans="1:2" x14ac:dyDescent="0.2">
      <c r="A63" s="42" t="s">
        <v>476</v>
      </c>
      <c r="B63" s="43">
        <v>7.02</v>
      </c>
    </row>
    <row r="64" spans="1:2" x14ac:dyDescent="0.2">
      <c r="A64" s="42" t="s">
        <v>477</v>
      </c>
      <c r="B64" s="43">
        <v>7.18</v>
      </c>
    </row>
    <row r="65" spans="1:2" x14ac:dyDescent="0.2">
      <c r="A65" s="42" t="s">
        <v>478</v>
      </c>
      <c r="B65" s="43">
        <v>7.36</v>
      </c>
    </row>
    <row r="66" spans="1:2" x14ac:dyDescent="0.2">
      <c r="A66" s="42" t="s">
        <v>479</v>
      </c>
      <c r="B66" s="43">
        <v>7.55</v>
      </c>
    </row>
  </sheetData>
  <sheetProtection algorithmName="SHA-512" hashValue="LmwSyj7w/zxqRMeDrGCxYW0FZVfGkm8V2H4F/zmRunMxc3Ty7HroM8L9OWMaRCt24fg2ZM/1DZEQwsQRuL0gdg==" saltValue="g+M3Hb+GML6422yR/mCxZw==" spinCount="100000" sheet="1" objects="1" scenarios="1"/>
  <conditionalFormatting sqref="A6:A21">
    <cfRule type="expression" dxfId="47" priority="13" stopIfTrue="1">
      <formula>MOD(ROW(),2)=0</formula>
    </cfRule>
    <cfRule type="expression" dxfId="46" priority="14" stopIfTrue="1">
      <formula>MOD(ROW(),2)&lt;&gt;0</formula>
    </cfRule>
  </conditionalFormatting>
  <conditionalFormatting sqref="A26:A66">
    <cfRule type="expression" dxfId="45" priority="1" stopIfTrue="1">
      <formula>MOD(ROW(),2)=0</formula>
    </cfRule>
    <cfRule type="expression" dxfId="44" priority="2" stopIfTrue="1">
      <formula>MOD(ROW(),2)&lt;&gt;0</formula>
    </cfRule>
  </conditionalFormatting>
  <conditionalFormatting sqref="B6:B21">
    <cfRule type="expression" dxfId="43" priority="15" stopIfTrue="1">
      <formula>MOD(ROW(),2)=0</formula>
    </cfRule>
    <cfRule type="expression" dxfId="42" priority="16" stopIfTrue="1">
      <formula>MOD(ROW(),2)&lt;&gt;0</formula>
    </cfRule>
  </conditionalFormatting>
  <conditionalFormatting sqref="B26:B66">
    <cfRule type="expression" dxfId="41" priority="3" stopIfTrue="1">
      <formula>MOD(ROW(),2)=0</formula>
    </cfRule>
    <cfRule type="expression" dxfId="40" priority="4" stopIfTrue="1">
      <formula>MOD(ROW(),2)&lt;&gt;0</formula>
    </cfRule>
  </conditionalFormatting>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17C76-1960-4C72-88C9-2E4E93B0CD28}">
  <sheetPr codeName="Sheet71"/>
  <dimension ref="A1:B116"/>
  <sheetViews>
    <sheetView showGridLines="0" workbookViewId="0">
      <selection activeCell="A6" sqref="A6"/>
    </sheetView>
  </sheetViews>
  <sheetFormatPr defaultColWidth="8.5703125" defaultRowHeight="12.75" x14ac:dyDescent="0.2"/>
  <cols>
    <col min="1" max="1" width="44.140625" style="41" customWidth="1"/>
    <col min="2" max="2" width="44.42578125" style="41" customWidth="1"/>
    <col min="3" max="16384" width="8.5703125" style="41"/>
  </cols>
  <sheetData>
    <row r="1" spans="1:2" s="1" customFormat="1" ht="20.25" x14ac:dyDescent="0.3">
      <c r="A1" s="2" t="s">
        <v>0</v>
      </c>
    </row>
    <row r="2" spans="1:2" s="1" customFormat="1" ht="15.75" x14ac:dyDescent="0.25">
      <c r="A2" s="30" t="s">
        <v>1</v>
      </c>
      <c r="B2" s="3" t="str">
        <f>wb_title</f>
        <v>LGPS_EW - Consolidated Factor Spreadsheet</v>
      </c>
    </row>
    <row r="3" spans="1:2" s="1" customFormat="1" ht="15.75" x14ac:dyDescent="0.25">
      <c r="A3" s="30" t="s">
        <v>2</v>
      </c>
      <c r="B3" s="3" t="str">
        <f>TABLE_FACTOR_TYPE_1 &amp; " - x-" &amp; TABLE_SERIES_NUMBER_1</f>
        <v>AVC to AP - x-807</v>
      </c>
    </row>
    <row r="4" spans="1:2" customFormat="1" x14ac:dyDescent="0.2"/>
    <row r="5" spans="1:2" customFormat="1" x14ac:dyDescent="0.2"/>
    <row r="6" spans="1:2" customFormat="1" x14ac:dyDescent="0.2">
      <c r="A6" s="44" t="s">
        <v>394</v>
      </c>
      <c r="B6" s="49" t="s">
        <v>395</v>
      </c>
    </row>
    <row r="7" spans="1:2" customFormat="1" x14ac:dyDescent="0.2">
      <c r="A7" s="44" t="s">
        <v>396</v>
      </c>
      <c r="B7" s="49" t="s">
        <v>31</v>
      </c>
    </row>
    <row r="8" spans="1:2" customFormat="1" x14ac:dyDescent="0.2">
      <c r="A8" s="44" t="s">
        <v>166</v>
      </c>
      <c r="B8" s="49" t="s">
        <v>179</v>
      </c>
    </row>
    <row r="9" spans="1:2" customFormat="1" x14ac:dyDescent="0.2">
      <c r="A9" s="44" t="s">
        <v>167</v>
      </c>
      <c r="B9" s="49" t="s">
        <v>372</v>
      </c>
    </row>
    <row r="10" spans="1:2" customFormat="1" ht="51" x14ac:dyDescent="0.2">
      <c r="A10" s="44" t="s">
        <v>6</v>
      </c>
      <c r="B10" s="49" t="s">
        <v>383</v>
      </c>
    </row>
    <row r="11" spans="1:2" customFormat="1" x14ac:dyDescent="0.2">
      <c r="A11" s="44" t="s">
        <v>168</v>
      </c>
      <c r="B11" s="49" t="s">
        <v>268</v>
      </c>
    </row>
    <row r="12" spans="1:2" customFormat="1" ht="38.25" x14ac:dyDescent="0.2">
      <c r="A12" s="44" t="s">
        <v>169</v>
      </c>
      <c r="B12" s="49" t="s">
        <v>381</v>
      </c>
    </row>
    <row r="13" spans="1:2" customFormat="1" x14ac:dyDescent="0.2">
      <c r="A13" s="44" t="s">
        <v>397</v>
      </c>
      <c r="B13" s="49">
        <v>0</v>
      </c>
    </row>
    <row r="14" spans="1:2" customFormat="1" x14ac:dyDescent="0.2">
      <c r="A14" s="44" t="s">
        <v>171</v>
      </c>
      <c r="B14" s="49">
        <v>807</v>
      </c>
    </row>
    <row r="15" spans="1:2" customFormat="1" x14ac:dyDescent="0.2">
      <c r="A15" s="44" t="s">
        <v>398</v>
      </c>
      <c r="B15" s="49" t="s">
        <v>384</v>
      </c>
    </row>
    <row r="16" spans="1:2" customFormat="1" x14ac:dyDescent="0.2">
      <c r="A16" s="44" t="s">
        <v>173</v>
      </c>
      <c r="B16" s="49" t="s">
        <v>379</v>
      </c>
    </row>
    <row r="17" spans="1:2" customFormat="1" x14ac:dyDescent="0.2">
      <c r="A17" s="45" t="s">
        <v>399</v>
      </c>
      <c r="B17" s="49"/>
    </row>
    <row r="18" spans="1:2" customFormat="1" x14ac:dyDescent="0.2">
      <c r="A18" s="44" t="s">
        <v>175</v>
      </c>
      <c r="B18" s="51">
        <v>46216</v>
      </c>
    </row>
    <row r="19" spans="1:2" customFormat="1" x14ac:dyDescent="0.2">
      <c r="A19" s="44" t="s">
        <v>176</v>
      </c>
      <c r="B19" s="51"/>
    </row>
    <row r="20" spans="1:2" customFormat="1" x14ac:dyDescent="0.2">
      <c r="A20" s="44" t="s">
        <v>177</v>
      </c>
      <c r="B20" s="49" t="s">
        <v>186</v>
      </c>
    </row>
    <row r="21" spans="1:2" customFormat="1" x14ac:dyDescent="0.2">
      <c r="A21" s="44" t="s">
        <v>400</v>
      </c>
      <c r="B21" s="49" t="s">
        <v>103</v>
      </c>
    </row>
    <row r="22" spans="1:2" customFormat="1" x14ac:dyDescent="0.2"/>
    <row r="23" spans="1:2" customFormat="1" x14ac:dyDescent="0.2">
      <c r="A23" s="23" t="str">
        <f>HYPERLINK("#'Factor List'!A1", "Back to Factor List")</f>
        <v>Back to Factor List</v>
      </c>
      <c r="B23" s="23" t="str">
        <f>HYPERLINK("#'Assumptions'!A1", "Assumptions")</f>
        <v>Assumptions</v>
      </c>
    </row>
    <row r="26" spans="1:2" s="59" customFormat="1" x14ac:dyDescent="0.2">
      <c r="A26" s="60" t="s">
        <v>401</v>
      </c>
      <c r="B26" s="60" t="s">
        <v>648</v>
      </c>
    </row>
    <row r="27" spans="1:2" x14ac:dyDescent="0.2">
      <c r="A27" s="61" t="s">
        <v>480</v>
      </c>
      <c r="B27" s="43">
        <v>3.38</v>
      </c>
    </row>
    <row r="28" spans="1:2" x14ac:dyDescent="0.2">
      <c r="A28" s="42" t="s">
        <v>481</v>
      </c>
      <c r="B28" s="43">
        <v>3.39</v>
      </c>
    </row>
    <row r="29" spans="1:2" x14ac:dyDescent="0.2">
      <c r="A29" s="42" t="s">
        <v>482</v>
      </c>
      <c r="B29" s="43">
        <v>3.4</v>
      </c>
    </row>
    <row r="30" spans="1:2" x14ac:dyDescent="0.2">
      <c r="A30" s="42" t="s">
        <v>483</v>
      </c>
      <c r="B30" s="43">
        <v>3.42</v>
      </c>
    </row>
    <row r="31" spans="1:2" x14ac:dyDescent="0.2">
      <c r="A31" s="42" t="s">
        <v>484</v>
      </c>
      <c r="B31" s="43">
        <v>3.43</v>
      </c>
    </row>
    <row r="32" spans="1:2" x14ac:dyDescent="0.2">
      <c r="A32" s="42" t="s">
        <v>485</v>
      </c>
      <c r="B32" s="43">
        <v>3.44</v>
      </c>
    </row>
    <row r="33" spans="1:2" x14ac:dyDescent="0.2">
      <c r="A33" s="42" t="s">
        <v>486</v>
      </c>
      <c r="B33" s="43">
        <v>3.46</v>
      </c>
    </row>
    <row r="34" spans="1:2" x14ac:dyDescent="0.2">
      <c r="A34" s="42" t="s">
        <v>487</v>
      </c>
      <c r="B34" s="43">
        <v>3.47</v>
      </c>
    </row>
    <row r="35" spans="1:2" x14ac:dyDescent="0.2">
      <c r="A35" s="42" t="s">
        <v>488</v>
      </c>
      <c r="B35" s="43">
        <v>3.49</v>
      </c>
    </row>
    <row r="36" spans="1:2" x14ac:dyDescent="0.2">
      <c r="A36" s="42" t="s">
        <v>489</v>
      </c>
      <c r="B36" s="43">
        <v>3.5</v>
      </c>
    </row>
    <row r="37" spans="1:2" x14ac:dyDescent="0.2">
      <c r="A37" s="42" t="s">
        <v>490</v>
      </c>
      <c r="B37" s="43">
        <v>3.52</v>
      </c>
    </row>
    <row r="38" spans="1:2" x14ac:dyDescent="0.2">
      <c r="A38" s="42" t="s">
        <v>491</v>
      </c>
      <c r="B38" s="43">
        <v>3.53</v>
      </c>
    </row>
    <row r="39" spans="1:2" x14ac:dyDescent="0.2">
      <c r="A39" s="42" t="s">
        <v>492</v>
      </c>
      <c r="B39" s="43">
        <v>3.55</v>
      </c>
    </row>
    <row r="40" spans="1:2" x14ac:dyDescent="0.2">
      <c r="A40" s="42" t="s">
        <v>493</v>
      </c>
      <c r="B40" s="43">
        <v>3.57</v>
      </c>
    </row>
    <row r="41" spans="1:2" x14ac:dyDescent="0.2">
      <c r="A41" s="42" t="s">
        <v>494</v>
      </c>
      <c r="B41" s="43">
        <v>3.58</v>
      </c>
    </row>
    <row r="42" spans="1:2" x14ac:dyDescent="0.2">
      <c r="A42" s="42" t="s">
        <v>495</v>
      </c>
      <c r="B42" s="43">
        <v>3.6</v>
      </c>
    </row>
    <row r="43" spans="1:2" x14ac:dyDescent="0.2">
      <c r="A43" s="42" t="s">
        <v>496</v>
      </c>
      <c r="B43" s="43">
        <v>3.62</v>
      </c>
    </row>
    <row r="44" spans="1:2" x14ac:dyDescent="0.2">
      <c r="A44" s="42" t="s">
        <v>497</v>
      </c>
      <c r="B44" s="43">
        <v>3.64</v>
      </c>
    </row>
    <row r="45" spans="1:2" x14ac:dyDescent="0.2">
      <c r="A45" s="42" t="s">
        <v>498</v>
      </c>
      <c r="B45" s="43">
        <v>3.66</v>
      </c>
    </row>
    <row r="46" spans="1:2" x14ac:dyDescent="0.2">
      <c r="A46" s="42" t="s">
        <v>499</v>
      </c>
      <c r="B46" s="43">
        <v>3.67</v>
      </c>
    </row>
    <row r="47" spans="1:2" x14ac:dyDescent="0.2">
      <c r="A47" s="42" t="s">
        <v>500</v>
      </c>
      <c r="B47" s="43">
        <v>3.69</v>
      </c>
    </row>
    <row r="48" spans="1:2" x14ac:dyDescent="0.2">
      <c r="A48" s="42" t="s">
        <v>501</v>
      </c>
      <c r="B48" s="43">
        <v>3.71</v>
      </c>
    </row>
    <row r="49" spans="1:2" x14ac:dyDescent="0.2">
      <c r="A49" s="42" t="s">
        <v>502</v>
      </c>
      <c r="B49" s="43">
        <v>3.73</v>
      </c>
    </row>
    <row r="50" spans="1:2" x14ac:dyDescent="0.2">
      <c r="A50" s="42" t="s">
        <v>503</v>
      </c>
      <c r="B50" s="43">
        <v>3.75</v>
      </c>
    </row>
    <row r="51" spans="1:2" x14ac:dyDescent="0.2">
      <c r="A51" s="42" t="s">
        <v>504</v>
      </c>
      <c r="B51" s="43">
        <v>3.77</v>
      </c>
    </row>
    <row r="52" spans="1:2" x14ac:dyDescent="0.2">
      <c r="A52" s="42" t="s">
        <v>505</v>
      </c>
      <c r="B52" s="43">
        <v>3.8</v>
      </c>
    </row>
    <row r="53" spans="1:2" x14ac:dyDescent="0.2">
      <c r="A53" s="42" t="s">
        <v>506</v>
      </c>
      <c r="B53" s="43">
        <v>3.82</v>
      </c>
    </row>
    <row r="54" spans="1:2" x14ac:dyDescent="0.2">
      <c r="A54" s="42" t="s">
        <v>507</v>
      </c>
      <c r="B54" s="43">
        <v>3.84</v>
      </c>
    </row>
    <row r="55" spans="1:2" x14ac:dyDescent="0.2">
      <c r="A55" s="42" t="s">
        <v>508</v>
      </c>
      <c r="B55" s="43">
        <v>3.86</v>
      </c>
    </row>
    <row r="56" spans="1:2" x14ac:dyDescent="0.2">
      <c r="A56" s="42" t="s">
        <v>509</v>
      </c>
      <c r="B56" s="43">
        <v>3.88</v>
      </c>
    </row>
    <row r="57" spans="1:2" x14ac:dyDescent="0.2">
      <c r="A57" s="42" t="s">
        <v>510</v>
      </c>
      <c r="B57" s="43">
        <v>3.91</v>
      </c>
    </row>
    <row r="58" spans="1:2" x14ac:dyDescent="0.2">
      <c r="A58" s="42" t="s">
        <v>511</v>
      </c>
      <c r="B58" s="43">
        <v>3.93</v>
      </c>
    </row>
    <row r="59" spans="1:2" x14ac:dyDescent="0.2">
      <c r="A59" s="42" t="s">
        <v>512</v>
      </c>
      <c r="B59" s="43">
        <v>3.96</v>
      </c>
    </row>
    <row r="60" spans="1:2" x14ac:dyDescent="0.2">
      <c r="A60" s="42" t="s">
        <v>513</v>
      </c>
      <c r="B60" s="43">
        <v>3.98</v>
      </c>
    </row>
    <row r="61" spans="1:2" x14ac:dyDescent="0.2">
      <c r="A61" s="42" t="s">
        <v>514</v>
      </c>
      <c r="B61" s="43">
        <v>4.01</v>
      </c>
    </row>
    <row r="62" spans="1:2" x14ac:dyDescent="0.2">
      <c r="A62" s="42" t="s">
        <v>515</v>
      </c>
      <c r="B62" s="43">
        <v>4.03</v>
      </c>
    </row>
    <row r="63" spans="1:2" x14ac:dyDescent="0.2">
      <c r="A63" s="42" t="s">
        <v>516</v>
      </c>
      <c r="B63" s="43">
        <v>4.0599999999999996</v>
      </c>
    </row>
    <row r="64" spans="1:2" x14ac:dyDescent="0.2">
      <c r="A64" s="42" t="s">
        <v>517</v>
      </c>
      <c r="B64" s="43">
        <v>4.09</v>
      </c>
    </row>
    <row r="65" spans="1:2" x14ac:dyDescent="0.2">
      <c r="A65" s="42" t="s">
        <v>518</v>
      </c>
      <c r="B65" s="43">
        <v>4.1100000000000003</v>
      </c>
    </row>
    <row r="66" spans="1:2" x14ac:dyDescent="0.2">
      <c r="A66" s="42" t="s">
        <v>519</v>
      </c>
      <c r="B66" s="43">
        <v>4.1399999999999997</v>
      </c>
    </row>
    <row r="67" spans="1:2" x14ac:dyDescent="0.2">
      <c r="A67" s="42" t="s">
        <v>520</v>
      </c>
      <c r="B67" s="43">
        <v>4.17</v>
      </c>
    </row>
    <row r="68" spans="1:2" x14ac:dyDescent="0.2">
      <c r="A68" s="42" t="s">
        <v>521</v>
      </c>
      <c r="B68" s="43">
        <v>4.2</v>
      </c>
    </row>
    <row r="69" spans="1:2" x14ac:dyDescent="0.2">
      <c r="A69" s="42" t="s">
        <v>522</v>
      </c>
      <c r="B69" s="43">
        <v>4.2300000000000004</v>
      </c>
    </row>
    <row r="70" spans="1:2" x14ac:dyDescent="0.2">
      <c r="A70" s="42" t="s">
        <v>523</v>
      </c>
      <c r="B70" s="43">
        <v>4.2699999999999996</v>
      </c>
    </row>
    <row r="71" spans="1:2" x14ac:dyDescent="0.2">
      <c r="A71" s="42" t="s">
        <v>524</v>
      </c>
      <c r="B71" s="43">
        <v>4.3</v>
      </c>
    </row>
    <row r="72" spans="1:2" x14ac:dyDescent="0.2">
      <c r="A72" s="42" t="s">
        <v>525</v>
      </c>
      <c r="B72" s="43">
        <v>4.33</v>
      </c>
    </row>
    <row r="73" spans="1:2" x14ac:dyDescent="0.2">
      <c r="A73" s="42" t="s">
        <v>526</v>
      </c>
      <c r="B73" s="43">
        <v>4.37</v>
      </c>
    </row>
    <row r="74" spans="1:2" x14ac:dyDescent="0.2">
      <c r="A74" s="42" t="s">
        <v>527</v>
      </c>
      <c r="B74" s="43">
        <v>4.41</v>
      </c>
    </row>
    <row r="75" spans="1:2" x14ac:dyDescent="0.2">
      <c r="A75" s="42" t="s">
        <v>528</v>
      </c>
      <c r="B75" s="43">
        <v>4.4400000000000004</v>
      </c>
    </row>
    <row r="76" spans="1:2" x14ac:dyDescent="0.2">
      <c r="A76" s="42" t="s">
        <v>529</v>
      </c>
      <c r="B76" s="43">
        <v>4.4800000000000004</v>
      </c>
    </row>
    <row r="77" spans="1:2" x14ac:dyDescent="0.2">
      <c r="A77" s="42" t="s">
        <v>440</v>
      </c>
      <c r="B77" s="43">
        <v>4.5199999999999996</v>
      </c>
    </row>
    <row r="78" spans="1:2" x14ac:dyDescent="0.2">
      <c r="A78" s="42" t="s">
        <v>441</v>
      </c>
      <c r="B78" s="43">
        <v>4.5599999999999996</v>
      </c>
    </row>
    <row r="79" spans="1:2" x14ac:dyDescent="0.2">
      <c r="A79" s="42" t="s">
        <v>442</v>
      </c>
      <c r="B79" s="43">
        <v>4.6100000000000003</v>
      </c>
    </row>
    <row r="80" spans="1:2" x14ac:dyDescent="0.2">
      <c r="A80" s="42" t="s">
        <v>443</v>
      </c>
      <c r="B80" s="43">
        <v>4.6500000000000004</v>
      </c>
    </row>
    <row r="81" spans="1:2" x14ac:dyDescent="0.2">
      <c r="A81" s="42" t="s">
        <v>444</v>
      </c>
      <c r="B81" s="43">
        <v>4.7</v>
      </c>
    </row>
    <row r="82" spans="1:2" x14ac:dyDescent="0.2">
      <c r="A82" s="42" t="s">
        <v>445</v>
      </c>
      <c r="B82" s="43">
        <v>4.74</v>
      </c>
    </row>
    <row r="83" spans="1:2" x14ac:dyDescent="0.2">
      <c r="A83" s="42" t="s">
        <v>446</v>
      </c>
      <c r="B83" s="43">
        <v>4.79</v>
      </c>
    </row>
    <row r="84" spans="1:2" x14ac:dyDescent="0.2">
      <c r="A84" s="42" t="s">
        <v>447</v>
      </c>
      <c r="B84" s="43">
        <v>4.84</v>
      </c>
    </row>
    <row r="85" spans="1:2" x14ac:dyDescent="0.2">
      <c r="A85" s="42" t="s">
        <v>448</v>
      </c>
      <c r="B85" s="43">
        <v>4.8899999999999997</v>
      </c>
    </row>
    <row r="86" spans="1:2" x14ac:dyDescent="0.2">
      <c r="A86" s="42" t="s">
        <v>449</v>
      </c>
      <c r="B86" s="43">
        <v>4.95</v>
      </c>
    </row>
    <row r="87" spans="1:2" x14ac:dyDescent="0.2">
      <c r="A87" s="42" t="s">
        <v>450</v>
      </c>
      <c r="B87" s="43">
        <v>5</v>
      </c>
    </row>
    <row r="88" spans="1:2" x14ac:dyDescent="0.2">
      <c r="A88" s="42" t="s">
        <v>451</v>
      </c>
      <c r="B88" s="43">
        <v>5.0599999999999996</v>
      </c>
    </row>
    <row r="89" spans="1:2" x14ac:dyDescent="0.2">
      <c r="A89" s="42" t="s">
        <v>452</v>
      </c>
      <c r="B89" s="43">
        <v>5.12</v>
      </c>
    </row>
    <row r="90" spans="1:2" x14ac:dyDescent="0.2">
      <c r="A90" s="42" t="s">
        <v>453</v>
      </c>
      <c r="B90" s="43">
        <v>5.18</v>
      </c>
    </row>
    <row r="91" spans="1:2" x14ac:dyDescent="0.2">
      <c r="A91" s="42" t="s">
        <v>454</v>
      </c>
      <c r="B91" s="43">
        <v>5.25</v>
      </c>
    </row>
    <row r="92" spans="1:2" x14ac:dyDescent="0.2">
      <c r="A92" s="42" t="s">
        <v>455</v>
      </c>
      <c r="B92" s="43">
        <v>5.31</v>
      </c>
    </row>
    <row r="93" spans="1:2" x14ac:dyDescent="0.2">
      <c r="A93" s="42" t="s">
        <v>456</v>
      </c>
      <c r="B93" s="43">
        <v>5.38</v>
      </c>
    </row>
    <row r="94" spans="1:2" x14ac:dyDescent="0.2">
      <c r="A94" s="42" t="s">
        <v>457</v>
      </c>
      <c r="B94" s="43">
        <v>5.45</v>
      </c>
    </row>
    <row r="95" spans="1:2" x14ac:dyDescent="0.2">
      <c r="A95" s="42" t="s">
        <v>458</v>
      </c>
      <c r="B95" s="43">
        <v>5.53</v>
      </c>
    </row>
    <row r="96" spans="1:2" x14ac:dyDescent="0.2">
      <c r="A96" s="42" t="s">
        <v>459</v>
      </c>
      <c r="B96" s="43">
        <v>5.6</v>
      </c>
    </row>
    <row r="97" spans="1:2" x14ac:dyDescent="0.2">
      <c r="A97" s="42" t="s">
        <v>460</v>
      </c>
      <c r="B97" s="43">
        <v>5.69</v>
      </c>
    </row>
    <row r="98" spans="1:2" x14ac:dyDescent="0.2">
      <c r="A98" s="42" t="s">
        <v>461</v>
      </c>
      <c r="B98" s="43">
        <v>5.8</v>
      </c>
    </row>
    <row r="99" spans="1:2" x14ac:dyDescent="0.2">
      <c r="A99" s="42" t="s">
        <v>462</v>
      </c>
      <c r="B99" s="43">
        <v>5.9</v>
      </c>
    </row>
    <row r="100" spans="1:2" x14ac:dyDescent="0.2">
      <c r="A100" s="42" t="s">
        <v>463</v>
      </c>
      <c r="B100" s="43">
        <v>6.02</v>
      </c>
    </row>
    <row r="101" spans="1:2" x14ac:dyDescent="0.2">
      <c r="A101" s="42" t="s">
        <v>464</v>
      </c>
      <c r="B101" s="43">
        <v>6.14</v>
      </c>
    </row>
    <row r="102" spans="1:2" x14ac:dyDescent="0.2">
      <c r="A102" s="42" t="s">
        <v>465</v>
      </c>
      <c r="B102" s="43">
        <v>6.26</v>
      </c>
    </row>
    <row r="103" spans="1:2" x14ac:dyDescent="0.2">
      <c r="A103" s="42" t="s">
        <v>466</v>
      </c>
      <c r="B103" s="43">
        <v>6.39</v>
      </c>
    </row>
    <row r="104" spans="1:2" x14ac:dyDescent="0.2">
      <c r="A104" s="42" t="s">
        <v>467</v>
      </c>
      <c r="B104" s="43">
        <v>6.52</v>
      </c>
    </row>
    <row r="105" spans="1:2" x14ac:dyDescent="0.2">
      <c r="A105" s="42" t="s">
        <v>468</v>
      </c>
      <c r="B105" s="43">
        <v>6.68</v>
      </c>
    </row>
    <row r="106" spans="1:2" x14ac:dyDescent="0.2">
      <c r="A106" s="42" t="s">
        <v>469</v>
      </c>
      <c r="B106" s="43">
        <v>6.85</v>
      </c>
    </row>
    <row r="107" spans="1:2" x14ac:dyDescent="0.2">
      <c r="A107" s="42" t="s">
        <v>470</v>
      </c>
      <c r="B107" s="43">
        <v>7.01</v>
      </c>
    </row>
    <row r="108" spans="1:2" x14ac:dyDescent="0.2">
      <c r="A108" s="42" t="s">
        <v>471</v>
      </c>
      <c r="B108" s="43">
        <v>7.18</v>
      </c>
    </row>
    <row r="109" spans="1:2" x14ac:dyDescent="0.2">
      <c r="A109" s="42" t="s">
        <v>472</v>
      </c>
      <c r="B109" s="43">
        <v>7.35</v>
      </c>
    </row>
    <row r="110" spans="1:2" x14ac:dyDescent="0.2">
      <c r="A110" s="42" t="s">
        <v>473</v>
      </c>
      <c r="B110" s="43">
        <v>7.52</v>
      </c>
    </row>
    <row r="111" spans="1:2" x14ac:dyDescent="0.2">
      <c r="A111" s="42" t="s">
        <v>474</v>
      </c>
      <c r="B111" s="43">
        <v>7.71</v>
      </c>
    </row>
    <row r="112" spans="1:2" x14ac:dyDescent="0.2">
      <c r="A112" s="42" t="s">
        <v>475</v>
      </c>
      <c r="B112" s="43">
        <v>7.9</v>
      </c>
    </row>
    <row r="113" spans="1:2" x14ac:dyDescent="0.2">
      <c r="A113" s="42" t="s">
        <v>476</v>
      </c>
      <c r="B113" s="43">
        <v>8.1</v>
      </c>
    </row>
    <row r="114" spans="1:2" x14ac:dyDescent="0.2">
      <c r="A114" s="42" t="s">
        <v>477</v>
      </c>
      <c r="B114" s="43">
        <v>8.31</v>
      </c>
    </row>
    <row r="115" spans="1:2" x14ac:dyDescent="0.2">
      <c r="A115" s="42" t="s">
        <v>478</v>
      </c>
      <c r="B115" s="43">
        <v>8.5399999999999991</v>
      </c>
    </row>
    <row r="116" spans="1:2" x14ac:dyDescent="0.2">
      <c r="A116" s="42" t="s">
        <v>479</v>
      </c>
      <c r="B116" s="43">
        <v>8.8000000000000007</v>
      </c>
    </row>
  </sheetData>
  <sheetProtection algorithmName="SHA-512" hashValue="fikx/ouPeO89bTzyBPcL/0H/DO4G4TEGJSZFNPLkZuYCWFmKJuXwgTM+EyxghfecsK3B+VEV4bSVCRfrUI8LtQ==" saltValue="r8pGFI78YQgsJWlJbkCZyw==" spinCount="100000" sheet="1" objects="1" scenarios="1"/>
  <conditionalFormatting sqref="A6:A21">
    <cfRule type="expression" dxfId="39" priority="13" stopIfTrue="1">
      <formula>MOD(ROW(),2)=0</formula>
    </cfRule>
    <cfRule type="expression" dxfId="38" priority="14" stopIfTrue="1">
      <formula>MOD(ROW(),2)&lt;&gt;0</formula>
    </cfRule>
  </conditionalFormatting>
  <conditionalFormatting sqref="A26:A116">
    <cfRule type="expression" dxfId="37" priority="1" stopIfTrue="1">
      <formula>MOD(ROW(),2)=0</formula>
    </cfRule>
    <cfRule type="expression" dxfId="36" priority="2" stopIfTrue="1">
      <formula>MOD(ROW(),2)&lt;&gt;0</formula>
    </cfRule>
  </conditionalFormatting>
  <conditionalFormatting sqref="B6:B21">
    <cfRule type="expression" dxfId="35" priority="15" stopIfTrue="1">
      <formula>MOD(ROW(),2)=0</formula>
    </cfRule>
    <cfRule type="expression" dxfId="34" priority="16" stopIfTrue="1">
      <formula>MOD(ROW(),2)&lt;&gt;0</formula>
    </cfRule>
  </conditionalFormatting>
  <conditionalFormatting sqref="B26:B116">
    <cfRule type="expression" dxfId="33" priority="3" stopIfTrue="1">
      <formula>MOD(ROW(),2)=0</formula>
    </cfRule>
    <cfRule type="expression" dxfId="32" priority="4" stopIfTrue="1">
      <formula>MOD(ROW(),2)&lt;&gt;0</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72368-A1DB-4C8C-BA89-9A147B67A608}">
  <sheetPr codeName="Sheet9"/>
  <dimension ref="A1:G75"/>
  <sheetViews>
    <sheetView showGridLines="0" workbookViewId="0">
      <selection activeCell="A6" sqref="A6"/>
    </sheetView>
  </sheetViews>
  <sheetFormatPr defaultColWidth="8.5703125" defaultRowHeight="12.75" x14ac:dyDescent="0.2"/>
  <cols>
    <col min="1" max="1" width="31.5703125" style="41" customWidth="1"/>
    <col min="2" max="7" width="22.5703125" style="41" customWidth="1"/>
    <col min="8" max="16384" width="8.5703125" style="41"/>
  </cols>
  <sheetData>
    <row r="1" spans="1:7" s="1" customFormat="1" ht="20.25" x14ac:dyDescent="0.3">
      <c r="A1" s="2" t="s">
        <v>0</v>
      </c>
    </row>
    <row r="2" spans="1:7" s="1" customFormat="1" ht="15.75" x14ac:dyDescent="0.25">
      <c r="A2" s="30" t="s">
        <v>1</v>
      </c>
      <c r="B2" s="3" t="str">
        <f>wb_title</f>
        <v>LGPS_EW - Consolidated Factor Spreadsheet</v>
      </c>
    </row>
    <row r="3" spans="1:7" s="1" customFormat="1" ht="15.75" x14ac:dyDescent="0.25">
      <c r="A3" s="30" t="s">
        <v>2</v>
      </c>
      <c r="B3" s="3" t="str">
        <f>TABLE_FACTOR_TYPE_1 &amp; " - x-" &amp; TABLE_SERIES_NUMBER_1</f>
        <v>CETV - x-202</v>
      </c>
    </row>
    <row r="4" spans="1:7" customFormat="1" x14ac:dyDescent="0.2"/>
    <row r="5" spans="1:7" customFormat="1" x14ac:dyDescent="0.2"/>
    <row r="6" spans="1:7" customFormat="1" x14ac:dyDescent="0.2">
      <c r="A6" s="44" t="s">
        <v>394</v>
      </c>
      <c r="B6" s="49" t="s">
        <v>395</v>
      </c>
      <c r="C6" s="49"/>
      <c r="D6" s="49"/>
      <c r="E6" s="49"/>
      <c r="F6" s="49"/>
      <c r="G6" s="49"/>
    </row>
    <row r="7" spans="1:7" customFormat="1" x14ac:dyDescent="0.2">
      <c r="A7" s="44" t="s">
        <v>396</v>
      </c>
      <c r="B7" s="49" t="s">
        <v>31</v>
      </c>
      <c r="C7" s="49"/>
      <c r="D7" s="49"/>
      <c r="E7" s="49"/>
      <c r="F7" s="49"/>
      <c r="G7" s="49"/>
    </row>
    <row r="8" spans="1:7" customFormat="1" x14ac:dyDescent="0.2">
      <c r="A8" s="44" t="s">
        <v>166</v>
      </c>
      <c r="B8" s="49" t="s">
        <v>179</v>
      </c>
      <c r="C8" s="49"/>
      <c r="D8" s="49"/>
      <c r="E8" s="49"/>
      <c r="F8" s="49"/>
      <c r="G8" s="49"/>
    </row>
    <row r="9" spans="1:7" customFormat="1" x14ac:dyDescent="0.2">
      <c r="A9" s="44" t="s">
        <v>167</v>
      </c>
      <c r="B9" s="49" t="s">
        <v>180</v>
      </c>
      <c r="C9" s="49"/>
      <c r="D9" s="49"/>
      <c r="E9" s="49"/>
      <c r="F9" s="49"/>
      <c r="G9" s="49"/>
    </row>
    <row r="10" spans="1:7" customFormat="1" x14ac:dyDescent="0.2">
      <c r="A10" s="44" t="s">
        <v>6</v>
      </c>
      <c r="B10" s="49" t="s">
        <v>181</v>
      </c>
      <c r="C10" s="49"/>
      <c r="D10" s="49"/>
      <c r="E10" s="49"/>
      <c r="F10" s="49"/>
      <c r="G10" s="49"/>
    </row>
    <row r="11" spans="1:7" customFormat="1" x14ac:dyDescent="0.2">
      <c r="A11" s="44" t="s">
        <v>168</v>
      </c>
      <c r="B11" s="49" t="s">
        <v>187</v>
      </c>
      <c r="C11" s="49"/>
      <c r="D11" s="49"/>
      <c r="E11" s="49"/>
      <c r="F11" s="49"/>
      <c r="G11" s="49"/>
    </row>
    <row r="12" spans="1:7" customFormat="1" x14ac:dyDescent="0.2">
      <c r="A12" s="44" t="s">
        <v>169</v>
      </c>
      <c r="B12" s="49" t="s">
        <v>183</v>
      </c>
      <c r="C12" s="49"/>
      <c r="D12" s="49"/>
      <c r="E12" s="49"/>
      <c r="F12" s="49"/>
      <c r="G12" s="49"/>
    </row>
    <row r="13" spans="1:7" customFormat="1" x14ac:dyDescent="0.2">
      <c r="A13" s="44" t="s">
        <v>397</v>
      </c>
      <c r="B13" s="49">
        <v>0</v>
      </c>
      <c r="C13" s="49"/>
      <c r="D13" s="49"/>
      <c r="E13" s="49"/>
      <c r="F13" s="49"/>
      <c r="G13" s="49"/>
    </row>
    <row r="14" spans="1:7" customFormat="1" x14ac:dyDescent="0.2">
      <c r="A14" s="44" t="s">
        <v>171</v>
      </c>
      <c r="B14" s="49">
        <v>202</v>
      </c>
      <c r="C14" s="49"/>
      <c r="D14" s="49"/>
      <c r="E14" s="49"/>
      <c r="F14" s="49"/>
      <c r="G14" s="49"/>
    </row>
    <row r="15" spans="1:7" customFormat="1" x14ac:dyDescent="0.2">
      <c r="A15" s="44" t="s">
        <v>398</v>
      </c>
      <c r="B15" s="49" t="s">
        <v>188</v>
      </c>
      <c r="C15" s="49"/>
      <c r="D15" s="49"/>
      <c r="E15" s="49"/>
      <c r="F15" s="49"/>
      <c r="G15" s="49"/>
    </row>
    <row r="16" spans="1:7" customFormat="1" x14ac:dyDescent="0.2">
      <c r="A16" s="44" t="s">
        <v>173</v>
      </c>
      <c r="B16" s="49" t="s">
        <v>189</v>
      </c>
      <c r="C16" s="49"/>
      <c r="D16" s="49"/>
      <c r="E16" s="49"/>
      <c r="F16" s="49"/>
      <c r="G16" s="49"/>
    </row>
    <row r="17" spans="1:7" customFormat="1" x14ac:dyDescent="0.2">
      <c r="A17" s="45" t="s">
        <v>399</v>
      </c>
      <c r="B17" s="49"/>
      <c r="C17" s="49"/>
      <c r="D17" s="49"/>
      <c r="E17" s="49"/>
      <c r="F17" s="49"/>
      <c r="G17" s="49"/>
    </row>
    <row r="18" spans="1:7" customFormat="1" x14ac:dyDescent="0.2">
      <c r="A18" s="44" t="s">
        <v>175</v>
      </c>
      <c r="B18" s="51">
        <v>46175</v>
      </c>
      <c r="C18" s="51"/>
      <c r="D18" s="51"/>
      <c r="E18" s="51"/>
      <c r="F18" s="51"/>
      <c r="G18" s="51"/>
    </row>
    <row r="19" spans="1:7" customFormat="1" x14ac:dyDescent="0.2">
      <c r="A19" s="44" t="s">
        <v>176</v>
      </c>
      <c r="B19" s="51">
        <v>46161</v>
      </c>
      <c r="C19" s="49"/>
      <c r="D19" s="49"/>
      <c r="E19" s="49"/>
      <c r="F19" s="49"/>
      <c r="G19" s="49"/>
    </row>
    <row r="20" spans="1:7" customFormat="1" x14ac:dyDescent="0.2">
      <c r="A20" s="44" t="s">
        <v>177</v>
      </c>
      <c r="B20" s="49" t="s">
        <v>186</v>
      </c>
      <c r="C20" s="49"/>
      <c r="D20" s="49"/>
      <c r="E20" s="49"/>
      <c r="F20" s="49"/>
      <c r="G20" s="49"/>
    </row>
    <row r="21" spans="1:7" customFormat="1" x14ac:dyDescent="0.2">
      <c r="A21" s="44" t="s">
        <v>400</v>
      </c>
      <c r="B21" s="49" t="s">
        <v>103</v>
      </c>
      <c r="C21" s="49"/>
      <c r="D21" s="49"/>
      <c r="E21" s="49"/>
      <c r="F21" s="49"/>
      <c r="G21" s="49"/>
    </row>
    <row r="22" spans="1:7" customFormat="1" x14ac:dyDescent="0.2"/>
    <row r="23" spans="1:7" customFormat="1" x14ac:dyDescent="0.2">
      <c r="A23" s="23" t="str">
        <f>HYPERLINK("#'Factor List'!A1", "Back to Factor List")</f>
        <v>Back to Factor List</v>
      </c>
      <c r="B23" s="23" t="str">
        <f>HYPERLINK("#'Assumptions'!A1", "Assumptions")</f>
        <v>Assumptions</v>
      </c>
    </row>
    <row r="26" spans="1:7" s="59" customFormat="1" ht="25.5" x14ac:dyDescent="0.2">
      <c r="A26" s="58" t="s">
        <v>401</v>
      </c>
      <c r="B26" s="58" t="s">
        <v>402</v>
      </c>
      <c r="C26" s="58" t="s">
        <v>403</v>
      </c>
      <c r="D26" s="58" t="s">
        <v>404</v>
      </c>
      <c r="E26" s="58" t="s">
        <v>405</v>
      </c>
      <c r="F26" s="58" t="s">
        <v>406</v>
      </c>
      <c r="G26" s="58" t="s">
        <v>407</v>
      </c>
    </row>
    <row r="27" spans="1:7" x14ac:dyDescent="0.2">
      <c r="A27" s="42">
        <v>16</v>
      </c>
      <c r="B27" s="43">
        <v>7.66</v>
      </c>
      <c r="C27" s="43">
        <v>0.38</v>
      </c>
      <c r="D27" s="43">
        <v>1.1000000000000001</v>
      </c>
      <c r="E27" s="43">
        <v>-3.98</v>
      </c>
      <c r="F27" s="43">
        <v>-3.98</v>
      </c>
      <c r="G27" s="43">
        <v>0</v>
      </c>
    </row>
    <row r="28" spans="1:7" x14ac:dyDescent="0.2">
      <c r="A28" s="42">
        <v>17</v>
      </c>
      <c r="B28" s="43">
        <v>7.8</v>
      </c>
      <c r="C28" s="43">
        <v>0.39</v>
      </c>
      <c r="D28" s="43">
        <v>1.1599999999999999</v>
      </c>
      <c r="E28" s="43">
        <v>-3.98</v>
      </c>
      <c r="F28" s="43">
        <v>-3.98</v>
      </c>
      <c r="G28" s="43">
        <v>0</v>
      </c>
    </row>
    <row r="29" spans="1:7" x14ac:dyDescent="0.2">
      <c r="A29" s="42">
        <v>18</v>
      </c>
      <c r="B29" s="43">
        <v>7.94</v>
      </c>
      <c r="C29" s="43">
        <v>0.4</v>
      </c>
      <c r="D29" s="43">
        <v>1.22</v>
      </c>
      <c r="E29" s="43">
        <v>-3.99</v>
      </c>
      <c r="F29" s="43">
        <v>-3.99</v>
      </c>
      <c r="G29" s="43">
        <v>0</v>
      </c>
    </row>
    <row r="30" spans="1:7" x14ac:dyDescent="0.2">
      <c r="A30" s="42">
        <v>19</v>
      </c>
      <c r="B30" s="43">
        <v>8.08</v>
      </c>
      <c r="C30" s="43">
        <v>0.41</v>
      </c>
      <c r="D30" s="43">
        <v>1.27</v>
      </c>
      <c r="E30" s="43">
        <v>-4</v>
      </c>
      <c r="F30" s="43">
        <v>-4</v>
      </c>
      <c r="G30" s="43">
        <v>0</v>
      </c>
    </row>
    <row r="31" spans="1:7" x14ac:dyDescent="0.2">
      <c r="A31" s="42">
        <v>20</v>
      </c>
      <c r="B31" s="43">
        <v>8.23</v>
      </c>
      <c r="C31" s="43">
        <v>0.41</v>
      </c>
      <c r="D31" s="43">
        <v>1.29</v>
      </c>
      <c r="E31" s="43">
        <v>-4.01</v>
      </c>
      <c r="F31" s="43">
        <v>-4.01</v>
      </c>
      <c r="G31" s="43">
        <v>0</v>
      </c>
    </row>
    <row r="32" spans="1:7" x14ac:dyDescent="0.2">
      <c r="A32" s="42">
        <v>21</v>
      </c>
      <c r="B32" s="43">
        <v>8.3800000000000008</v>
      </c>
      <c r="C32" s="43">
        <v>0.42</v>
      </c>
      <c r="D32" s="43">
        <v>1.31</v>
      </c>
      <c r="E32" s="43">
        <v>-4.0199999999999996</v>
      </c>
      <c r="F32" s="43">
        <v>-4.0199999999999996</v>
      </c>
      <c r="G32" s="43">
        <v>0</v>
      </c>
    </row>
    <row r="33" spans="1:7" x14ac:dyDescent="0.2">
      <c r="A33" s="42">
        <v>22</v>
      </c>
      <c r="B33" s="43">
        <v>8.5299999999999994</v>
      </c>
      <c r="C33" s="43">
        <v>0.43</v>
      </c>
      <c r="D33" s="43">
        <v>1.33</v>
      </c>
      <c r="E33" s="43">
        <v>-4.03</v>
      </c>
      <c r="F33" s="43">
        <v>-4.03</v>
      </c>
      <c r="G33" s="43">
        <v>0</v>
      </c>
    </row>
    <row r="34" spans="1:7" x14ac:dyDescent="0.2">
      <c r="A34" s="42">
        <v>23</v>
      </c>
      <c r="B34" s="43">
        <v>8.68</v>
      </c>
      <c r="C34" s="43">
        <v>0.44</v>
      </c>
      <c r="D34" s="43">
        <v>1.36</v>
      </c>
      <c r="E34" s="43">
        <v>-4.04</v>
      </c>
      <c r="F34" s="43">
        <v>-4.04</v>
      </c>
      <c r="G34" s="43">
        <v>0</v>
      </c>
    </row>
    <row r="35" spans="1:7" x14ac:dyDescent="0.2">
      <c r="A35" s="42">
        <v>24</v>
      </c>
      <c r="B35" s="43">
        <v>8.83</v>
      </c>
      <c r="C35" s="43">
        <v>0.45</v>
      </c>
      <c r="D35" s="43">
        <v>1.38</v>
      </c>
      <c r="E35" s="43">
        <v>-4.05</v>
      </c>
      <c r="F35" s="43">
        <v>-4.05</v>
      </c>
      <c r="G35" s="43">
        <v>0</v>
      </c>
    </row>
    <row r="36" spans="1:7" x14ac:dyDescent="0.2">
      <c r="A36" s="42">
        <v>25</v>
      </c>
      <c r="B36" s="43">
        <v>8.99</v>
      </c>
      <c r="C36" s="43">
        <v>0.46</v>
      </c>
      <c r="D36" s="43">
        <v>1.41</v>
      </c>
      <c r="E36" s="43">
        <v>-4.0599999999999996</v>
      </c>
      <c r="F36" s="43">
        <v>-4.0599999999999996</v>
      </c>
      <c r="G36" s="43">
        <v>0</v>
      </c>
    </row>
    <row r="37" spans="1:7" x14ac:dyDescent="0.2">
      <c r="A37" s="42">
        <v>26</v>
      </c>
      <c r="B37" s="43">
        <v>9.15</v>
      </c>
      <c r="C37" s="43">
        <v>0.47</v>
      </c>
      <c r="D37" s="43">
        <v>1.43</v>
      </c>
      <c r="E37" s="43">
        <v>-4.0599999999999996</v>
      </c>
      <c r="F37" s="43">
        <v>-4.0599999999999996</v>
      </c>
      <c r="G37" s="43">
        <v>0</v>
      </c>
    </row>
    <row r="38" spans="1:7" x14ac:dyDescent="0.2">
      <c r="A38" s="42">
        <v>27</v>
      </c>
      <c r="B38" s="43">
        <v>9.32</v>
      </c>
      <c r="C38" s="43">
        <v>0.48</v>
      </c>
      <c r="D38" s="43">
        <v>1.46</v>
      </c>
      <c r="E38" s="43">
        <v>-4.07</v>
      </c>
      <c r="F38" s="43">
        <v>-4.07</v>
      </c>
      <c r="G38" s="43">
        <v>0</v>
      </c>
    </row>
    <row r="39" spans="1:7" x14ac:dyDescent="0.2">
      <c r="A39" s="42">
        <v>28</v>
      </c>
      <c r="B39" s="43">
        <v>9.49</v>
      </c>
      <c r="C39" s="43">
        <v>0.49</v>
      </c>
      <c r="D39" s="43">
        <v>1.48</v>
      </c>
      <c r="E39" s="43">
        <v>-4.08</v>
      </c>
      <c r="F39" s="43">
        <v>-4.08</v>
      </c>
      <c r="G39" s="43">
        <v>0</v>
      </c>
    </row>
    <row r="40" spans="1:7" x14ac:dyDescent="0.2">
      <c r="A40" s="42">
        <v>29</v>
      </c>
      <c r="B40" s="43">
        <v>9.66</v>
      </c>
      <c r="C40" s="43">
        <v>0.5</v>
      </c>
      <c r="D40" s="43">
        <v>1.51</v>
      </c>
      <c r="E40" s="43">
        <v>-4.09</v>
      </c>
      <c r="F40" s="43">
        <v>-4.09</v>
      </c>
      <c r="G40" s="43">
        <v>0</v>
      </c>
    </row>
    <row r="41" spans="1:7" x14ac:dyDescent="0.2">
      <c r="A41" s="42">
        <v>30</v>
      </c>
      <c r="B41" s="43">
        <v>9.83</v>
      </c>
      <c r="C41" s="43">
        <v>0.51</v>
      </c>
      <c r="D41" s="43">
        <v>1.53</v>
      </c>
      <c r="E41" s="43">
        <v>-4.0999999999999996</v>
      </c>
      <c r="F41" s="43">
        <v>-4.0999999999999996</v>
      </c>
      <c r="G41" s="43">
        <v>0</v>
      </c>
    </row>
    <row r="42" spans="1:7" x14ac:dyDescent="0.2">
      <c r="A42" s="42">
        <v>31</v>
      </c>
      <c r="B42" s="43">
        <v>10.01</v>
      </c>
      <c r="C42" s="43">
        <v>0.52</v>
      </c>
      <c r="D42" s="43">
        <v>1.56</v>
      </c>
      <c r="E42" s="43">
        <v>-4.1100000000000003</v>
      </c>
      <c r="F42" s="43">
        <v>-4.1100000000000003</v>
      </c>
      <c r="G42" s="43">
        <v>0</v>
      </c>
    </row>
    <row r="43" spans="1:7" x14ac:dyDescent="0.2">
      <c r="A43" s="42">
        <v>32</v>
      </c>
      <c r="B43" s="43">
        <v>10.19</v>
      </c>
      <c r="C43" s="43">
        <v>0.53</v>
      </c>
      <c r="D43" s="43">
        <v>1.59</v>
      </c>
      <c r="E43" s="43">
        <v>-4.12</v>
      </c>
      <c r="F43" s="43">
        <v>-4.12</v>
      </c>
      <c r="G43" s="43">
        <v>0</v>
      </c>
    </row>
    <row r="44" spans="1:7" x14ac:dyDescent="0.2">
      <c r="A44" s="42">
        <v>33</v>
      </c>
      <c r="B44" s="43">
        <v>10.37</v>
      </c>
      <c r="C44" s="43">
        <v>0.54</v>
      </c>
      <c r="D44" s="43">
        <v>1.61</v>
      </c>
      <c r="E44" s="43">
        <v>-4.13</v>
      </c>
      <c r="F44" s="43">
        <v>-4.13</v>
      </c>
      <c r="G44" s="43">
        <v>0</v>
      </c>
    </row>
    <row r="45" spans="1:7" x14ac:dyDescent="0.2">
      <c r="A45" s="42">
        <v>34</v>
      </c>
      <c r="B45" s="43">
        <v>10.55</v>
      </c>
      <c r="C45" s="43">
        <v>0.55000000000000004</v>
      </c>
      <c r="D45" s="43">
        <v>1.64</v>
      </c>
      <c r="E45" s="43">
        <v>-4.1399999999999997</v>
      </c>
      <c r="F45" s="43">
        <v>-4.1399999999999997</v>
      </c>
      <c r="G45" s="43">
        <v>0</v>
      </c>
    </row>
    <row r="46" spans="1:7" x14ac:dyDescent="0.2">
      <c r="A46" s="42">
        <v>35</v>
      </c>
      <c r="B46" s="43">
        <v>10.74</v>
      </c>
      <c r="C46" s="43">
        <v>0.56000000000000005</v>
      </c>
      <c r="D46" s="43">
        <v>1.67</v>
      </c>
      <c r="E46" s="43">
        <v>-4.1500000000000004</v>
      </c>
      <c r="F46" s="43">
        <v>-4.1500000000000004</v>
      </c>
      <c r="G46" s="43">
        <v>0</v>
      </c>
    </row>
    <row r="47" spans="1:7" x14ac:dyDescent="0.2">
      <c r="A47" s="42">
        <v>36</v>
      </c>
      <c r="B47" s="43">
        <v>10.94</v>
      </c>
      <c r="C47" s="43">
        <v>0.56999999999999995</v>
      </c>
      <c r="D47" s="43">
        <v>1.7</v>
      </c>
      <c r="E47" s="43">
        <v>-4.16</v>
      </c>
      <c r="F47" s="43">
        <v>-4.16</v>
      </c>
      <c r="G47" s="43">
        <v>0</v>
      </c>
    </row>
    <row r="48" spans="1:7" x14ac:dyDescent="0.2">
      <c r="A48" s="42">
        <v>37</v>
      </c>
      <c r="B48" s="43">
        <v>11.13</v>
      </c>
      <c r="C48" s="43">
        <v>0.57999999999999996</v>
      </c>
      <c r="D48" s="43">
        <v>1.73</v>
      </c>
      <c r="E48" s="43">
        <v>-4.17</v>
      </c>
      <c r="F48" s="43">
        <v>-4.17</v>
      </c>
      <c r="G48" s="43">
        <v>0</v>
      </c>
    </row>
    <row r="49" spans="1:7" x14ac:dyDescent="0.2">
      <c r="A49" s="42">
        <v>38</v>
      </c>
      <c r="B49" s="43">
        <v>11.33</v>
      </c>
      <c r="C49" s="43">
        <v>0.59</v>
      </c>
      <c r="D49" s="43">
        <v>1.76</v>
      </c>
      <c r="E49" s="43">
        <v>-4.18</v>
      </c>
      <c r="F49" s="43">
        <v>-4.18</v>
      </c>
      <c r="G49" s="43">
        <v>0</v>
      </c>
    </row>
    <row r="50" spans="1:7" x14ac:dyDescent="0.2">
      <c r="A50" s="42">
        <v>39</v>
      </c>
      <c r="B50" s="43">
        <v>11.54</v>
      </c>
      <c r="C50" s="43">
        <v>0.6</v>
      </c>
      <c r="D50" s="43">
        <v>1.78</v>
      </c>
      <c r="E50" s="43">
        <v>-4.1900000000000004</v>
      </c>
      <c r="F50" s="43">
        <v>-4.1900000000000004</v>
      </c>
      <c r="G50" s="43">
        <v>0</v>
      </c>
    </row>
    <row r="51" spans="1:7" x14ac:dyDescent="0.2">
      <c r="A51" s="42">
        <v>40</v>
      </c>
      <c r="B51" s="43">
        <v>11.75</v>
      </c>
      <c r="C51" s="43">
        <v>0.62</v>
      </c>
      <c r="D51" s="43">
        <v>1.81</v>
      </c>
      <c r="E51" s="43">
        <v>-4.2</v>
      </c>
      <c r="F51" s="43">
        <v>-4.2</v>
      </c>
      <c r="G51" s="43">
        <v>0</v>
      </c>
    </row>
    <row r="52" spans="1:7" x14ac:dyDescent="0.2">
      <c r="A52" s="42">
        <v>41</v>
      </c>
      <c r="B52" s="43">
        <v>11.96</v>
      </c>
      <c r="C52" s="43">
        <v>0.63</v>
      </c>
      <c r="D52" s="43">
        <v>1.84</v>
      </c>
      <c r="E52" s="43">
        <v>-4.21</v>
      </c>
      <c r="F52" s="43">
        <v>-4.21</v>
      </c>
      <c r="G52" s="43">
        <v>0</v>
      </c>
    </row>
    <row r="53" spans="1:7" x14ac:dyDescent="0.2">
      <c r="A53" s="42">
        <v>42</v>
      </c>
      <c r="B53" s="43">
        <v>12.18</v>
      </c>
      <c r="C53" s="43">
        <v>0.64</v>
      </c>
      <c r="D53" s="43">
        <v>1.87</v>
      </c>
      <c r="E53" s="43">
        <v>-4.22</v>
      </c>
      <c r="F53" s="43">
        <v>-4.22</v>
      </c>
      <c r="G53" s="43">
        <v>0</v>
      </c>
    </row>
    <row r="54" spans="1:7" x14ac:dyDescent="0.2">
      <c r="A54" s="42">
        <v>43</v>
      </c>
      <c r="B54" s="43">
        <v>12.4</v>
      </c>
      <c r="C54" s="43">
        <v>0.65</v>
      </c>
      <c r="D54" s="43">
        <v>1.9</v>
      </c>
      <c r="E54" s="43">
        <v>-4.24</v>
      </c>
      <c r="F54" s="43">
        <v>-4.24</v>
      </c>
      <c r="G54" s="43">
        <v>0</v>
      </c>
    </row>
    <row r="55" spans="1:7" x14ac:dyDescent="0.2">
      <c r="A55" s="42">
        <v>44</v>
      </c>
      <c r="B55" s="43">
        <v>12.62</v>
      </c>
      <c r="C55" s="43">
        <v>0.67</v>
      </c>
      <c r="D55" s="43">
        <v>1.92</v>
      </c>
      <c r="E55" s="43">
        <v>-4.25</v>
      </c>
      <c r="F55" s="43">
        <v>-4.25</v>
      </c>
      <c r="G55" s="43">
        <v>0</v>
      </c>
    </row>
    <row r="56" spans="1:7" x14ac:dyDescent="0.2">
      <c r="A56" s="42">
        <v>45</v>
      </c>
      <c r="B56" s="43">
        <v>12.85</v>
      </c>
      <c r="C56" s="43">
        <v>0.68</v>
      </c>
      <c r="D56" s="43">
        <v>1.95</v>
      </c>
      <c r="E56" s="43">
        <v>-4.26</v>
      </c>
      <c r="F56" s="43">
        <v>-4.26</v>
      </c>
      <c r="G56" s="43">
        <v>0</v>
      </c>
    </row>
    <row r="57" spans="1:7" x14ac:dyDescent="0.2">
      <c r="A57" s="42">
        <v>46</v>
      </c>
      <c r="B57" s="43">
        <v>13.09</v>
      </c>
      <c r="C57" s="43">
        <v>0.69</v>
      </c>
      <c r="D57" s="43">
        <v>1.98</v>
      </c>
      <c r="E57" s="43">
        <v>-4.2699999999999996</v>
      </c>
      <c r="F57" s="43">
        <v>-4.2699999999999996</v>
      </c>
      <c r="G57" s="43">
        <v>0</v>
      </c>
    </row>
    <row r="58" spans="1:7" x14ac:dyDescent="0.2">
      <c r="A58" s="42">
        <v>47</v>
      </c>
      <c r="B58" s="43">
        <v>13.33</v>
      </c>
      <c r="C58" s="43">
        <v>0.71</v>
      </c>
      <c r="D58" s="43">
        <v>2</v>
      </c>
      <c r="E58" s="43">
        <v>-4.29</v>
      </c>
      <c r="F58" s="43">
        <v>-4.29</v>
      </c>
      <c r="G58" s="43">
        <v>0</v>
      </c>
    </row>
    <row r="59" spans="1:7" x14ac:dyDescent="0.2">
      <c r="A59" s="42">
        <v>48</v>
      </c>
      <c r="B59" s="43">
        <v>13.58</v>
      </c>
      <c r="C59" s="43">
        <v>0.72</v>
      </c>
      <c r="D59" s="43">
        <v>2.02</v>
      </c>
      <c r="E59" s="43">
        <v>-4.3</v>
      </c>
      <c r="F59" s="43">
        <v>-4.3</v>
      </c>
      <c r="G59" s="43">
        <v>0</v>
      </c>
    </row>
    <row r="60" spans="1:7" x14ac:dyDescent="0.2">
      <c r="A60" s="42">
        <v>49</v>
      </c>
      <c r="B60" s="43">
        <v>13.83</v>
      </c>
      <c r="C60" s="43">
        <v>0.74</v>
      </c>
      <c r="D60" s="43">
        <v>2.0499999999999998</v>
      </c>
      <c r="E60" s="43">
        <v>-4.3099999999999996</v>
      </c>
      <c r="F60" s="43">
        <v>-4.3099999999999996</v>
      </c>
      <c r="G60" s="43">
        <v>0</v>
      </c>
    </row>
    <row r="61" spans="1:7" x14ac:dyDescent="0.2">
      <c r="A61" s="42">
        <v>50</v>
      </c>
      <c r="B61" s="43">
        <v>14.09</v>
      </c>
      <c r="C61" s="43">
        <v>0.75</v>
      </c>
      <c r="D61" s="43">
        <v>2.0699999999999998</v>
      </c>
      <c r="E61" s="43">
        <v>-4.33</v>
      </c>
      <c r="F61" s="43">
        <v>-4.33</v>
      </c>
      <c r="G61" s="43">
        <v>0</v>
      </c>
    </row>
    <row r="62" spans="1:7" x14ac:dyDescent="0.2">
      <c r="A62" s="42">
        <v>51</v>
      </c>
      <c r="B62" s="43">
        <v>14.36</v>
      </c>
      <c r="C62" s="43">
        <v>0.77</v>
      </c>
      <c r="D62" s="43">
        <v>2.09</v>
      </c>
      <c r="E62" s="43">
        <v>-4.34</v>
      </c>
      <c r="F62" s="43">
        <v>-4.34</v>
      </c>
      <c r="G62" s="43">
        <v>0</v>
      </c>
    </row>
    <row r="63" spans="1:7" x14ac:dyDescent="0.2">
      <c r="A63" s="42">
        <v>52</v>
      </c>
      <c r="B63" s="43">
        <v>14.63</v>
      </c>
      <c r="C63" s="43">
        <v>0.78</v>
      </c>
      <c r="D63" s="43">
        <v>2.11</v>
      </c>
      <c r="E63" s="43">
        <v>-4.3600000000000003</v>
      </c>
      <c r="F63" s="43">
        <v>-4.3600000000000003</v>
      </c>
      <c r="G63" s="43">
        <v>0</v>
      </c>
    </row>
    <row r="64" spans="1:7" x14ac:dyDescent="0.2">
      <c r="A64" s="42">
        <v>53</v>
      </c>
      <c r="B64" s="43">
        <v>14.91</v>
      </c>
      <c r="C64" s="43">
        <v>0.8</v>
      </c>
      <c r="D64" s="43">
        <v>2.12</v>
      </c>
      <c r="E64" s="43">
        <v>-4.38</v>
      </c>
      <c r="F64" s="43">
        <v>-4.38</v>
      </c>
      <c r="G64" s="43">
        <v>0</v>
      </c>
    </row>
    <row r="65" spans="1:7" x14ac:dyDescent="0.2">
      <c r="A65" s="42">
        <v>54</v>
      </c>
      <c r="B65" s="43">
        <v>15.2</v>
      </c>
      <c r="C65" s="43">
        <v>0.81</v>
      </c>
      <c r="D65" s="43">
        <v>2.14</v>
      </c>
      <c r="E65" s="43">
        <v>-4.4000000000000004</v>
      </c>
      <c r="F65" s="43">
        <v>-4.4000000000000004</v>
      </c>
      <c r="G65" s="43">
        <v>0</v>
      </c>
    </row>
    <row r="66" spans="1:7" x14ac:dyDescent="0.2">
      <c r="A66" s="42">
        <v>55</v>
      </c>
      <c r="B66" s="43">
        <v>15.49</v>
      </c>
      <c r="C66" s="43">
        <v>0.83</v>
      </c>
      <c r="D66" s="43">
        <v>2.15</v>
      </c>
      <c r="E66" s="43">
        <v>-4.42</v>
      </c>
      <c r="F66" s="43">
        <v>-4.42</v>
      </c>
      <c r="G66" s="43">
        <v>0</v>
      </c>
    </row>
    <row r="67" spans="1:7" x14ac:dyDescent="0.2">
      <c r="A67" s="42">
        <v>56</v>
      </c>
      <c r="B67" s="43">
        <v>15.8</v>
      </c>
      <c r="C67" s="43">
        <v>0.85</v>
      </c>
      <c r="D67" s="43">
        <v>2.16</v>
      </c>
      <c r="E67" s="43">
        <v>-4.4400000000000004</v>
      </c>
      <c r="F67" s="43">
        <v>-4.4400000000000004</v>
      </c>
      <c r="G67" s="43">
        <v>0</v>
      </c>
    </row>
    <row r="68" spans="1:7" x14ac:dyDescent="0.2">
      <c r="A68" s="42">
        <v>57</v>
      </c>
      <c r="B68" s="43">
        <v>16.12</v>
      </c>
      <c r="C68" s="43">
        <v>0.86</v>
      </c>
      <c r="D68" s="43">
        <v>2.17</v>
      </c>
      <c r="E68" s="43">
        <v>-4.46</v>
      </c>
      <c r="F68" s="43">
        <v>-4.46</v>
      </c>
      <c r="G68" s="43">
        <v>0</v>
      </c>
    </row>
    <row r="69" spans="1:7" x14ac:dyDescent="0.2">
      <c r="A69" s="42">
        <v>58</v>
      </c>
      <c r="B69" s="43">
        <v>16.440000000000001</v>
      </c>
      <c r="C69" s="43">
        <v>0.88</v>
      </c>
      <c r="D69" s="43">
        <v>2.1800000000000002</v>
      </c>
      <c r="E69" s="43">
        <v>-4.4800000000000004</v>
      </c>
      <c r="F69" s="43">
        <v>-4.4800000000000004</v>
      </c>
      <c r="G69" s="43">
        <v>0</v>
      </c>
    </row>
    <row r="70" spans="1:7" x14ac:dyDescent="0.2">
      <c r="A70" s="42">
        <v>59</v>
      </c>
      <c r="B70" s="43">
        <v>16.78</v>
      </c>
      <c r="C70" s="43">
        <v>0.9</v>
      </c>
      <c r="D70" s="43">
        <v>2.1800000000000002</v>
      </c>
      <c r="E70" s="43">
        <v>-4.51</v>
      </c>
      <c r="F70" s="43">
        <v>-4.51</v>
      </c>
      <c r="G70" s="43">
        <v>0</v>
      </c>
    </row>
    <row r="71" spans="1:7" x14ac:dyDescent="0.2">
      <c r="A71" s="42">
        <v>60</v>
      </c>
      <c r="B71" s="43">
        <v>17.13</v>
      </c>
      <c r="C71" s="43">
        <v>0.91</v>
      </c>
      <c r="D71" s="43">
        <v>2.1800000000000002</v>
      </c>
      <c r="E71" s="43">
        <v>-4.54</v>
      </c>
      <c r="F71" s="43">
        <v>-4.54</v>
      </c>
      <c r="G71" s="43">
        <v>0</v>
      </c>
    </row>
    <row r="72" spans="1:7" x14ac:dyDescent="0.2">
      <c r="A72" s="42">
        <v>61</v>
      </c>
      <c r="B72" s="43">
        <v>17.5</v>
      </c>
      <c r="C72" s="43">
        <v>0.93</v>
      </c>
      <c r="D72" s="43">
        <v>2.1800000000000002</v>
      </c>
      <c r="E72" s="43">
        <v>-3.81</v>
      </c>
      <c r="F72" s="43">
        <v>-3.81</v>
      </c>
      <c r="G72" s="43">
        <v>0</v>
      </c>
    </row>
    <row r="73" spans="1:7" x14ac:dyDescent="0.2">
      <c r="A73" s="42">
        <v>62</v>
      </c>
      <c r="B73" s="43">
        <v>17.88</v>
      </c>
      <c r="C73" s="43">
        <v>0.95</v>
      </c>
      <c r="D73" s="43">
        <v>2.17</v>
      </c>
      <c r="E73" s="43">
        <v>-2.89</v>
      </c>
      <c r="F73" s="43">
        <v>-2.89</v>
      </c>
      <c r="G73" s="43">
        <v>0</v>
      </c>
    </row>
    <row r="74" spans="1:7" x14ac:dyDescent="0.2">
      <c r="A74" s="42">
        <v>63</v>
      </c>
      <c r="B74" s="43">
        <v>18.28</v>
      </c>
      <c r="C74" s="43">
        <v>0.97</v>
      </c>
      <c r="D74" s="43">
        <v>2.16</v>
      </c>
      <c r="E74" s="43">
        <v>-1.95</v>
      </c>
      <c r="F74" s="43">
        <v>-1.95</v>
      </c>
      <c r="G74" s="43">
        <v>0</v>
      </c>
    </row>
    <row r="75" spans="1:7" x14ac:dyDescent="0.2">
      <c r="A75" s="42">
        <v>64</v>
      </c>
      <c r="B75" s="43">
        <v>18.690000000000001</v>
      </c>
      <c r="C75" s="43">
        <v>0.99</v>
      </c>
      <c r="D75" s="43">
        <v>2.15</v>
      </c>
      <c r="E75" s="43">
        <v>-0.99</v>
      </c>
      <c r="F75" s="43">
        <v>-0.99</v>
      </c>
      <c r="G75" s="43">
        <v>0</v>
      </c>
    </row>
  </sheetData>
  <sheetProtection algorithmName="SHA-512" hashValue="rF4nogmiJVpiYMQ/aQPd0XirQueNRNXm4HyBBIQguktMFPTWE1XZ2Nov4S5vwJAcPnxCTtfM7iMrSWpsQr27Lw==" saltValue="zC+EPPXCArLfURZ4QT4TNg==" spinCount="100000" sheet="1" objects="1" scenarios="1"/>
  <conditionalFormatting sqref="A6:A21">
    <cfRule type="expression" dxfId="569" priority="5" stopIfTrue="1">
      <formula>MOD(ROW(),2)=0</formula>
    </cfRule>
    <cfRule type="expression" dxfId="568" priority="6" stopIfTrue="1">
      <formula>MOD(ROW(),2)&lt;&gt;0</formula>
    </cfRule>
  </conditionalFormatting>
  <conditionalFormatting sqref="A26:A75">
    <cfRule type="expression" dxfId="567" priority="1" stopIfTrue="1">
      <formula>MOD(ROW(),2)=0</formula>
    </cfRule>
    <cfRule type="expression" dxfId="566" priority="2" stopIfTrue="1">
      <formula>MOD(ROW(),2)&lt;&gt;0</formula>
    </cfRule>
  </conditionalFormatting>
  <conditionalFormatting sqref="B6:G21">
    <cfRule type="expression" dxfId="565" priority="7" stopIfTrue="1">
      <formula>MOD(ROW(),2)=0</formula>
    </cfRule>
    <cfRule type="expression" dxfId="564" priority="8" stopIfTrue="1">
      <formula>MOD(ROW(),2)&lt;&gt;0</formula>
    </cfRule>
  </conditionalFormatting>
  <conditionalFormatting sqref="B26:G75">
    <cfRule type="expression" dxfId="563" priority="3" stopIfTrue="1">
      <formula>MOD(ROW(),2)=0</formula>
    </cfRule>
    <cfRule type="expression" dxfId="562" priority="4" stopIfTrue="1">
      <formula>MOD(ROW(),2)&lt;&gt;0</formula>
    </cfRule>
  </conditionalFormatting>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B3258-67A8-45B4-80B0-5568E6FA3438}">
  <sheetPr codeName="Sheet72"/>
  <dimension ref="A1:AC54"/>
  <sheetViews>
    <sheetView showGridLines="0" workbookViewId="0">
      <selection activeCell="A6" sqref="A6"/>
    </sheetView>
  </sheetViews>
  <sheetFormatPr defaultColWidth="8.5703125" defaultRowHeight="12.75" x14ac:dyDescent="0.2"/>
  <cols>
    <col min="1" max="1" width="31.5703125" style="41" customWidth="1"/>
    <col min="2" max="29" width="22.5703125" style="41" customWidth="1"/>
    <col min="30" max="16384" width="8.5703125" style="41"/>
  </cols>
  <sheetData>
    <row r="1" spans="1:29" s="1" customFormat="1" ht="20.25" x14ac:dyDescent="0.3">
      <c r="A1" s="2" t="s">
        <v>0</v>
      </c>
    </row>
    <row r="2" spans="1:29" s="1" customFormat="1" ht="15.75" x14ac:dyDescent="0.25">
      <c r="A2" s="30" t="s">
        <v>1</v>
      </c>
      <c r="B2" s="3" t="str">
        <f>wb_title</f>
        <v>LGPS_EW - Consolidated Factor Spreadsheet</v>
      </c>
    </row>
    <row r="3" spans="1:29" s="1" customFormat="1" ht="15.75" x14ac:dyDescent="0.25">
      <c r="A3" s="30" t="s">
        <v>2</v>
      </c>
      <c r="B3" s="3" t="str">
        <f>TABLE_FACTOR_TYPE_1 &amp; " - x-" &amp; TABLE_SERIES_NUMBER_1</f>
        <v>Additional survivor benefits - x-808</v>
      </c>
    </row>
    <row r="4" spans="1:29" customFormat="1" x14ac:dyDescent="0.2"/>
    <row r="5" spans="1:29" customFormat="1" x14ac:dyDescent="0.2"/>
    <row r="6" spans="1:29"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row>
    <row r="7" spans="1:29"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row>
    <row r="8" spans="1:29" customFormat="1" x14ac:dyDescent="0.2">
      <c r="A8" s="44" t="s">
        <v>166</v>
      </c>
      <c r="B8" s="49" t="s">
        <v>179</v>
      </c>
      <c r="C8" s="49"/>
      <c r="D8" s="49"/>
      <c r="E8" s="49"/>
      <c r="F8" s="49"/>
      <c r="G8" s="49"/>
      <c r="H8" s="49"/>
      <c r="I8" s="49"/>
      <c r="J8" s="49"/>
      <c r="K8" s="49"/>
      <c r="L8" s="49"/>
      <c r="M8" s="49"/>
      <c r="N8" s="46"/>
      <c r="O8" s="46"/>
      <c r="P8" s="46"/>
      <c r="Q8" s="46"/>
      <c r="R8" s="46"/>
      <c r="S8" s="46"/>
      <c r="T8" s="46"/>
      <c r="U8" s="46"/>
      <c r="V8" s="46"/>
      <c r="W8" s="46"/>
      <c r="X8" s="46"/>
      <c r="Y8" s="46"/>
      <c r="Z8" s="46"/>
      <c r="AA8" s="46"/>
      <c r="AB8" s="46"/>
      <c r="AC8" s="46"/>
    </row>
    <row r="9" spans="1:29" customFormat="1" x14ac:dyDescent="0.2">
      <c r="A9" s="44" t="s">
        <v>167</v>
      </c>
      <c r="B9" s="49" t="s">
        <v>385</v>
      </c>
      <c r="C9" s="49"/>
      <c r="D9" s="49"/>
      <c r="E9" s="49"/>
      <c r="F9" s="49"/>
      <c r="G9" s="49"/>
      <c r="H9" s="49"/>
      <c r="I9" s="49"/>
      <c r="J9" s="49"/>
      <c r="K9" s="49"/>
      <c r="L9" s="49"/>
      <c r="M9" s="49"/>
      <c r="N9" s="46"/>
      <c r="O9" s="46"/>
      <c r="P9" s="46"/>
      <c r="Q9" s="46"/>
      <c r="R9" s="46"/>
      <c r="S9" s="46"/>
      <c r="T9" s="46"/>
      <c r="U9" s="46"/>
      <c r="V9" s="46"/>
      <c r="W9" s="46"/>
      <c r="X9" s="46"/>
      <c r="Y9" s="46"/>
      <c r="Z9" s="46"/>
      <c r="AA9" s="46"/>
      <c r="AB9" s="46"/>
      <c r="AC9" s="46"/>
    </row>
    <row r="10" spans="1:29" customFormat="1" x14ac:dyDescent="0.2">
      <c r="A10" s="44" t="s">
        <v>6</v>
      </c>
      <c r="B10" s="49" t="s">
        <v>386</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row>
    <row r="11" spans="1:29" customFormat="1" x14ac:dyDescent="0.2">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row>
    <row r="12" spans="1:29"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row>
    <row r="13" spans="1:29"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row>
    <row r="14" spans="1:29" customFormat="1" x14ac:dyDescent="0.2">
      <c r="A14" s="44" t="s">
        <v>171</v>
      </c>
      <c r="B14" s="49">
        <v>808</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row>
    <row r="15" spans="1:29" customFormat="1" x14ac:dyDescent="0.2">
      <c r="A15" s="44" t="s">
        <v>398</v>
      </c>
      <c r="B15" s="49" t="s">
        <v>387</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row>
    <row r="16" spans="1:29" customFormat="1" x14ac:dyDescent="0.2">
      <c r="A16" s="44" t="s">
        <v>173</v>
      </c>
      <c r="B16" s="49" t="s">
        <v>271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row>
    <row r="17" spans="1:29"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row>
    <row r="18" spans="1:29" customFormat="1" x14ac:dyDescent="0.2">
      <c r="A18" s="44" t="s">
        <v>175</v>
      </c>
      <c r="B18" s="51">
        <v>45195</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row>
    <row r="19" spans="1:29" customFormat="1" x14ac:dyDescent="0.2">
      <c r="A19" s="44" t="s">
        <v>176</v>
      </c>
      <c r="B19" s="51">
        <v>45201</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row>
    <row r="20" spans="1:29"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row>
    <row r="21" spans="1:29" customFormat="1" x14ac:dyDescent="0.2">
      <c r="A21" s="44" t="s">
        <v>400</v>
      </c>
      <c r="B21" s="49" t="s">
        <v>104</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row>
    <row r="22" spans="1:29" customFormat="1" x14ac:dyDescent="0.2"/>
    <row r="23" spans="1:29" customFormat="1" x14ac:dyDescent="0.2">
      <c r="A23" s="23" t="str">
        <f>HYPERLINK("#'Factor List'!A1", "Back to Factor List")</f>
        <v>Back to Factor List</v>
      </c>
      <c r="B23" s="23" t="str">
        <f>HYPERLINK("#'Assumptions'!A1", "Assumptions")</f>
        <v>Assumptions</v>
      </c>
    </row>
    <row r="26" spans="1:29" s="59" customFormat="1" ht="25.5" x14ac:dyDescent="0.2">
      <c r="A26" s="58" t="s">
        <v>401</v>
      </c>
      <c r="B26" s="58" t="s">
        <v>649</v>
      </c>
      <c r="C26" s="58" t="s">
        <v>650</v>
      </c>
      <c r="D26" s="58" t="s">
        <v>651</v>
      </c>
      <c r="E26" s="58" t="s">
        <v>652</v>
      </c>
      <c r="F26" s="58" t="s">
        <v>653</v>
      </c>
      <c r="G26" s="58" t="s">
        <v>654</v>
      </c>
      <c r="H26" s="58" t="s">
        <v>655</v>
      </c>
      <c r="I26" s="58" t="s">
        <v>656</v>
      </c>
      <c r="J26" s="58" t="s">
        <v>657</v>
      </c>
      <c r="K26" s="58" t="s">
        <v>658</v>
      </c>
      <c r="L26" s="58" t="s">
        <v>659</v>
      </c>
      <c r="M26" s="58" t="s">
        <v>660</v>
      </c>
      <c r="N26" s="58" t="s">
        <v>661</v>
      </c>
      <c r="O26" s="58" t="s">
        <v>662</v>
      </c>
      <c r="P26" s="58" t="s">
        <v>663</v>
      </c>
      <c r="Q26" s="58" t="s">
        <v>664</v>
      </c>
      <c r="R26" s="58" t="s">
        <v>665</v>
      </c>
      <c r="S26" s="58" t="s">
        <v>666</v>
      </c>
      <c r="T26" s="58" t="s">
        <v>667</v>
      </c>
      <c r="U26" s="58" t="s">
        <v>668</v>
      </c>
      <c r="V26" s="58" t="s">
        <v>669</v>
      </c>
      <c r="W26" s="58" t="s">
        <v>670</v>
      </c>
      <c r="X26" s="58" t="s">
        <v>671</v>
      </c>
      <c r="Y26" s="58" t="s">
        <v>672</v>
      </c>
      <c r="Z26" s="58" t="s">
        <v>673</v>
      </c>
      <c r="AA26" s="58" t="s">
        <v>674</v>
      </c>
      <c r="AB26" s="58" t="s">
        <v>675</v>
      </c>
      <c r="AC26" s="58" t="s">
        <v>676</v>
      </c>
    </row>
    <row r="27" spans="1:29" x14ac:dyDescent="0.2">
      <c r="A27" s="42">
        <v>37</v>
      </c>
      <c r="B27" s="50">
        <v>4.1099999999999998E-2</v>
      </c>
      <c r="C27" s="50">
        <v>2.0500000000000001E-2</v>
      </c>
      <c r="D27" s="50">
        <v>1.3599999999999999E-2</v>
      </c>
      <c r="E27" s="50">
        <v>1.0200000000000001E-2</v>
      </c>
      <c r="F27" s="50">
        <v>8.0999999999999996E-3</v>
      </c>
      <c r="G27" s="50">
        <v>6.7999999999999996E-3</v>
      </c>
      <c r="H27" s="50">
        <v>5.7999999999999996E-3</v>
      </c>
      <c r="I27" s="50">
        <v>5.0000000000000001E-3</v>
      </c>
      <c r="J27" s="50">
        <v>4.4999999999999997E-3</v>
      </c>
      <c r="K27" s="50">
        <v>4.0000000000000001E-3</v>
      </c>
      <c r="L27" s="50">
        <v>3.5999999999999999E-3</v>
      </c>
      <c r="M27" s="50">
        <v>3.3E-3</v>
      </c>
      <c r="N27" s="50">
        <v>3.0999999999999999E-3</v>
      </c>
      <c r="O27" s="50">
        <v>2.8999999999999998E-3</v>
      </c>
      <c r="P27" s="50">
        <v>2.7000000000000001E-3</v>
      </c>
      <c r="Q27" s="50">
        <v>2.5000000000000001E-3</v>
      </c>
      <c r="R27" s="50">
        <v>2.3E-3</v>
      </c>
      <c r="S27" s="50">
        <v>2.2000000000000001E-3</v>
      </c>
      <c r="T27" s="50">
        <v>2.0999999999999999E-3</v>
      </c>
      <c r="U27" s="50">
        <v>2E-3</v>
      </c>
      <c r="V27" s="50">
        <v>1.9E-3</v>
      </c>
      <c r="W27" s="50">
        <v>1.8E-3</v>
      </c>
      <c r="X27" s="50">
        <v>1.6999999999999999E-3</v>
      </c>
      <c r="Y27" s="50">
        <v>1.6999999999999999E-3</v>
      </c>
      <c r="Z27" s="50">
        <v>1.6000000000000001E-3</v>
      </c>
      <c r="AA27" s="50">
        <v>1.6000000000000001E-3</v>
      </c>
      <c r="AB27" s="50">
        <v>1.5E-3</v>
      </c>
      <c r="AC27" s="50">
        <v>1.4E-3</v>
      </c>
    </row>
    <row r="28" spans="1:29" x14ac:dyDescent="0.2">
      <c r="A28" s="42">
        <v>38</v>
      </c>
      <c r="B28" s="50">
        <v>4.0800000000000003E-2</v>
      </c>
      <c r="C28" s="50">
        <v>2.0299999999999999E-2</v>
      </c>
      <c r="D28" s="50">
        <v>1.35E-2</v>
      </c>
      <c r="E28" s="50">
        <v>1.01E-2</v>
      </c>
      <c r="F28" s="50">
        <v>8.0999999999999996E-3</v>
      </c>
      <c r="G28" s="50">
        <v>6.7000000000000002E-3</v>
      </c>
      <c r="H28" s="50">
        <v>5.7000000000000002E-3</v>
      </c>
      <c r="I28" s="50">
        <v>5.0000000000000001E-3</v>
      </c>
      <c r="J28" s="50">
        <v>4.4000000000000003E-3</v>
      </c>
      <c r="K28" s="50">
        <v>4.0000000000000001E-3</v>
      </c>
      <c r="L28" s="50">
        <v>3.5999999999999999E-3</v>
      </c>
      <c r="M28" s="50">
        <v>3.3E-3</v>
      </c>
      <c r="N28" s="50">
        <v>3.0999999999999999E-3</v>
      </c>
      <c r="O28" s="50">
        <v>2.8E-3</v>
      </c>
      <c r="P28" s="50">
        <v>2.7000000000000001E-3</v>
      </c>
      <c r="Q28" s="50">
        <v>2.5000000000000001E-3</v>
      </c>
      <c r="R28" s="50">
        <v>2.3E-3</v>
      </c>
      <c r="S28" s="50">
        <v>2.2000000000000001E-3</v>
      </c>
      <c r="T28" s="50">
        <v>2.0999999999999999E-3</v>
      </c>
      <c r="U28" s="50">
        <v>2E-3</v>
      </c>
      <c r="V28" s="50">
        <v>1.9E-3</v>
      </c>
      <c r="W28" s="50">
        <v>1.8E-3</v>
      </c>
      <c r="X28" s="50">
        <v>1.6999999999999999E-3</v>
      </c>
      <c r="Y28" s="50">
        <v>1.6999999999999999E-3</v>
      </c>
      <c r="Z28" s="50">
        <v>1.6000000000000001E-3</v>
      </c>
      <c r="AA28" s="50">
        <v>1.6000000000000001E-3</v>
      </c>
      <c r="AB28" s="50">
        <v>1.5E-3</v>
      </c>
      <c r="AC28" s="50" t="s">
        <v>677</v>
      </c>
    </row>
    <row r="29" spans="1:29" x14ac:dyDescent="0.2">
      <c r="A29" s="42">
        <v>39</v>
      </c>
      <c r="B29" s="50">
        <v>4.0399999999999998E-2</v>
      </c>
      <c r="C29" s="50">
        <v>2.0199999999999999E-2</v>
      </c>
      <c r="D29" s="50">
        <v>1.34E-2</v>
      </c>
      <c r="E29" s="50">
        <v>0.01</v>
      </c>
      <c r="F29" s="50">
        <v>8.0000000000000002E-3</v>
      </c>
      <c r="G29" s="50">
        <v>6.7000000000000002E-3</v>
      </c>
      <c r="H29" s="50">
        <v>5.7000000000000002E-3</v>
      </c>
      <c r="I29" s="50">
        <v>5.0000000000000001E-3</v>
      </c>
      <c r="J29" s="50">
        <v>4.4000000000000003E-3</v>
      </c>
      <c r="K29" s="50">
        <v>4.0000000000000001E-3</v>
      </c>
      <c r="L29" s="50">
        <v>3.5999999999999999E-3</v>
      </c>
      <c r="M29" s="50">
        <v>3.3E-3</v>
      </c>
      <c r="N29" s="50">
        <v>3.0000000000000001E-3</v>
      </c>
      <c r="O29" s="50">
        <v>2.8E-3</v>
      </c>
      <c r="P29" s="50">
        <v>2.5999999999999999E-3</v>
      </c>
      <c r="Q29" s="50">
        <v>2.5000000000000001E-3</v>
      </c>
      <c r="R29" s="50">
        <v>2.3E-3</v>
      </c>
      <c r="S29" s="50">
        <v>2.2000000000000001E-3</v>
      </c>
      <c r="T29" s="50">
        <v>2.0999999999999999E-3</v>
      </c>
      <c r="U29" s="50">
        <v>2E-3</v>
      </c>
      <c r="V29" s="50">
        <v>1.9E-3</v>
      </c>
      <c r="W29" s="50">
        <v>1.8E-3</v>
      </c>
      <c r="X29" s="50">
        <v>1.6999999999999999E-3</v>
      </c>
      <c r="Y29" s="50">
        <v>1.6999999999999999E-3</v>
      </c>
      <c r="Z29" s="50">
        <v>1.6000000000000001E-3</v>
      </c>
      <c r="AA29" s="50">
        <v>1.5E-3</v>
      </c>
      <c r="AB29" s="50" t="s">
        <v>677</v>
      </c>
      <c r="AC29" s="50" t="s">
        <v>677</v>
      </c>
    </row>
    <row r="30" spans="1:29" x14ac:dyDescent="0.2">
      <c r="A30" s="42">
        <v>40</v>
      </c>
      <c r="B30" s="50">
        <v>4.0099999999999997E-2</v>
      </c>
      <c r="C30" s="50">
        <v>0.02</v>
      </c>
      <c r="D30" s="50">
        <v>1.3299999999999999E-2</v>
      </c>
      <c r="E30" s="50">
        <v>0.01</v>
      </c>
      <c r="F30" s="50">
        <v>7.9000000000000008E-3</v>
      </c>
      <c r="G30" s="50">
        <v>6.6E-3</v>
      </c>
      <c r="H30" s="50">
        <v>5.7000000000000002E-3</v>
      </c>
      <c r="I30" s="50">
        <v>4.8999999999999998E-3</v>
      </c>
      <c r="J30" s="50">
        <v>4.4000000000000003E-3</v>
      </c>
      <c r="K30" s="50">
        <v>3.8999999999999998E-3</v>
      </c>
      <c r="L30" s="50">
        <v>3.5999999999999999E-3</v>
      </c>
      <c r="M30" s="50">
        <v>3.3E-3</v>
      </c>
      <c r="N30" s="50">
        <v>3.0000000000000001E-3</v>
      </c>
      <c r="O30" s="50">
        <v>2.8E-3</v>
      </c>
      <c r="P30" s="50">
        <v>2.5999999999999999E-3</v>
      </c>
      <c r="Q30" s="50">
        <v>2.5000000000000001E-3</v>
      </c>
      <c r="R30" s="50">
        <v>2.3E-3</v>
      </c>
      <c r="S30" s="50">
        <v>2.2000000000000001E-3</v>
      </c>
      <c r="T30" s="50">
        <v>2.0999999999999999E-3</v>
      </c>
      <c r="U30" s="50">
        <v>2E-3</v>
      </c>
      <c r="V30" s="50">
        <v>1.9E-3</v>
      </c>
      <c r="W30" s="50">
        <v>1.8E-3</v>
      </c>
      <c r="X30" s="50">
        <v>1.6999999999999999E-3</v>
      </c>
      <c r="Y30" s="50">
        <v>1.6999999999999999E-3</v>
      </c>
      <c r="Z30" s="50">
        <v>1.6000000000000001E-3</v>
      </c>
      <c r="AA30" s="50" t="s">
        <v>677</v>
      </c>
      <c r="AB30" s="50" t="s">
        <v>677</v>
      </c>
      <c r="AC30" s="50" t="s">
        <v>677</v>
      </c>
    </row>
    <row r="31" spans="1:29" x14ac:dyDescent="0.2">
      <c r="A31" s="42">
        <v>41</v>
      </c>
      <c r="B31" s="50">
        <v>3.9800000000000002E-2</v>
      </c>
      <c r="C31" s="50">
        <v>1.9800000000000002E-2</v>
      </c>
      <c r="D31" s="50">
        <v>1.32E-2</v>
      </c>
      <c r="E31" s="50">
        <v>9.9000000000000008E-3</v>
      </c>
      <c r="F31" s="50">
        <v>7.9000000000000008E-3</v>
      </c>
      <c r="G31" s="50">
        <v>6.6E-3</v>
      </c>
      <c r="H31" s="50">
        <v>5.5999999999999999E-3</v>
      </c>
      <c r="I31" s="50">
        <v>4.8999999999999998E-3</v>
      </c>
      <c r="J31" s="50">
        <v>4.4000000000000003E-3</v>
      </c>
      <c r="K31" s="50">
        <v>3.8999999999999998E-3</v>
      </c>
      <c r="L31" s="50">
        <v>3.5999999999999999E-3</v>
      </c>
      <c r="M31" s="50">
        <v>3.3E-3</v>
      </c>
      <c r="N31" s="50">
        <v>3.0000000000000001E-3</v>
      </c>
      <c r="O31" s="50">
        <v>2.8E-3</v>
      </c>
      <c r="P31" s="50">
        <v>2.5999999999999999E-3</v>
      </c>
      <c r="Q31" s="50">
        <v>2.5000000000000001E-3</v>
      </c>
      <c r="R31" s="50">
        <v>2.3E-3</v>
      </c>
      <c r="S31" s="50">
        <v>2.2000000000000001E-3</v>
      </c>
      <c r="T31" s="50">
        <v>2.0999999999999999E-3</v>
      </c>
      <c r="U31" s="50">
        <v>2E-3</v>
      </c>
      <c r="V31" s="50">
        <v>1.9E-3</v>
      </c>
      <c r="W31" s="50">
        <v>1.8E-3</v>
      </c>
      <c r="X31" s="50">
        <v>1.6999999999999999E-3</v>
      </c>
      <c r="Y31" s="50">
        <v>1.6000000000000001E-3</v>
      </c>
      <c r="Z31" s="50" t="s">
        <v>677</v>
      </c>
      <c r="AA31" s="50" t="s">
        <v>677</v>
      </c>
      <c r="AB31" s="50" t="s">
        <v>677</v>
      </c>
      <c r="AC31" s="50" t="s">
        <v>677</v>
      </c>
    </row>
    <row r="32" spans="1:29" x14ac:dyDescent="0.2">
      <c r="A32" s="42">
        <v>42</v>
      </c>
      <c r="B32" s="50">
        <v>3.9399999999999998E-2</v>
      </c>
      <c r="C32" s="50">
        <v>1.9699999999999999E-2</v>
      </c>
      <c r="D32" s="50">
        <v>1.3100000000000001E-2</v>
      </c>
      <c r="E32" s="50">
        <v>9.7999999999999997E-3</v>
      </c>
      <c r="F32" s="50">
        <v>7.7999999999999996E-3</v>
      </c>
      <c r="G32" s="50">
        <v>6.4999999999999997E-3</v>
      </c>
      <c r="H32" s="50">
        <v>5.5999999999999999E-3</v>
      </c>
      <c r="I32" s="50">
        <v>4.8999999999999998E-3</v>
      </c>
      <c r="J32" s="50">
        <v>4.3E-3</v>
      </c>
      <c r="K32" s="50">
        <v>3.8999999999999998E-3</v>
      </c>
      <c r="L32" s="50">
        <v>3.5000000000000001E-3</v>
      </c>
      <c r="M32" s="50">
        <v>3.3E-3</v>
      </c>
      <c r="N32" s="50">
        <v>3.0000000000000001E-3</v>
      </c>
      <c r="O32" s="50">
        <v>2.8E-3</v>
      </c>
      <c r="P32" s="50">
        <v>2.5999999999999999E-3</v>
      </c>
      <c r="Q32" s="50">
        <v>2.5000000000000001E-3</v>
      </c>
      <c r="R32" s="50">
        <v>2.3E-3</v>
      </c>
      <c r="S32" s="50">
        <v>2.2000000000000001E-3</v>
      </c>
      <c r="T32" s="50">
        <v>2.0999999999999999E-3</v>
      </c>
      <c r="U32" s="50">
        <v>2E-3</v>
      </c>
      <c r="V32" s="50">
        <v>1.9E-3</v>
      </c>
      <c r="W32" s="50">
        <v>1.8E-3</v>
      </c>
      <c r="X32" s="50">
        <v>1.6999999999999999E-3</v>
      </c>
      <c r="Y32" s="50" t="s">
        <v>677</v>
      </c>
      <c r="Z32" s="50" t="s">
        <v>677</v>
      </c>
      <c r="AA32" s="50" t="s">
        <v>677</v>
      </c>
      <c r="AB32" s="50" t="s">
        <v>677</v>
      </c>
      <c r="AC32" s="50" t="s">
        <v>677</v>
      </c>
    </row>
    <row r="33" spans="1:29" x14ac:dyDescent="0.2">
      <c r="A33" s="42">
        <v>43</v>
      </c>
      <c r="B33" s="50">
        <v>3.9100000000000003E-2</v>
      </c>
      <c r="C33" s="50">
        <v>1.95E-2</v>
      </c>
      <c r="D33" s="50">
        <v>1.2999999999999999E-2</v>
      </c>
      <c r="E33" s="50">
        <v>9.7000000000000003E-3</v>
      </c>
      <c r="F33" s="50">
        <v>7.7999999999999996E-3</v>
      </c>
      <c r="G33" s="50">
        <v>6.4999999999999997E-3</v>
      </c>
      <c r="H33" s="50">
        <v>5.4999999999999997E-3</v>
      </c>
      <c r="I33" s="50">
        <v>4.7999999999999996E-3</v>
      </c>
      <c r="J33" s="50">
        <v>4.3E-3</v>
      </c>
      <c r="K33" s="50">
        <v>3.8999999999999998E-3</v>
      </c>
      <c r="L33" s="50">
        <v>3.5000000000000001E-3</v>
      </c>
      <c r="M33" s="50">
        <v>3.2000000000000002E-3</v>
      </c>
      <c r="N33" s="50">
        <v>3.0000000000000001E-3</v>
      </c>
      <c r="O33" s="50">
        <v>2.8E-3</v>
      </c>
      <c r="P33" s="50">
        <v>2.5999999999999999E-3</v>
      </c>
      <c r="Q33" s="50">
        <v>2.3999999999999998E-3</v>
      </c>
      <c r="R33" s="50">
        <v>2.3E-3</v>
      </c>
      <c r="S33" s="50">
        <v>2.2000000000000001E-3</v>
      </c>
      <c r="T33" s="50">
        <v>2.0999999999999999E-3</v>
      </c>
      <c r="U33" s="50">
        <v>2E-3</v>
      </c>
      <c r="V33" s="50">
        <v>1.9E-3</v>
      </c>
      <c r="W33" s="50">
        <v>1.8E-3</v>
      </c>
      <c r="X33" s="50" t="s">
        <v>677</v>
      </c>
      <c r="Y33" s="50" t="s">
        <v>677</v>
      </c>
      <c r="Z33" s="50" t="s">
        <v>677</v>
      </c>
      <c r="AA33" s="50" t="s">
        <v>677</v>
      </c>
      <c r="AB33" s="50" t="s">
        <v>677</v>
      </c>
      <c r="AC33" s="50" t="s">
        <v>677</v>
      </c>
    </row>
    <row r="34" spans="1:29" x14ac:dyDescent="0.2">
      <c r="A34" s="42">
        <v>44</v>
      </c>
      <c r="B34" s="50">
        <v>3.8800000000000001E-2</v>
      </c>
      <c r="C34" s="50">
        <v>1.9300000000000001E-2</v>
      </c>
      <c r="D34" s="50">
        <v>1.29E-2</v>
      </c>
      <c r="E34" s="50">
        <v>9.5999999999999992E-3</v>
      </c>
      <c r="F34" s="50">
        <v>7.7000000000000002E-3</v>
      </c>
      <c r="G34" s="50">
        <v>6.4000000000000003E-3</v>
      </c>
      <c r="H34" s="50">
        <v>5.4999999999999997E-3</v>
      </c>
      <c r="I34" s="50">
        <v>4.7999999999999996E-3</v>
      </c>
      <c r="J34" s="50">
        <v>4.3E-3</v>
      </c>
      <c r="K34" s="50">
        <v>3.8999999999999998E-3</v>
      </c>
      <c r="L34" s="50">
        <v>3.5000000000000001E-3</v>
      </c>
      <c r="M34" s="50">
        <v>3.2000000000000002E-3</v>
      </c>
      <c r="N34" s="50">
        <v>3.0000000000000001E-3</v>
      </c>
      <c r="O34" s="50">
        <v>2.8E-3</v>
      </c>
      <c r="P34" s="50">
        <v>2.5999999999999999E-3</v>
      </c>
      <c r="Q34" s="50">
        <v>2.3999999999999998E-3</v>
      </c>
      <c r="R34" s="50">
        <v>2.3E-3</v>
      </c>
      <c r="S34" s="50">
        <v>2.2000000000000001E-3</v>
      </c>
      <c r="T34" s="50">
        <v>2.0999999999999999E-3</v>
      </c>
      <c r="U34" s="50">
        <v>2E-3</v>
      </c>
      <c r="V34" s="50">
        <v>1.9E-3</v>
      </c>
      <c r="W34" s="50" t="s">
        <v>677</v>
      </c>
      <c r="X34" s="50" t="s">
        <v>677</v>
      </c>
      <c r="Y34" s="50" t="s">
        <v>677</v>
      </c>
      <c r="Z34" s="50" t="s">
        <v>677</v>
      </c>
      <c r="AA34" s="50" t="s">
        <v>677</v>
      </c>
      <c r="AB34" s="50" t="s">
        <v>677</v>
      </c>
      <c r="AC34" s="50" t="s">
        <v>677</v>
      </c>
    </row>
    <row r="35" spans="1:29" x14ac:dyDescent="0.2">
      <c r="A35" s="42">
        <v>45</v>
      </c>
      <c r="B35" s="50">
        <v>3.8399999999999997E-2</v>
      </c>
      <c r="C35" s="50">
        <v>1.9199999999999998E-2</v>
      </c>
      <c r="D35" s="50">
        <v>1.2800000000000001E-2</v>
      </c>
      <c r="E35" s="50">
        <v>9.5999999999999992E-3</v>
      </c>
      <c r="F35" s="50">
        <v>7.7000000000000002E-3</v>
      </c>
      <c r="G35" s="50">
        <v>6.4000000000000003E-3</v>
      </c>
      <c r="H35" s="50">
        <v>5.4999999999999997E-3</v>
      </c>
      <c r="I35" s="50">
        <v>4.7999999999999996E-3</v>
      </c>
      <c r="J35" s="50">
        <v>4.3E-3</v>
      </c>
      <c r="K35" s="50">
        <v>3.8E-3</v>
      </c>
      <c r="L35" s="50">
        <v>3.5000000000000001E-3</v>
      </c>
      <c r="M35" s="50">
        <v>3.2000000000000002E-3</v>
      </c>
      <c r="N35" s="50">
        <v>3.0000000000000001E-3</v>
      </c>
      <c r="O35" s="50">
        <v>2.8E-3</v>
      </c>
      <c r="P35" s="50">
        <v>2.5999999999999999E-3</v>
      </c>
      <c r="Q35" s="50">
        <v>2.3999999999999998E-3</v>
      </c>
      <c r="R35" s="50">
        <v>2.3E-3</v>
      </c>
      <c r="S35" s="50">
        <v>2.2000000000000001E-3</v>
      </c>
      <c r="T35" s="50">
        <v>2.0999999999999999E-3</v>
      </c>
      <c r="U35" s="50">
        <v>1.9E-3</v>
      </c>
      <c r="V35" s="50" t="s">
        <v>677</v>
      </c>
      <c r="W35" s="50" t="s">
        <v>677</v>
      </c>
      <c r="X35" s="50" t="s">
        <v>677</v>
      </c>
      <c r="Y35" s="50" t="s">
        <v>677</v>
      </c>
      <c r="Z35" s="50" t="s">
        <v>677</v>
      </c>
      <c r="AA35" s="50" t="s">
        <v>677</v>
      </c>
      <c r="AB35" s="50" t="s">
        <v>677</v>
      </c>
      <c r="AC35" s="50" t="s">
        <v>677</v>
      </c>
    </row>
    <row r="36" spans="1:29" x14ac:dyDescent="0.2">
      <c r="A36" s="42">
        <v>46</v>
      </c>
      <c r="B36" s="50">
        <v>3.8100000000000002E-2</v>
      </c>
      <c r="C36" s="50">
        <v>1.9E-2</v>
      </c>
      <c r="D36" s="50">
        <v>1.2699999999999999E-2</v>
      </c>
      <c r="E36" s="50">
        <v>9.4999999999999998E-3</v>
      </c>
      <c r="F36" s="50">
        <v>7.6E-3</v>
      </c>
      <c r="G36" s="50">
        <v>6.3E-3</v>
      </c>
      <c r="H36" s="50">
        <v>5.4000000000000003E-3</v>
      </c>
      <c r="I36" s="50">
        <v>4.7999999999999996E-3</v>
      </c>
      <c r="J36" s="50">
        <v>4.1999999999999997E-3</v>
      </c>
      <c r="K36" s="50">
        <v>3.8E-3</v>
      </c>
      <c r="L36" s="50">
        <v>3.5000000000000001E-3</v>
      </c>
      <c r="M36" s="50">
        <v>3.2000000000000002E-3</v>
      </c>
      <c r="N36" s="50">
        <v>3.0000000000000001E-3</v>
      </c>
      <c r="O36" s="50">
        <v>2.8E-3</v>
      </c>
      <c r="P36" s="50">
        <v>2.5999999999999999E-3</v>
      </c>
      <c r="Q36" s="50">
        <v>2.3999999999999998E-3</v>
      </c>
      <c r="R36" s="50">
        <v>2.3E-3</v>
      </c>
      <c r="S36" s="50">
        <v>2.2000000000000001E-3</v>
      </c>
      <c r="T36" s="50">
        <v>2E-3</v>
      </c>
      <c r="U36" s="50" t="s">
        <v>677</v>
      </c>
      <c r="V36" s="50" t="s">
        <v>677</v>
      </c>
      <c r="W36" s="50" t="s">
        <v>677</v>
      </c>
      <c r="X36" s="50" t="s">
        <v>677</v>
      </c>
      <c r="Y36" s="50" t="s">
        <v>677</v>
      </c>
      <c r="Z36" s="50" t="s">
        <v>677</v>
      </c>
      <c r="AA36" s="50" t="s">
        <v>677</v>
      </c>
      <c r="AB36" s="50" t="s">
        <v>677</v>
      </c>
      <c r="AC36" s="50" t="s">
        <v>677</v>
      </c>
    </row>
    <row r="37" spans="1:29" x14ac:dyDescent="0.2">
      <c r="A37" s="42">
        <v>47</v>
      </c>
      <c r="B37" s="50">
        <v>3.7699999999999997E-2</v>
      </c>
      <c r="C37" s="50">
        <v>1.89E-2</v>
      </c>
      <c r="D37" s="50">
        <v>1.26E-2</v>
      </c>
      <c r="E37" s="50">
        <v>9.4000000000000004E-3</v>
      </c>
      <c r="F37" s="50">
        <v>7.6E-3</v>
      </c>
      <c r="G37" s="50">
        <v>6.3E-3</v>
      </c>
      <c r="H37" s="50">
        <v>5.4000000000000003E-3</v>
      </c>
      <c r="I37" s="50">
        <v>4.7999999999999996E-3</v>
      </c>
      <c r="J37" s="50">
        <v>4.1999999999999997E-3</v>
      </c>
      <c r="K37" s="50">
        <v>3.8E-3</v>
      </c>
      <c r="L37" s="50">
        <v>3.5000000000000001E-3</v>
      </c>
      <c r="M37" s="50">
        <v>3.2000000000000002E-3</v>
      </c>
      <c r="N37" s="50">
        <v>3.0000000000000001E-3</v>
      </c>
      <c r="O37" s="50">
        <v>2.8E-3</v>
      </c>
      <c r="P37" s="50">
        <v>2.5999999999999999E-3</v>
      </c>
      <c r="Q37" s="50">
        <v>2.3999999999999998E-3</v>
      </c>
      <c r="R37" s="50">
        <v>2.3E-3</v>
      </c>
      <c r="S37" s="50">
        <v>2.0999999999999999E-3</v>
      </c>
      <c r="T37" s="50" t="s">
        <v>677</v>
      </c>
      <c r="U37" s="50" t="s">
        <v>677</v>
      </c>
      <c r="V37" s="50" t="s">
        <v>677</v>
      </c>
      <c r="W37" s="50" t="s">
        <v>677</v>
      </c>
      <c r="X37" s="50" t="s">
        <v>677</v>
      </c>
      <c r="Y37" s="50" t="s">
        <v>677</v>
      </c>
      <c r="Z37" s="50" t="s">
        <v>677</v>
      </c>
      <c r="AA37" s="50" t="s">
        <v>677</v>
      </c>
      <c r="AB37" s="50" t="s">
        <v>677</v>
      </c>
      <c r="AC37" s="50" t="s">
        <v>677</v>
      </c>
    </row>
    <row r="38" spans="1:29" x14ac:dyDescent="0.2">
      <c r="A38" s="42">
        <v>48</v>
      </c>
      <c r="B38" s="50">
        <v>3.7400000000000003E-2</v>
      </c>
      <c r="C38" s="50">
        <v>1.8700000000000001E-2</v>
      </c>
      <c r="D38" s="50">
        <v>1.2500000000000001E-2</v>
      </c>
      <c r="E38" s="50">
        <v>9.4000000000000004E-3</v>
      </c>
      <c r="F38" s="50">
        <v>7.4999999999999997E-3</v>
      </c>
      <c r="G38" s="50">
        <v>6.3E-3</v>
      </c>
      <c r="H38" s="50">
        <v>5.4000000000000003E-3</v>
      </c>
      <c r="I38" s="50">
        <v>4.7000000000000002E-3</v>
      </c>
      <c r="J38" s="50">
        <v>4.1999999999999997E-3</v>
      </c>
      <c r="K38" s="50">
        <v>3.8E-3</v>
      </c>
      <c r="L38" s="50">
        <v>3.5000000000000001E-3</v>
      </c>
      <c r="M38" s="50">
        <v>3.2000000000000002E-3</v>
      </c>
      <c r="N38" s="50">
        <v>3.0000000000000001E-3</v>
      </c>
      <c r="O38" s="50">
        <v>2.8E-3</v>
      </c>
      <c r="P38" s="50">
        <v>2.5999999999999999E-3</v>
      </c>
      <c r="Q38" s="50">
        <v>2.3999999999999998E-3</v>
      </c>
      <c r="R38" s="50">
        <v>2.3E-3</v>
      </c>
      <c r="S38" s="50" t="s">
        <v>677</v>
      </c>
      <c r="T38" s="50" t="s">
        <v>677</v>
      </c>
      <c r="U38" s="50" t="s">
        <v>677</v>
      </c>
      <c r="V38" s="50" t="s">
        <v>677</v>
      </c>
      <c r="W38" s="50" t="s">
        <v>677</v>
      </c>
      <c r="X38" s="50" t="s">
        <v>677</v>
      </c>
      <c r="Y38" s="50" t="s">
        <v>677</v>
      </c>
      <c r="Z38" s="50" t="s">
        <v>677</v>
      </c>
      <c r="AA38" s="50" t="s">
        <v>677</v>
      </c>
      <c r="AB38" s="50" t="s">
        <v>677</v>
      </c>
      <c r="AC38" s="50" t="s">
        <v>677</v>
      </c>
    </row>
    <row r="39" spans="1:29" x14ac:dyDescent="0.2">
      <c r="A39" s="42">
        <v>49</v>
      </c>
      <c r="B39" s="50">
        <v>3.7199999999999997E-2</v>
      </c>
      <c r="C39" s="50">
        <v>1.8599999999999998E-2</v>
      </c>
      <c r="D39" s="50">
        <v>1.24E-2</v>
      </c>
      <c r="E39" s="50">
        <v>9.2999999999999992E-3</v>
      </c>
      <c r="F39" s="50">
        <v>7.4999999999999997E-3</v>
      </c>
      <c r="G39" s="50">
        <v>6.1999999999999998E-3</v>
      </c>
      <c r="H39" s="50">
        <v>5.4000000000000003E-3</v>
      </c>
      <c r="I39" s="50">
        <v>4.7000000000000002E-3</v>
      </c>
      <c r="J39" s="50">
        <v>4.1999999999999997E-3</v>
      </c>
      <c r="K39" s="50">
        <v>3.8E-3</v>
      </c>
      <c r="L39" s="50">
        <v>3.5000000000000001E-3</v>
      </c>
      <c r="M39" s="50">
        <v>3.2000000000000002E-3</v>
      </c>
      <c r="N39" s="50">
        <v>2.8999999999999998E-3</v>
      </c>
      <c r="O39" s="50">
        <v>2.7000000000000001E-3</v>
      </c>
      <c r="P39" s="50">
        <v>2.5999999999999999E-3</v>
      </c>
      <c r="Q39" s="50">
        <v>2.3999999999999998E-3</v>
      </c>
      <c r="R39" s="50" t="s">
        <v>677</v>
      </c>
      <c r="S39" s="50" t="s">
        <v>677</v>
      </c>
      <c r="T39" s="50" t="s">
        <v>677</v>
      </c>
      <c r="U39" s="50" t="s">
        <v>677</v>
      </c>
      <c r="V39" s="50" t="s">
        <v>677</v>
      </c>
      <c r="W39" s="50" t="s">
        <v>677</v>
      </c>
      <c r="X39" s="50" t="s">
        <v>677</v>
      </c>
      <c r="Y39" s="50" t="s">
        <v>677</v>
      </c>
      <c r="Z39" s="50" t="s">
        <v>677</v>
      </c>
      <c r="AA39" s="50" t="s">
        <v>677</v>
      </c>
      <c r="AB39" s="50" t="s">
        <v>677</v>
      </c>
      <c r="AC39" s="50" t="s">
        <v>677</v>
      </c>
    </row>
    <row r="40" spans="1:29" x14ac:dyDescent="0.2">
      <c r="A40" s="42">
        <v>50</v>
      </c>
      <c r="B40" s="50">
        <v>3.6999999999999998E-2</v>
      </c>
      <c r="C40" s="50">
        <v>1.8499999999999999E-2</v>
      </c>
      <c r="D40" s="50">
        <v>1.24E-2</v>
      </c>
      <c r="E40" s="50">
        <v>9.2999999999999992E-3</v>
      </c>
      <c r="F40" s="50">
        <v>7.4999999999999997E-3</v>
      </c>
      <c r="G40" s="50">
        <v>6.1999999999999998E-3</v>
      </c>
      <c r="H40" s="50">
        <v>5.3E-3</v>
      </c>
      <c r="I40" s="50">
        <v>4.7000000000000002E-3</v>
      </c>
      <c r="J40" s="50">
        <v>4.1999999999999997E-3</v>
      </c>
      <c r="K40" s="50">
        <v>3.8E-3</v>
      </c>
      <c r="L40" s="50">
        <v>3.3999999999999998E-3</v>
      </c>
      <c r="M40" s="50">
        <v>3.2000000000000002E-3</v>
      </c>
      <c r="N40" s="50">
        <v>2.8999999999999998E-3</v>
      </c>
      <c r="O40" s="50">
        <v>2.7000000000000001E-3</v>
      </c>
      <c r="P40" s="50">
        <v>2.5000000000000001E-3</v>
      </c>
      <c r="Q40" s="50" t="s">
        <v>677</v>
      </c>
      <c r="R40" s="50" t="s">
        <v>677</v>
      </c>
      <c r="S40" s="50" t="s">
        <v>677</v>
      </c>
      <c r="T40" s="50" t="s">
        <v>677</v>
      </c>
      <c r="U40" s="50" t="s">
        <v>677</v>
      </c>
      <c r="V40" s="50" t="s">
        <v>677</v>
      </c>
      <c r="W40" s="50" t="s">
        <v>677</v>
      </c>
      <c r="X40" s="50" t="s">
        <v>677</v>
      </c>
      <c r="Y40" s="50" t="s">
        <v>677</v>
      </c>
      <c r="Z40" s="50" t="s">
        <v>677</v>
      </c>
      <c r="AA40" s="50" t="s">
        <v>677</v>
      </c>
      <c r="AB40" s="50" t="s">
        <v>677</v>
      </c>
      <c r="AC40" s="50" t="s">
        <v>677</v>
      </c>
    </row>
    <row r="41" spans="1:29" x14ac:dyDescent="0.2">
      <c r="A41" s="42">
        <v>51</v>
      </c>
      <c r="B41" s="50">
        <v>3.6799999999999999E-2</v>
      </c>
      <c r="C41" s="50">
        <v>1.84E-2</v>
      </c>
      <c r="D41" s="50">
        <v>1.23E-2</v>
      </c>
      <c r="E41" s="50">
        <v>9.1999999999999998E-3</v>
      </c>
      <c r="F41" s="50">
        <v>7.4000000000000003E-3</v>
      </c>
      <c r="G41" s="50">
        <v>6.1999999999999998E-3</v>
      </c>
      <c r="H41" s="50">
        <v>5.3E-3</v>
      </c>
      <c r="I41" s="50">
        <v>4.7000000000000002E-3</v>
      </c>
      <c r="J41" s="50">
        <v>4.1999999999999997E-3</v>
      </c>
      <c r="K41" s="50">
        <v>3.8E-3</v>
      </c>
      <c r="L41" s="50">
        <v>3.3999999999999998E-3</v>
      </c>
      <c r="M41" s="50">
        <v>3.2000000000000002E-3</v>
      </c>
      <c r="N41" s="50">
        <v>2.8999999999999998E-3</v>
      </c>
      <c r="O41" s="50">
        <v>2.7000000000000001E-3</v>
      </c>
      <c r="P41" s="50" t="s">
        <v>677</v>
      </c>
      <c r="Q41" s="50" t="s">
        <v>677</v>
      </c>
      <c r="R41" s="50" t="s">
        <v>677</v>
      </c>
      <c r="S41" s="50" t="s">
        <v>677</v>
      </c>
      <c r="T41" s="50" t="s">
        <v>677</v>
      </c>
      <c r="U41" s="50" t="s">
        <v>677</v>
      </c>
      <c r="V41" s="50" t="s">
        <v>677</v>
      </c>
      <c r="W41" s="50" t="s">
        <v>677</v>
      </c>
      <c r="X41" s="50" t="s">
        <v>677</v>
      </c>
      <c r="Y41" s="50" t="s">
        <v>677</v>
      </c>
      <c r="Z41" s="50" t="s">
        <v>677</v>
      </c>
      <c r="AA41" s="50" t="s">
        <v>677</v>
      </c>
      <c r="AB41" s="50" t="s">
        <v>677</v>
      </c>
      <c r="AC41" s="50" t="s">
        <v>677</v>
      </c>
    </row>
    <row r="42" spans="1:29" x14ac:dyDescent="0.2">
      <c r="A42" s="42">
        <v>52</v>
      </c>
      <c r="B42" s="50">
        <v>3.6499999999999998E-2</v>
      </c>
      <c r="C42" s="50">
        <v>1.83E-2</v>
      </c>
      <c r="D42" s="50">
        <v>1.2200000000000001E-2</v>
      </c>
      <c r="E42" s="50">
        <v>9.1999999999999998E-3</v>
      </c>
      <c r="F42" s="50">
        <v>7.4000000000000003E-3</v>
      </c>
      <c r="G42" s="50">
        <v>6.1999999999999998E-3</v>
      </c>
      <c r="H42" s="50">
        <v>5.3E-3</v>
      </c>
      <c r="I42" s="50">
        <v>4.7000000000000002E-3</v>
      </c>
      <c r="J42" s="50">
        <v>4.1999999999999997E-3</v>
      </c>
      <c r="K42" s="50">
        <v>3.8E-3</v>
      </c>
      <c r="L42" s="50">
        <v>3.3999999999999998E-3</v>
      </c>
      <c r="M42" s="50">
        <v>3.2000000000000002E-3</v>
      </c>
      <c r="N42" s="50">
        <v>2.8999999999999998E-3</v>
      </c>
      <c r="O42" s="50" t="s">
        <v>677</v>
      </c>
      <c r="P42" s="50" t="s">
        <v>677</v>
      </c>
      <c r="Q42" s="50" t="s">
        <v>677</v>
      </c>
      <c r="R42" s="50" t="s">
        <v>677</v>
      </c>
      <c r="S42" s="50" t="s">
        <v>677</v>
      </c>
      <c r="T42" s="50" t="s">
        <v>677</v>
      </c>
      <c r="U42" s="50" t="s">
        <v>677</v>
      </c>
      <c r="V42" s="50" t="s">
        <v>677</v>
      </c>
      <c r="W42" s="50" t="s">
        <v>677</v>
      </c>
      <c r="X42" s="50" t="s">
        <v>677</v>
      </c>
      <c r="Y42" s="50" t="s">
        <v>677</v>
      </c>
      <c r="Z42" s="50" t="s">
        <v>677</v>
      </c>
      <c r="AA42" s="50" t="s">
        <v>677</v>
      </c>
      <c r="AB42" s="50" t="s">
        <v>677</v>
      </c>
      <c r="AC42" s="50" t="s">
        <v>677</v>
      </c>
    </row>
    <row r="43" spans="1:29" x14ac:dyDescent="0.2">
      <c r="A43" s="42">
        <v>53</v>
      </c>
      <c r="B43" s="50">
        <v>3.6299999999999999E-2</v>
      </c>
      <c r="C43" s="50">
        <v>1.8200000000000001E-2</v>
      </c>
      <c r="D43" s="50">
        <v>1.2200000000000001E-2</v>
      </c>
      <c r="E43" s="50">
        <v>9.1000000000000004E-3</v>
      </c>
      <c r="F43" s="50">
        <v>7.3000000000000001E-3</v>
      </c>
      <c r="G43" s="50">
        <v>6.1000000000000004E-3</v>
      </c>
      <c r="H43" s="50">
        <v>5.3E-3</v>
      </c>
      <c r="I43" s="50">
        <v>4.5999999999999999E-3</v>
      </c>
      <c r="J43" s="50">
        <v>4.1000000000000003E-3</v>
      </c>
      <c r="K43" s="50">
        <v>3.7000000000000002E-3</v>
      </c>
      <c r="L43" s="50">
        <v>3.3999999999999998E-3</v>
      </c>
      <c r="M43" s="50">
        <v>3.0999999999999999E-3</v>
      </c>
      <c r="N43" s="50" t="s">
        <v>677</v>
      </c>
      <c r="O43" s="50" t="s">
        <v>677</v>
      </c>
      <c r="P43" s="50" t="s">
        <v>677</v>
      </c>
      <c r="Q43" s="50" t="s">
        <v>677</v>
      </c>
      <c r="R43" s="50" t="s">
        <v>677</v>
      </c>
      <c r="S43" s="50" t="s">
        <v>677</v>
      </c>
      <c r="T43" s="50" t="s">
        <v>677</v>
      </c>
      <c r="U43" s="50" t="s">
        <v>677</v>
      </c>
      <c r="V43" s="50" t="s">
        <v>677</v>
      </c>
      <c r="W43" s="50" t="s">
        <v>677</v>
      </c>
      <c r="X43" s="50" t="s">
        <v>677</v>
      </c>
      <c r="Y43" s="50" t="s">
        <v>677</v>
      </c>
      <c r="Z43" s="50" t="s">
        <v>677</v>
      </c>
      <c r="AA43" s="50" t="s">
        <v>677</v>
      </c>
      <c r="AB43" s="50" t="s">
        <v>677</v>
      </c>
      <c r="AC43" s="50" t="s">
        <v>677</v>
      </c>
    </row>
    <row r="44" spans="1:29" x14ac:dyDescent="0.2">
      <c r="A44" s="42">
        <v>54</v>
      </c>
      <c r="B44" s="50">
        <v>3.5999999999999997E-2</v>
      </c>
      <c r="C44" s="50">
        <v>1.7999999999999999E-2</v>
      </c>
      <c r="D44" s="50">
        <v>1.21E-2</v>
      </c>
      <c r="E44" s="50">
        <v>9.1000000000000004E-3</v>
      </c>
      <c r="F44" s="50">
        <v>7.3000000000000001E-3</v>
      </c>
      <c r="G44" s="50">
        <v>6.1000000000000004E-3</v>
      </c>
      <c r="H44" s="50">
        <v>5.3E-3</v>
      </c>
      <c r="I44" s="50">
        <v>4.5999999999999999E-3</v>
      </c>
      <c r="J44" s="50">
        <v>4.1000000000000003E-3</v>
      </c>
      <c r="K44" s="50">
        <v>3.7000000000000002E-3</v>
      </c>
      <c r="L44" s="50">
        <v>3.3999999999999998E-3</v>
      </c>
      <c r="M44" s="50" t="s">
        <v>677</v>
      </c>
      <c r="N44" s="50" t="s">
        <v>677</v>
      </c>
      <c r="O44" s="50" t="s">
        <v>677</v>
      </c>
      <c r="P44" s="50" t="s">
        <v>677</v>
      </c>
      <c r="Q44" s="50" t="s">
        <v>677</v>
      </c>
      <c r="R44" s="50" t="s">
        <v>677</v>
      </c>
      <c r="S44" s="50" t="s">
        <v>677</v>
      </c>
      <c r="T44" s="50" t="s">
        <v>677</v>
      </c>
      <c r="U44" s="50" t="s">
        <v>677</v>
      </c>
      <c r="V44" s="50" t="s">
        <v>677</v>
      </c>
      <c r="W44" s="50" t="s">
        <v>677</v>
      </c>
      <c r="X44" s="50" t="s">
        <v>677</v>
      </c>
      <c r="Y44" s="50" t="s">
        <v>677</v>
      </c>
      <c r="Z44" s="50" t="s">
        <v>677</v>
      </c>
      <c r="AA44" s="50" t="s">
        <v>677</v>
      </c>
      <c r="AB44" s="50" t="s">
        <v>677</v>
      </c>
      <c r="AC44" s="50" t="s">
        <v>677</v>
      </c>
    </row>
    <row r="45" spans="1:29" x14ac:dyDescent="0.2">
      <c r="A45" s="42">
        <v>55</v>
      </c>
      <c r="B45" s="50">
        <v>3.5700000000000003E-2</v>
      </c>
      <c r="C45" s="50">
        <v>1.7899999999999999E-2</v>
      </c>
      <c r="D45" s="50">
        <v>1.2E-2</v>
      </c>
      <c r="E45" s="50">
        <v>8.9999999999999993E-3</v>
      </c>
      <c r="F45" s="50">
        <v>7.1999999999999998E-3</v>
      </c>
      <c r="G45" s="50">
        <v>6.1000000000000004E-3</v>
      </c>
      <c r="H45" s="50">
        <v>5.1999999999999998E-3</v>
      </c>
      <c r="I45" s="50">
        <v>4.5999999999999999E-3</v>
      </c>
      <c r="J45" s="50">
        <v>4.1000000000000003E-3</v>
      </c>
      <c r="K45" s="50">
        <v>3.7000000000000002E-3</v>
      </c>
      <c r="L45" s="50" t="s">
        <v>677</v>
      </c>
      <c r="M45" s="50" t="s">
        <v>677</v>
      </c>
      <c r="N45" s="50" t="s">
        <v>677</v>
      </c>
      <c r="O45" s="50" t="s">
        <v>677</v>
      </c>
      <c r="P45" s="50" t="s">
        <v>677</v>
      </c>
      <c r="Q45" s="50" t="s">
        <v>677</v>
      </c>
      <c r="R45" s="50" t="s">
        <v>677</v>
      </c>
      <c r="S45" s="50" t="s">
        <v>677</v>
      </c>
      <c r="T45" s="50" t="s">
        <v>677</v>
      </c>
      <c r="U45" s="50" t="s">
        <v>677</v>
      </c>
      <c r="V45" s="50" t="s">
        <v>677</v>
      </c>
      <c r="W45" s="50" t="s">
        <v>677</v>
      </c>
      <c r="X45" s="50" t="s">
        <v>677</v>
      </c>
      <c r="Y45" s="50" t="s">
        <v>677</v>
      </c>
      <c r="Z45" s="50" t="s">
        <v>677</v>
      </c>
      <c r="AA45" s="50" t="s">
        <v>677</v>
      </c>
      <c r="AB45" s="50" t="s">
        <v>677</v>
      </c>
      <c r="AC45" s="50" t="s">
        <v>677</v>
      </c>
    </row>
    <row r="46" spans="1:29" x14ac:dyDescent="0.2">
      <c r="A46" s="42">
        <v>56</v>
      </c>
      <c r="B46" s="50">
        <v>3.5400000000000001E-2</v>
      </c>
      <c r="C46" s="50">
        <v>1.78E-2</v>
      </c>
      <c r="D46" s="50">
        <v>1.1900000000000001E-2</v>
      </c>
      <c r="E46" s="50">
        <v>8.8999999999999999E-3</v>
      </c>
      <c r="F46" s="50">
        <v>7.1999999999999998E-3</v>
      </c>
      <c r="G46" s="50">
        <v>6.0000000000000001E-3</v>
      </c>
      <c r="H46" s="50">
        <v>5.1999999999999998E-3</v>
      </c>
      <c r="I46" s="50">
        <v>4.5999999999999999E-3</v>
      </c>
      <c r="J46" s="50">
        <v>4.0000000000000001E-3</v>
      </c>
      <c r="K46" s="50" t="s">
        <v>677</v>
      </c>
      <c r="L46" s="50" t="s">
        <v>677</v>
      </c>
      <c r="M46" s="50" t="s">
        <v>677</v>
      </c>
      <c r="N46" s="50" t="s">
        <v>677</v>
      </c>
      <c r="O46" s="50" t="s">
        <v>677</v>
      </c>
      <c r="P46" s="50" t="s">
        <v>677</v>
      </c>
      <c r="Q46" s="50" t="s">
        <v>677</v>
      </c>
      <c r="R46" s="50" t="s">
        <v>677</v>
      </c>
      <c r="S46" s="50" t="s">
        <v>677</v>
      </c>
      <c r="T46" s="50" t="s">
        <v>677</v>
      </c>
      <c r="U46" s="50" t="s">
        <v>677</v>
      </c>
      <c r="V46" s="50" t="s">
        <v>677</v>
      </c>
      <c r="W46" s="50" t="s">
        <v>677</v>
      </c>
      <c r="X46" s="50" t="s">
        <v>677</v>
      </c>
      <c r="Y46" s="50" t="s">
        <v>677</v>
      </c>
      <c r="Z46" s="50" t="s">
        <v>677</v>
      </c>
      <c r="AA46" s="50" t="s">
        <v>677</v>
      </c>
      <c r="AB46" s="50" t="s">
        <v>677</v>
      </c>
      <c r="AC46" s="50" t="s">
        <v>677</v>
      </c>
    </row>
    <row r="47" spans="1:29" x14ac:dyDescent="0.2">
      <c r="A47" s="42">
        <v>57</v>
      </c>
      <c r="B47" s="50">
        <v>3.5000000000000003E-2</v>
      </c>
      <c r="C47" s="50">
        <v>1.7600000000000001E-2</v>
      </c>
      <c r="D47" s="50">
        <v>1.18E-2</v>
      </c>
      <c r="E47" s="50">
        <v>8.8999999999999999E-3</v>
      </c>
      <c r="F47" s="50">
        <v>7.1000000000000004E-3</v>
      </c>
      <c r="G47" s="50">
        <v>6.0000000000000001E-3</v>
      </c>
      <c r="H47" s="50">
        <v>5.1999999999999998E-3</v>
      </c>
      <c r="I47" s="50">
        <v>4.4999999999999997E-3</v>
      </c>
      <c r="J47" s="50" t="s">
        <v>677</v>
      </c>
      <c r="K47" s="50" t="s">
        <v>677</v>
      </c>
      <c r="L47" s="50" t="s">
        <v>677</v>
      </c>
      <c r="M47" s="50" t="s">
        <v>677</v>
      </c>
      <c r="N47" s="50" t="s">
        <v>677</v>
      </c>
      <c r="O47" s="50" t="s">
        <v>677</v>
      </c>
      <c r="P47" s="50" t="s">
        <v>677</v>
      </c>
      <c r="Q47" s="50" t="s">
        <v>677</v>
      </c>
      <c r="R47" s="50" t="s">
        <v>677</v>
      </c>
      <c r="S47" s="50" t="s">
        <v>677</v>
      </c>
      <c r="T47" s="50" t="s">
        <v>677</v>
      </c>
      <c r="U47" s="50" t="s">
        <v>677</v>
      </c>
      <c r="V47" s="50" t="s">
        <v>677</v>
      </c>
      <c r="W47" s="50" t="s">
        <v>677</v>
      </c>
      <c r="X47" s="50" t="s">
        <v>677</v>
      </c>
      <c r="Y47" s="50" t="s">
        <v>677</v>
      </c>
      <c r="Z47" s="50" t="s">
        <v>677</v>
      </c>
      <c r="AA47" s="50" t="s">
        <v>677</v>
      </c>
      <c r="AB47" s="50" t="s">
        <v>677</v>
      </c>
      <c r="AC47" s="50" t="s">
        <v>677</v>
      </c>
    </row>
    <row r="48" spans="1:29" x14ac:dyDescent="0.2">
      <c r="A48" s="42">
        <v>58</v>
      </c>
      <c r="B48" s="50">
        <v>3.4700000000000002E-2</v>
      </c>
      <c r="C48" s="50">
        <v>1.7399999999999999E-2</v>
      </c>
      <c r="D48" s="50">
        <v>1.17E-2</v>
      </c>
      <c r="E48" s="50">
        <v>8.8000000000000005E-3</v>
      </c>
      <c r="F48" s="50">
        <v>7.1000000000000004E-3</v>
      </c>
      <c r="G48" s="50">
        <v>5.8999999999999999E-3</v>
      </c>
      <c r="H48" s="50">
        <v>5.1000000000000004E-3</v>
      </c>
      <c r="I48" s="50" t="s">
        <v>677</v>
      </c>
      <c r="J48" s="50" t="s">
        <v>677</v>
      </c>
      <c r="K48" s="50" t="s">
        <v>677</v>
      </c>
      <c r="L48" s="50" t="s">
        <v>677</v>
      </c>
      <c r="M48" s="50" t="s">
        <v>677</v>
      </c>
      <c r="N48" s="50" t="s">
        <v>677</v>
      </c>
      <c r="O48" s="50" t="s">
        <v>677</v>
      </c>
      <c r="P48" s="50" t="s">
        <v>677</v>
      </c>
      <c r="Q48" s="50" t="s">
        <v>677</v>
      </c>
      <c r="R48" s="50" t="s">
        <v>677</v>
      </c>
      <c r="S48" s="50" t="s">
        <v>677</v>
      </c>
      <c r="T48" s="50" t="s">
        <v>677</v>
      </c>
      <c r="U48" s="50" t="s">
        <v>677</v>
      </c>
      <c r="V48" s="50" t="s">
        <v>677</v>
      </c>
      <c r="W48" s="50" t="s">
        <v>677</v>
      </c>
      <c r="X48" s="50" t="s">
        <v>677</v>
      </c>
      <c r="Y48" s="50" t="s">
        <v>677</v>
      </c>
      <c r="Z48" s="50" t="s">
        <v>677</v>
      </c>
      <c r="AA48" s="50" t="s">
        <v>677</v>
      </c>
      <c r="AB48" s="50" t="s">
        <v>677</v>
      </c>
      <c r="AC48" s="50" t="s">
        <v>677</v>
      </c>
    </row>
    <row r="49" spans="1:29" x14ac:dyDescent="0.2">
      <c r="A49" s="42">
        <v>59</v>
      </c>
      <c r="B49" s="50">
        <v>3.4299999999999997E-2</v>
      </c>
      <c r="C49" s="50">
        <v>1.72E-2</v>
      </c>
      <c r="D49" s="50">
        <v>1.15E-2</v>
      </c>
      <c r="E49" s="50">
        <v>8.6999999999999994E-3</v>
      </c>
      <c r="F49" s="50">
        <v>7.0000000000000001E-3</v>
      </c>
      <c r="G49" s="50">
        <v>5.7999999999999996E-3</v>
      </c>
      <c r="H49" s="50" t="s">
        <v>677</v>
      </c>
      <c r="I49" s="50" t="s">
        <v>677</v>
      </c>
      <c r="J49" s="50" t="s">
        <v>677</v>
      </c>
      <c r="K49" s="50" t="s">
        <v>677</v>
      </c>
      <c r="L49" s="50" t="s">
        <v>677</v>
      </c>
      <c r="M49" s="50" t="s">
        <v>677</v>
      </c>
      <c r="N49" s="50" t="s">
        <v>677</v>
      </c>
      <c r="O49" s="50" t="s">
        <v>677</v>
      </c>
      <c r="P49" s="50" t="s">
        <v>677</v>
      </c>
      <c r="Q49" s="50" t="s">
        <v>677</v>
      </c>
      <c r="R49" s="50" t="s">
        <v>677</v>
      </c>
      <c r="S49" s="50" t="s">
        <v>677</v>
      </c>
      <c r="T49" s="50" t="s">
        <v>677</v>
      </c>
      <c r="U49" s="50" t="s">
        <v>677</v>
      </c>
      <c r="V49" s="50" t="s">
        <v>677</v>
      </c>
      <c r="W49" s="50" t="s">
        <v>677</v>
      </c>
      <c r="X49" s="50" t="s">
        <v>677</v>
      </c>
      <c r="Y49" s="50" t="s">
        <v>677</v>
      </c>
      <c r="Z49" s="50" t="s">
        <v>677</v>
      </c>
      <c r="AA49" s="50" t="s">
        <v>677</v>
      </c>
      <c r="AB49" s="50" t="s">
        <v>677</v>
      </c>
      <c r="AC49" s="50" t="s">
        <v>677</v>
      </c>
    </row>
    <row r="50" spans="1:29" x14ac:dyDescent="0.2">
      <c r="A50" s="42">
        <v>60</v>
      </c>
      <c r="B50" s="50">
        <v>3.3799999999999997E-2</v>
      </c>
      <c r="C50" s="50">
        <v>1.7000000000000001E-2</v>
      </c>
      <c r="D50" s="50">
        <v>1.14E-2</v>
      </c>
      <c r="E50" s="50">
        <v>8.6E-3</v>
      </c>
      <c r="F50" s="50">
        <v>6.8999999999999999E-3</v>
      </c>
      <c r="G50" s="50" t="s">
        <v>677</v>
      </c>
      <c r="H50" s="50" t="s">
        <v>677</v>
      </c>
      <c r="I50" s="50" t="s">
        <v>677</v>
      </c>
      <c r="J50" s="50" t="s">
        <v>677</v>
      </c>
      <c r="K50" s="50" t="s">
        <v>677</v>
      </c>
      <c r="L50" s="50" t="s">
        <v>677</v>
      </c>
      <c r="M50" s="50" t="s">
        <v>677</v>
      </c>
      <c r="N50" s="50" t="s">
        <v>677</v>
      </c>
      <c r="O50" s="50" t="s">
        <v>677</v>
      </c>
      <c r="P50" s="50" t="s">
        <v>677</v>
      </c>
      <c r="Q50" s="50" t="s">
        <v>677</v>
      </c>
      <c r="R50" s="50" t="s">
        <v>677</v>
      </c>
      <c r="S50" s="50" t="s">
        <v>677</v>
      </c>
      <c r="T50" s="50" t="s">
        <v>677</v>
      </c>
      <c r="U50" s="50" t="s">
        <v>677</v>
      </c>
      <c r="V50" s="50" t="s">
        <v>677</v>
      </c>
      <c r="W50" s="50" t="s">
        <v>677</v>
      </c>
      <c r="X50" s="50" t="s">
        <v>677</v>
      </c>
      <c r="Y50" s="50" t="s">
        <v>677</v>
      </c>
      <c r="Z50" s="50" t="s">
        <v>677</v>
      </c>
      <c r="AA50" s="50" t="s">
        <v>677</v>
      </c>
      <c r="AB50" s="50" t="s">
        <v>677</v>
      </c>
      <c r="AC50" s="50" t="s">
        <v>677</v>
      </c>
    </row>
    <row r="51" spans="1:29" x14ac:dyDescent="0.2">
      <c r="A51" s="42">
        <v>61</v>
      </c>
      <c r="B51" s="50">
        <v>3.3399999999999999E-2</v>
      </c>
      <c r="C51" s="50">
        <v>1.6799999999999999E-2</v>
      </c>
      <c r="D51" s="50">
        <v>1.1299999999999999E-2</v>
      </c>
      <c r="E51" s="50">
        <v>8.5000000000000006E-3</v>
      </c>
      <c r="F51" s="50" t="s">
        <v>677</v>
      </c>
      <c r="G51" s="50" t="s">
        <v>677</v>
      </c>
      <c r="H51" s="50" t="s">
        <v>677</v>
      </c>
      <c r="I51" s="50" t="s">
        <v>677</v>
      </c>
      <c r="J51" s="50" t="s">
        <v>677</v>
      </c>
      <c r="K51" s="50" t="s">
        <v>677</v>
      </c>
      <c r="L51" s="50" t="s">
        <v>677</v>
      </c>
      <c r="M51" s="50" t="s">
        <v>677</v>
      </c>
      <c r="N51" s="50" t="s">
        <v>677</v>
      </c>
      <c r="O51" s="50" t="s">
        <v>677</v>
      </c>
      <c r="P51" s="50" t="s">
        <v>677</v>
      </c>
      <c r="Q51" s="50" t="s">
        <v>677</v>
      </c>
      <c r="R51" s="50" t="s">
        <v>677</v>
      </c>
      <c r="S51" s="50" t="s">
        <v>677</v>
      </c>
      <c r="T51" s="50" t="s">
        <v>677</v>
      </c>
      <c r="U51" s="50" t="s">
        <v>677</v>
      </c>
      <c r="V51" s="50" t="s">
        <v>677</v>
      </c>
      <c r="W51" s="50" t="s">
        <v>677</v>
      </c>
      <c r="X51" s="50" t="s">
        <v>677</v>
      </c>
      <c r="Y51" s="50" t="s">
        <v>677</v>
      </c>
      <c r="Z51" s="50" t="s">
        <v>677</v>
      </c>
      <c r="AA51" s="50" t="s">
        <v>677</v>
      </c>
      <c r="AB51" s="50" t="s">
        <v>677</v>
      </c>
      <c r="AC51" s="50" t="s">
        <v>677</v>
      </c>
    </row>
    <row r="52" spans="1:29" x14ac:dyDescent="0.2">
      <c r="A52" s="42">
        <v>62</v>
      </c>
      <c r="B52" s="50">
        <v>3.2899999999999999E-2</v>
      </c>
      <c r="C52" s="50">
        <v>1.66E-2</v>
      </c>
      <c r="D52" s="50">
        <v>1.11E-2</v>
      </c>
      <c r="E52" s="50" t="s">
        <v>677</v>
      </c>
      <c r="F52" s="50" t="s">
        <v>677</v>
      </c>
      <c r="G52" s="50" t="s">
        <v>677</v>
      </c>
      <c r="H52" s="50" t="s">
        <v>677</v>
      </c>
      <c r="I52" s="50" t="s">
        <v>677</v>
      </c>
      <c r="J52" s="50" t="s">
        <v>677</v>
      </c>
      <c r="K52" s="50" t="s">
        <v>677</v>
      </c>
      <c r="L52" s="50" t="s">
        <v>677</v>
      </c>
      <c r="M52" s="50" t="s">
        <v>677</v>
      </c>
      <c r="N52" s="50" t="s">
        <v>677</v>
      </c>
      <c r="O52" s="50" t="s">
        <v>677</v>
      </c>
      <c r="P52" s="50" t="s">
        <v>677</v>
      </c>
      <c r="Q52" s="50" t="s">
        <v>677</v>
      </c>
      <c r="R52" s="50" t="s">
        <v>677</v>
      </c>
      <c r="S52" s="50" t="s">
        <v>677</v>
      </c>
      <c r="T52" s="50" t="s">
        <v>677</v>
      </c>
      <c r="U52" s="50" t="s">
        <v>677</v>
      </c>
      <c r="V52" s="50" t="s">
        <v>677</v>
      </c>
      <c r="W52" s="50" t="s">
        <v>677</v>
      </c>
      <c r="X52" s="50" t="s">
        <v>677</v>
      </c>
      <c r="Y52" s="50" t="s">
        <v>677</v>
      </c>
      <c r="Z52" s="50" t="s">
        <v>677</v>
      </c>
      <c r="AA52" s="50" t="s">
        <v>677</v>
      </c>
      <c r="AB52" s="50" t="s">
        <v>677</v>
      </c>
      <c r="AC52" s="50" t="s">
        <v>677</v>
      </c>
    </row>
    <row r="53" spans="1:29" x14ac:dyDescent="0.2">
      <c r="A53" s="42">
        <v>63</v>
      </c>
      <c r="B53" s="50">
        <v>3.2399999999999998E-2</v>
      </c>
      <c r="C53" s="50">
        <v>1.6299999999999999E-2</v>
      </c>
      <c r="D53" s="50" t="s">
        <v>677</v>
      </c>
      <c r="E53" s="50" t="s">
        <v>677</v>
      </c>
      <c r="F53" s="50" t="s">
        <v>677</v>
      </c>
      <c r="G53" s="50" t="s">
        <v>677</v>
      </c>
      <c r="H53" s="50" t="s">
        <v>677</v>
      </c>
      <c r="I53" s="50" t="s">
        <v>677</v>
      </c>
      <c r="J53" s="50" t="s">
        <v>677</v>
      </c>
      <c r="K53" s="50" t="s">
        <v>677</v>
      </c>
      <c r="L53" s="50" t="s">
        <v>677</v>
      </c>
      <c r="M53" s="50" t="s">
        <v>677</v>
      </c>
      <c r="N53" s="50" t="s">
        <v>677</v>
      </c>
      <c r="O53" s="50" t="s">
        <v>677</v>
      </c>
      <c r="P53" s="50" t="s">
        <v>677</v>
      </c>
      <c r="Q53" s="50" t="s">
        <v>677</v>
      </c>
      <c r="R53" s="50" t="s">
        <v>677</v>
      </c>
      <c r="S53" s="50" t="s">
        <v>677</v>
      </c>
      <c r="T53" s="50" t="s">
        <v>677</v>
      </c>
      <c r="U53" s="50" t="s">
        <v>677</v>
      </c>
      <c r="V53" s="50" t="s">
        <v>677</v>
      </c>
      <c r="W53" s="50" t="s">
        <v>677</v>
      </c>
      <c r="X53" s="50" t="s">
        <v>677</v>
      </c>
      <c r="Y53" s="50" t="s">
        <v>677</v>
      </c>
      <c r="Z53" s="50" t="s">
        <v>677</v>
      </c>
      <c r="AA53" s="50" t="s">
        <v>677</v>
      </c>
      <c r="AB53" s="50" t="s">
        <v>677</v>
      </c>
      <c r="AC53" s="50" t="s">
        <v>677</v>
      </c>
    </row>
    <row r="54" spans="1:29" x14ac:dyDescent="0.2">
      <c r="A54" s="42">
        <v>64</v>
      </c>
      <c r="B54" s="50">
        <v>3.1800000000000002E-2</v>
      </c>
      <c r="C54" s="50" t="s">
        <v>677</v>
      </c>
      <c r="D54" s="50" t="s">
        <v>677</v>
      </c>
      <c r="E54" s="50" t="s">
        <v>677</v>
      </c>
      <c r="F54" s="50" t="s">
        <v>677</v>
      </c>
      <c r="G54" s="50" t="s">
        <v>677</v>
      </c>
      <c r="H54" s="50" t="s">
        <v>677</v>
      </c>
      <c r="I54" s="50" t="s">
        <v>677</v>
      </c>
      <c r="J54" s="50" t="s">
        <v>677</v>
      </c>
      <c r="K54" s="50" t="s">
        <v>677</v>
      </c>
      <c r="L54" s="50" t="s">
        <v>677</v>
      </c>
      <c r="M54" s="50" t="s">
        <v>677</v>
      </c>
      <c r="N54" s="50" t="s">
        <v>677</v>
      </c>
      <c r="O54" s="50" t="s">
        <v>677</v>
      </c>
      <c r="P54" s="50" t="s">
        <v>677</v>
      </c>
      <c r="Q54" s="50" t="s">
        <v>677</v>
      </c>
      <c r="R54" s="50" t="s">
        <v>677</v>
      </c>
      <c r="S54" s="50" t="s">
        <v>677</v>
      </c>
      <c r="T54" s="50" t="s">
        <v>677</v>
      </c>
      <c r="U54" s="50" t="s">
        <v>677</v>
      </c>
      <c r="V54" s="50" t="s">
        <v>677</v>
      </c>
      <c r="W54" s="50" t="s">
        <v>677</v>
      </c>
      <c r="X54" s="50" t="s">
        <v>677</v>
      </c>
      <c r="Y54" s="50" t="s">
        <v>677</v>
      </c>
      <c r="Z54" s="50" t="s">
        <v>677</v>
      </c>
      <c r="AA54" s="50" t="s">
        <v>677</v>
      </c>
      <c r="AB54" s="50" t="s">
        <v>677</v>
      </c>
      <c r="AC54" s="50" t="s">
        <v>677</v>
      </c>
    </row>
  </sheetData>
  <sheetProtection algorithmName="SHA-512" hashValue="bZXT3TtgC+/9pX280oyCS9mJz9jgn5p1hs2xfanOXJwyPpFZtv4kXr+GFZ6HiH9cr/HYsdzFy/rfscL0a8zszw==" saltValue="p95SJY9RV1hy5DPP1zqTLA==" spinCount="100000" sheet="1" objects="1" scenarios="1"/>
  <conditionalFormatting sqref="A6:A21">
    <cfRule type="expression" dxfId="31" priority="5" stopIfTrue="1">
      <formula>MOD(ROW(),2)=0</formula>
    </cfRule>
    <cfRule type="expression" dxfId="30" priority="6" stopIfTrue="1">
      <formula>MOD(ROW(),2)&lt;&gt;0</formula>
    </cfRule>
  </conditionalFormatting>
  <conditionalFormatting sqref="A26:A54">
    <cfRule type="expression" dxfId="29" priority="1" stopIfTrue="1">
      <formula>MOD(ROW(),2)=0</formula>
    </cfRule>
    <cfRule type="expression" dxfId="28" priority="2" stopIfTrue="1">
      <formula>MOD(ROW(),2)&lt;&gt;0</formula>
    </cfRule>
  </conditionalFormatting>
  <conditionalFormatting sqref="B6:AC21">
    <cfRule type="expression" dxfId="27" priority="7" stopIfTrue="1">
      <formula>MOD(ROW(),2)=0</formula>
    </cfRule>
    <cfRule type="expression" dxfId="26" priority="8" stopIfTrue="1">
      <formula>MOD(ROW(),2)&lt;&gt;0</formula>
    </cfRule>
  </conditionalFormatting>
  <conditionalFormatting sqref="B26:AC54">
    <cfRule type="expression" dxfId="25" priority="3" stopIfTrue="1">
      <formula>MOD(ROW(),2)=0</formula>
    </cfRule>
    <cfRule type="expression" dxfId="24" priority="4" stopIfTrue="1">
      <formula>MOD(ROW(),2)&lt;&gt;0</formula>
    </cfRule>
  </conditionalFormatting>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3C0F3-BBE7-49E9-96CC-4AC791521ED3}">
  <sheetPr codeName="Sheet73"/>
  <dimension ref="A1:AC54"/>
  <sheetViews>
    <sheetView showGridLines="0" workbookViewId="0">
      <selection activeCell="A6" sqref="A6"/>
    </sheetView>
  </sheetViews>
  <sheetFormatPr defaultColWidth="8.5703125" defaultRowHeight="12.75" x14ac:dyDescent="0.2"/>
  <cols>
    <col min="1" max="1" width="31.5703125" style="41" customWidth="1"/>
    <col min="2" max="29" width="22.5703125" style="41" customWidth="1"/>
    <col min="30" max="16384" width="8.5703125" style="41"/>
  </cols>
  <sheetData>
    <row r="1" spans="1:29" s="1" customFormat="1" ht="20.25" x14ac:dyDescent="0.3">
      <c r="A1" s="2" t="s">
        <v>0</v>
      </c>
    </row>
    <row r="2" spans="1:29" s="1" customFormat="1" ht="15.75" x14ac:dyDescent="0.25">
      <c r="A2" s="30" t="s">
        <v>1</v>
      </c>
      <c r="B2" s="3" t="str">
        <f>wb_title</f>
        <v>LGPS_EW - Consolidated Factor Spreadsheet</v>
      </c>
    </row>
    <row r="3" spans="1:29" s="1" customFormat="1" ht="15.75" x14ac:dyDescent="0.25">
      <c r="A3" s="30" t="s">
        <v>2</v>
      </c>
      <c r="B3" s="3" t="str">
        <f>TABLE_FACTOR_TYPE_1 &amp; " - x-" &amp; TABLE_SERIES_NUMBER_1</f>
        <v>Additional survivor benefits - x-809</v>
      </c>
    </row>
    <row r="4" spans="1:29" customFormat="1" x14ac:dyDescent="0.2"/>
    <row r="5" spans="1:29" customFormat="1" x14ac:dyDescent="0.2"/>
    <row r="6" spans="1:29"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row>
    <row r="7" spans="1:29"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row>
    <row r="8" spans="1:29" customFormat="1" x14ac:dyDescent="0.2">
      <c r="A8" s="44" t="s">
        <v>166</v>
      </c>
      <c r="B8" s="49" t="s">
        <v>179</v>
      </c>
      <c r="C8" s="49"/>
      <c r="D8" s="49"/>
      <c r="E8" s="49"/>
      <c r="F8" s="49"/>
      <c r="G8" s="49"/>
      <c r="H8" s="49"/>
      <c r="I8" s="49"/>
      <c r="J8" s="49"/>
      <c r="K8" s="49"/>
      <c r="L8" s="49"/>
      <c r="M8" s="49"/>
      <c r="N8" s="46"/>
      <c r="O8" s="46"/>
      <c r="P8" s="46"/>
      <c r="Q8" s="46"/>
      <c r="R8" s="46"/>
      <c r="S8" s="46"/>
      <c r="T8" s="46"/>
      <c r="U8" s="46"/>
      <c r="V8" s="46"/>
      <c r="W8" s="46"/>
      <c r="X8" s="46"/>
      <c r="Y8" s="46"/>
      <c r="Z8" s="46"/>
      <c r="AA8" s="46"/>
      <c r="AB8" s="46"/>
      <c r="AC8" s="46"/>
    </row>
    <row r="9" spans="1:29" customFormat="1" x14ac:dyDescent="0.2">
      <c r="A9" s="44" t="s">
        <v>167</v>
      </c>
      <c r="B9" s="49" t="s">
        <v>385</v>
      </c>
      <c r="C9" s="49"/>
      <c r="D9" s="49"/>
      <c r="E9" s="49"/>
      <c r="F9" s="49"/>
      <c r="G9" s="49"/>
      <c r="H9" s="49"/>
      <c r="I9" s="49"/>
      <c r="J9" s="49"/>
      <c r="K9" s="49"/>
      <c r="L9" s="49"/>
      <c r="M9" s="49"/>
      <c r="N9" s="46"/>
      <c r="O9" s="46"/>
      <c r="P9" s="46"/>
      <c r="Q9" s="46"/>
      <c r="R9" s="46"/>
      <c r="S9" s="46"/>
      <c r="T9" s="46"/>
      <c r="U9" s="46"/>
      <c r="V9" s="46"/>
      <c r="W9" s="46"/>
      <c r="X9" s="46"/>
      <c r="Y9" s="46"/>
      <c r="Z9" s="46"/>
      <c r="AA9" s="46"/>
      <c r="AB9" s="46"/>
      <c r="AC9" s="46"/>
    </row>
    <row r="10" spans="1:29" customFormat="1" x14ac:dyDescent="0.2">
      <c r="A10" s="44" t="s">
        <v>6</v>
      </c>
      <c r="B10" s="49" t="s">
        <v>388</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row>
    <row r="11" spans="1:29" customFormat="1" x14ac:dyDescent="0.2">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row>
    <row r="12" spans="1:29"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row>
    <row r="13" spans="1:29"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row>
    <row r="14" spans="1:29" customFormat="1" x14ac:dyDescent="0.2">
      <c r="A14" s="44" t="s">
        <v>171</v>
      </c>
      <c r="B14" s="49">
        <v>809</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row>
    <row r="15" spans="1:29" customFormat="1" x14ac:dyDescent="0.2">
      <c r="A15" s="44" t="s">
        <v>398</v>
      </c>
      <c r="B15" s="49" t="s">
        <v>389</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row>
    <row r="16" spans="1:29" customFormat="1" x14ac:dyDescent="0.2">
      <c r="A16" s="44" t="s">
        <v>173</v>
      </c>
      <c r="B16" s="49" t="s">
        <v>274</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row>
    <row r="17" spans="1:29"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row>
    <row r="18" spans="1:29" customFormat="1" x14ac:dyDescent="0.2">
      <c r="A18" s="44" t="s">
        <v>175</v>
      </c>
      <c r="B18" s="51">
        <v>45195</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row>
    <row r="19" spans="1:29" customFormat="1" x14ac:dyDescent="0.2">
      <c r="A19" s="44" t="s">
        <v>176</v>
      </c>
      <c r="B19" s="51">
        <v>45201</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row>
    <row r="20" spans="1:29"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row>
    <row r="21" spans="1:29" customFormat="1" x14ac:dyDescent="0.2">
      <c r="A21" s="44" t="s">
        <v>400</v>
      </c>
      <c r="B21" s="49" t="s">
        <v>104</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row>
    <row r="22" spans="1:29" customFormat="1" x14ac:dyDescent="0.2"/>
    <row r="23" spans="1:29" customFormat="1" x14ac:dyDescent="0.2">
      <c r="A23" s="23" t="str">
        <f>HYPERLINK("#'Factor List'!A1", "Back to Factor List")</f>
        <v>Back to Factor List</v>
      </c>
      <c r="B23" s="23" t="str">
        <f>HYPERLINK("#'Assumptions'!A1", "Assumptions")</f>
        <v>Assumptions</v>
      </c>
    </row>
    <row r="26" spans="1:29" s="59" customFormat="1" ht="25.5" x14ac:dyDescent="0.2">
      <c r="A26" s="58" t="s">
        <v>401</v>
      </c>
      <c r="B26" s="58" t="s">
        <v>649</v>
      </c>
      <c r="C26" s="58" t="s">
        <v>650</v>
      </c>
      <c r="D26" s="58" t="s">
        <v>651</v>
      </c>
      <c r="E26" s="58" t="s">
        <v>652</v>
      </c>
      <c r="F26" s="58" t="s">
        <v>653</v>
      </c>
      <c r="G26" s="58" t="s">
        <v>654</v>
      </c>
      <c r="H26" s="58" t="s">
        <v>655</v>
      </c>
      <c r="I26" s="58" t="s">
        <v>656</v>
      </c>
      <c r="J26" s="58" t="s">
        <v>657</v>
      </c>
      <c r="K26" s="58" t="s">
        <v>658</v>
      </c>
      <c r="L26" s="58" t="s">
        <v>659</v>
      </c>
      <c r="M26" s="58" t="s">
        <v>660</v>
      </c>
      <c r="N26" s="58" t="s">
        <v>661</v>
      </c>
      <c r="O26" s="58" t="s">
        <v>662</v>
      </c>
      <c r="P26" s="58" t="s">
        <v>663</v>
      </c>
      <c r="Q26" s="58" t="s">
        <v>664</v>
      </c>
      <c r="R26" s="58" t="s">
        <v>665</v>
      </c>
      <c r="S26" s="58" t="s">
        <v>666</v>
      </c>
      <c r="T26" s="58" t="s">
        <v>667</v>
      </c>
      <c r="U26" s="58" t="s">
        <v>668</v>
      </c>
      <c r="V26" s="58" t="s">
        <v>669</v>
      </c>
      <c r="W26" s="58" t="s">
        <v>670</v>
      </c>
      <c r="X26" s="58" t="s">
        <v>671</v>
      </c>
      <c r="Y26" s="58" t="s">
        <v>672</v>
      </c>
      <c r="Z26" s="58" t="s">
        <v>673</v>
      </c>
      <c r="AA26" s="58" t="s">
        <v>674</v>
      </c>
      <c r="AB26" s="58" t="s">
        <v>675</v>
      </c>
      <c r="AC26" s="58" t="s">
        <v>676</v>
      </c>
    </row>
    <row r="27" spans="1:29" x14ac:dyDescent="0.2">
      <c r="A27" s="42">
        <v>37</v>
      </c>
      <c r="B27" s="50">
        <v>1.6500000000000001E-2</v>
      </c>
      <c r="C27" s="50">
        <v>8.2000000000000007E-3</v>
      </c>
      <c r="D27" s="50">
        <v>5.4999999999999997E-3</v>
      </c>
      <c r="E27" s="50">
        <v>4.1000000000000003E-3</v>
      </c>
      <c r="F27" s="50">
        <v>3.3E-3</v>
      </c>
      <c r="G27" s="50">
        <v>2.7000000000000001E-3</v>
      </c>
      <c r="H27" s="50">
        <v>2.3E-3</v>
      </c>
      <c r="I27" s="50">
        <v>2E-3</v>
      </c>
      <c r="J27" s="50">
        <v>1.8E-3</v>
      </c>
      <c r="K27" s="50">
        <v>1.6000000000000001E-3</v>
      </c>
      <c r="L27" s="50">
        <v>1.5E-3</v>
      </c>
      <c r="M27" s="50">
        <v>1.4E-3</v>
      </c>
      <c r="N27" s="50">
        <v>1.1999999999999999E-3</v>
      </c>
      <c r="O27" s="50">
        <v>1.1999999999999999E-3</v>
      </c>
      <c r="P27" s="50">
        <v>1.1000000000000001E-3</v>
      </c>
      <c r="Q27" s="50">
        <v>1E-3</v>
      </c>
      <c r="R27" s="50">
        <v>1E-3</v>
      </c>
      <c r="S27" s="50">
        <v>8.9999999999999998E-4</v>
      </c>
      <c r="T27" s="50">
        <v>8.9999999999999998E-4</v>
      </c>
      <c r="U27" s="50">
        <v>8.0000000000000004E-4</v>
      </c>
      <c r="V27" s="50">
        <v>8.0000000000000004E-4</v>
      </c>
      <c r="W27" s="50">
        <v>6.9999999999999999E-4</v>
      </c>
      <c r="X27" s="50">
        <v>6.9999999999999999E-4</v>
      </c>
      <c r="Y27" s="50">
        <v>6.9999999999999999E-4</v>
      </c>
      <c r="Z27" s="50">
        <v>6.9999999999999999E-4</v>
      </c>
      <c r="AA27" s="50">
        <v>5.9999999999999995E-4</v>
      </c>
      <c r="AB27" s="50">
        <v>5.9999999999999995E-4</v>
      </c>
      <c r="AC27" s="50">
        <v>5.9999999999999995E-4</v>
      </c>
    </row>
    <row r="28" spans="1:29" x14ac:dyDescent="0.2">
      <c r="A28" s="42">
        <v>38</v>
      </c>
      <c r="B28" s="50">
        <v>1.6299999999999999E-2</v>
      </c>
      <c r="C28" s="50">
        <v>8.2000000000000007E-3</v>
      </c>
      <c r="D28" s="50">
        <v>5.4000000000000003E-3</v>
      </c>
      <c r="E28" s="50">
        <v>4.1000000000000003E-3</v>
      </c>
      <c r="F28" s="50">
        <v>3.2000000000000002E-3</v>
      </c>
      <c r="G28" s="50">
        <v>2.7000000000000001E-3</v>
      </c>
      <c r="H28" s="50">
        <v>2.3E-3</v>
      </c>
      <c r="I28" s="50">
        <v>2E-3</v>
      </c>
      <c r="J28" s="50">
        <v>1.8E-3</v>
      </c>
      <c r="K28" s="50">
        <v>1.6000000000000001E-3</v>
      </c>
      <c r="L28" s="50">
        <v>1.5E-3</v>
      </c>
      <c r="M28" s="50">
        <v>1.2999999999999999E-3</v>
      </c>
      <c r="N28" s="50">
        <v>1.1999999999999999E-3</v>
      </c>
      <c r="O28" s="50">
        <v>1.1999999999999999E-3</v>
      </c>
      <c r="P28" s="50">
        <v>1.1000000000000001E-3</v>
      </c>
      <c r="Q28" s="50">
        <v>1E-3</v>
      </c>
      <c r="R28" s="50">
        <v>8.9999999999999998E-4</v>
      </c>
      <c r="S28" s="50">
        <v>8.9999999999999998E-4</v>
      </c>
      <c r="T28" s="50">
        <v>8.0000000000000004E-4</v>
      </c>
      <c r="U28" s="50">
        <v>8.0000000000000004E-4</v>
      </c>
      <c r="V28" s="50">
        <v>8.0000000000000004E-4</v>
      </c>
      <c r="W28" s="50">
        <v>6.9999999999999999E-4</v>
      </c>
      <c r="X28" s="50">
        <v>6.9999999999999999E-4</v>
      </c>
      <c r="Y28" s="50">
        <v>6.9999999999999999E-4</v>
      </c>
      <c r="Z28" s="50">
        <v>6.9999999999999999E-4</v>
      </c>
      <c r="AA28" s="50">
        <v>5.9999999999999995E-4</v>
      </c>
      <c r="AB28" s="50">
        <v>5.9999999999999995E-4</v>
      </c>
      <c r="AC28" s="50" t="s">
        <v>677</v>
      </c>
    </row>
    <row r="29" spans="1:29" x14ac:dyDescent="0.2">
      <c r="A29" s="42">
        <v>39</v>
      </c>
      <c r="B29" s="50">
        <v>1.6199999999999999E-2</v>
      </c>
      <c r="C29" s="50">
        <v>8.0999999999999996E-3</v>
      </c>
      <c r="D29" s="50">
        <v>5.4000000000000003E-3</v>
      </c>
      <c r="E29" s="50">
        <v>4.0000000000000001E-3</v>
      </c>
      <c r="F29" s="50">
        <v>3.2000000000000002E-3</v>
      </c>
      <c r="G29" s="50">
        <v>2.7000000000000001E-3</v>
      </c>
      <c r="H29" s="50">
        <v>2.3E-3</v>
      </c>
      <c r="I29" s="50">
        <v>2E-3</v>
      </c>
      <c r="J29" s="50">
        <v>1.8E-3</v>
      </c>
      <c r="K29" s="50">
        <v>1.6000000000000001E-3</v>
      </c>
      <c r="L29" s="50">
        <v>1.5E-3</v>
      </c>
      <c r="M29" s="50">
        <v>1.2999999999999999E-3</v>
      </c>
      <c r="N29" s="50">
        <v>1.1999999999999999E-3</v>
      </c>
      <c r="O29" s="50">
        <v>1.1000000000000001E-3</v>
      </c>
      <c r="P29" s="50">
        <v>1.1000000000000001E-3</v>
      </c>
      <c r="Q29" s="50">
        <v>1E-3</v>
      </c>
      <c r="R29" s="50">
        <v>8.9999999999999998E-4</v>
      </c>
      <c r="S29" s="50">
        <v>8.9999999999999998E-4</v>
      </c>
      <c r="T29" s="50">
        <v>8.0000000000000004E-4</v>
      </c>
      <c r="U29" s="50">
        <v>8.0000000000000004E-4</v>
      </c>
      <c r="V29" s="50">
        <v>8.0000000000000004E-4</v>
      </c>
      <c r="W29" s="50">
        <v>6.9999999999999999E-4</v>
      </c>
      <c r="X29" s="50">
        <v>6.9999999999999999E-4</v>
      </c>
      <c r="Y29" s="50">
        <v>6.9999999999999999E-4</v>
      </c>
      <c r="Z29" s="50">
        <v>5.9999999999999995E-4</v>
      </c>
      <c r="AA29" s="50">
        <v>5.9999999999999995E-4</v>
      </c>
      <c r="AB29" s="50" t="s">
        <v>677</v>
      </c>
      <c r="AC29" s="50" t="s">
        <v>677</v>
      </c>
    </row>
    <row r="30" spans="1:29" x14ac:dyDescent="0.2">
      <c r="A30" s="42">
        <v>40</v>
      </c>
      <c r="B30" s="50">
        <v>1.61E-2</v>
      </c>
      <c r="C30" s="50">
        <v>8.0000000000000002E-3</v>
      </c>
      <c r="D30" s="50">
        <v>5.3E-3</v>
      </c>
      <c r="E30" s="50">
        <v>4.0000000000000001E-3</v>
      </c>
      <c r="F30" s="50">
        <v>3.2000000000000002E-3</v>
      </c>
      <c r="G30" s="50">
        <v>2.7000000000000001E-3</v>
      </c>
      <c r="H30" s="50">
        <v>2.3E-3</v>
      </c>
      <c r="I30" s="50">
        <v>2E-3</v>
      </c>
      <c r="J30" s="50">
        <v>1.8E-3</v>
      </c>
      <c r="K30" s="50">
        <v>1.6000000000000001E-3</v>
      </c>
      <c r="L30" s="50">
        <v>1.4E-3</v>
      </c>
      <c r="M30" s="50">
        <v>1.2999999999999999E-3</v>
      </c>
      <c r="N30" s="50">
        <v>1.1999999999999999E-3</v>
      </c>
      <c r="O30" s="50">
        <v>1.1000000000000001E-3</v>
      </c>
      <c r="P30" s="50">
        <v>1.1000000000000001E-3</v>
      </c>
      <c r="Q30" s="50">
        <v>1E-3</v>
      </c>
      <c r="R30" s="50">
        <v>8.9999999999999998E-4</v>
      </c>
      <c r="S30" s="50">
        <v>8.9999999999999998E-4</v>
      </c>
      <c r="T30" s="50">
        <v>8.0000000000000004E-4</v>
      </c>
      <c r="U30" s="50">
        <v>8.0000000000000004E-4</v>
      </c>
      <c r="V30" s="50">
        <v>8.0000000000000004E-4</v>
      </c>
      <c r="W30" s="50">
        <v>6.9999999999999999E-4</v>
      </c>
      <c r="X30" s="50">
        <v>6.9999999999999999E-4</v>
      </c>
      <c r="Y30" s="50">
        <v>6.9999999999999999E-4</v>
      </c>
      <c r="Z30" s="50">
        <v>5.9999999999999995E-4</v>
      </c>
      <c r="AA30" s="50" t="s">
        <v>677</v>
      </c>
      <c r="AB30" s="50" t="s">
        <v>677</v>
      </c>
      <c r="AC30" s="50" t="s">
        <v>677</v>
      </c>
    </row>
    <row r="31" spans="1:29" x14ac:dyDescent="0.2">
      <c r="A31" s="42">
        <v>41</v>
      </c>
      <c r="B31" s="50">
        <v>1.6E-2</v>
      </c>
      <c r="C31" s="50">
        <v>8.0000000000000002E-3</v>
      </c>
      <c r="D31" s="50">
        <v>5.3E-3</v>
      </c>
      <c r="E31" s="50">
        <v>4.0000000000000001E-3</v>
      </c>
      <c r="F31" s="50">
        <v>3.2000000000000002E-3</v>
      </c>
      <c r="G31" s="50">
        <v>2.5999999999999999E-3</v>
      </c>
      <c r="H31" s="50">
        <v>2.3E-3</v>
      </c>
      <c r="I31" s="50">
        <v>2E-3</v>
      </c>
      <c r="J31" s="50">
        <v>1.8E-3</v>
      </c>
      <c r="K31" s="50">
        <v>1.6000000000000001E-3</v>
      </c>
      <c r="L31" s="50">
        <v>1.4E-3</v>
      </c>
      <c r="M31" s="50">
        <v>1.2999999999999999E-3</v>
      </c>
      <c r="N31" s="50">
        <v>1.1999999999999999E-3</v>
      </c>
      <c r="O31" s="50">
        <v>1.1000000000000001E-3</v>
      </c>
      <c r="P31" s="50">
        <v>1.1000000000000001E-3</v>
      </c>
      <c r="Q31" s="50">
        <v>1E-3</v>
      </c>
      <c r="R31" s="50">
        <v>8.9999999999999998E-4</v>
      </c>
      <c r="S31" s="50">
        <v>8.9999999999999998E-4</v>
      </c>
      <c r="T31" s="50">
        <v>8.0000000000000004E-4</v>
      </c>
      <c r="U31" s="50">
        <v>8.0000000000000004E-4</v>
      </c>
      <c r="V31" s="50">
        <v>8.0000000000000004E-4</v>
      </c>
      <c r="W31" s="50">
        <v>6.9999999999999999E-4</v>
      </c>
      <c r="X31" s="50">
        <v>6.9999999999999999E-4</v>
      </c>
      <c r="Y31" s="50">
        <v>6.9999999999999999E-4</v>
      </c>
      <c r="Z31" s="50" t="s">
        <v>677</v>
      </c>
      <c r="AA31" s="50" t="s">
        <v>677</v>
      </c>
      <c r="AB31" s="50" t="s">
        <v>677</v>
      </c>
      <c r="AC31" s="50" t="s">
        <v>677</v>
      </c>
    </row>
    <row r="32" spans="1:29" x14ac:dyDescent="0.2">
      <c r="A32" s="42">
        <v>42</v>
      </c>
      <c r="B32" s="50">
        <v>1.5800000000000002E-2</v>
      </c>
      <c r="C32" s="50">
        <v>7.9000000000000008E-3</v>
      </c>
      <c r="D32" s="50">
        <v>5.3E-3</v>
      </c>
      <c r="E32" s="50">
        <v>3.8999999999999998E-3</v>
      </c>
      <c r="F32" s="50">
        <v>3.2000000000000002E-3</v>
      </c>
      <c r="G32" s="50">
        <v>2.5999999999999999E-3</v>
      </c>
      <c r="H32" s="50">
        <v>2.2000000000000001E-3</v>
      </c>
      <c r="I32" s="50">
        <v>2E-3</v>
      </c>
      <c r="J32" s="50">
        <v>1.6999999999999999E-3</v>
      </c>
      <c r="K32" s="50">
        <v>1.6000000000000001E-3</v>
      </c>
      <c r="L32" s="50">
        <v>1.4E-3</v>
      </c>
      <c r="M32" s="50">
        <v>1.2999999999999999E-3</v>
      </c>
      <c r="N32" s="50">
        <v>1.1999999999999999E-3</v>
      </c>
      <c r="O32" s="50">
        <v>1.1000000000000001E-3</v>
      </c>
      <c r="P32" s="50">
        <v>1.1000000000000001E-3</v>
      </c>
      <c r="Q32" s="50">
        <v>1E-3</v>
      </c>
      <c r="R32" s="50">
        <v>8.9999999999999998E-4</v>
      </c>
      <c r="S32" s="50">
        <v>8.9999999999999998E-4</v>
      </c>
      <c r="T32" s="50">
        <v>8.0000000000000004E-4</v>
      </c>
      <c r="U32" s="50">
        <v>8.0000000000000004E-4</v>
      </c>
      <c r="V32" s="50">
        <v>8.0000000000000004E-4</v>
      </c>
      <c r="W32" s="50">
        <v>6.9999999999999999E-4</v>
      </c>
      <c r="X32" s="50">
        <v>6.9999999999999999E-4</v>
      </c>
      <c r="Y32" s="50" t="s">
        <v>677</v>
      </c>
      <c r="Z32" s="50" t="s">
        <v>677</v>
      </c>
      <c r="AA32" s="50" t="s">
        <v>677</v>
      </c>
      <c r="AB32" s="50" t="s">
        <v>677</v>
      </c>
      <c r="AC32" s="50" t="s">
        <v>677</v>
      </c>
    </row>
    <row r="33" spans="1:29" x14ac:dyDescent="0.2">
      <c r="A33" s="42">
        <v>43</v>
      </c>
      <c r="B33" s="50">
        <v>1.5699999999999999E-2</v>
      </c>
      <c r="C33" s="50">
        <v>7.7999999999999996E-3</v>
      </c>
      <c r="D33" s="50">
        <v>5.1999999999999998E-3</v>
      </c>
      <c r="E33" s="50">
        <v>3.8999999999999998E-3</v>
      </c>
      <c r="F33" s="50">
        <v>3.0999999999999999E-3</v>
      </c>
      <c r="G33" s="50">
        <v>2.5999999999999999E-3</v>
      </c>
      <c r="H33" s="50">
        <v>2.2000000000000001E-3</v>
      </c>
      <c r="I33" s="50">
        <v>2E-3</v>
      </c>
      <c r="J33" s="50">
        <v>1.6999999999999999E-3</v>
      </c>
      <c r="K33" s="50">
        <v>1.6000000000000001E-3</v>
      </c>
      <c r="L33" s="50">
        <v>1.4E-3</v>
      </c>
      <c r="M33" s="50">
        <v>1.2999999999999999E-3</v>
      </c>
      <c r="N33" s="50">
        <v>1.1999999999999999E-3</v>
      </c>
      <c r="O33" s="50">
        <v>1.1000000000000001E-3</v>
      </c>
      <c r="P33" s="50">
        <v>1E-3</v>
      </c>
      <c r="Q33" s="50">
        <v>1E-3</v>
      </c>
      <c r="R33" s="50">
        <v>8.9999999999999998E-4</v>
      </c>
      <c r="S33" s="50">
        <v>8.9999999999999998E-4</v>
      </c>
      <c r="T33" s="50">
        <v>8.0000000000000004E-4</v>
      </c>
      <c r="U33" s="50">
        <v>8.0000000000000004E-4</v>
      </c>
      <c r="V33" s="50">
        <v>8.0000000000000004E-4</v>
      </c>
      <c r="W33" s="50">
        <v>6.9999999999999999E-4</v>
      </c>
      <c r="X33" s="50" t="s">
        <v>677</v>
      </c>
      <c r="Y33" s="50" t="s">
        <v>677</v>
      </c>
      <c r="Z33" s="50" t="s">
        <v>677</v>
      </c>
      <c r="AA33" s="50" t="s">
        <v>677</v>
      </c>
      <c r="AB33" s="50" t="s">
        <v>677</v>
      </c>
      <c r="AC33" s="50" t="s">
        <v>677</v>
      </c>
    </row>
    <row r="34" spans="1:29" x14ac:dyDescent="0.2">
      <c r="A34" s="42">
        <v>44</v>
      </c>
      <c r="B34" s="50">
        <v>1.55E-2</v>
      </c>
      <c r="C34" s="50">
        <v>7.7999999999999996E-3</v>
      </c>
      <c r="D34" s="50">
        <v>5.1999999999999998E-3</v>
      </c>
      <c r="E34" s="50">
        <v>3.8999999999999998E-3</v>
      </c>
      <c r="F34" s="50">
        <v>3.0999999999999999E-3</v>
      </c>
      <c r="G34" s="50">
        <v>2.5999999999999999E-3</v>
      </c>
      <c r="H34" s="50">
        <v>2.2000000000000001E-3</v>
      </c>
      <c r="I34" s="50">
        <v>1.9E-3</v>
      </c>
      <c r="J34" s="50">
        <v>1.6999999999999999E-3</v>
      </c>
      <c r="K34" s="50">
        <v>1.6000000000000001E-3</v>
      </c>
      <c r="L34" s="50">
        <v>1.4E-3</v>
      </c>
      <c r="M34" s="50">
        <v>1.2999999999999999E-3</v>
      </c>
      <c r="N34" s="50">
        <v>1.1999999999999999E-3</v>
      </c>
      <c r="O34" s="50">
        <v>1.1000000000000001E-3</v>
      </c>
      <c r="P34" s="50">
        <v>1E-3</v>
      </c>
      <c r="Q34" s="50">
        <v>1E-3</v>
      </c>
      <c r="R34" s="50">
        <v>8.9999999999999998E-4</v>
      </c>
      <c r="S34" s="50">
        <v>8.9999999999999998E-4</v>
      </c>
      <c r="T34" s="50">
        <v>8.0000000000000004E-4</v>
      </c>
      <c r="U34" s="50">
        <v>8.0000000000000004E-4</v>
      </c>
      <c r="V34" s="50">
        <v>6.9999999999999999E-4</v>
      </c>
      <c r="W34" s="50" t="s">
        <v>677</v>
      </c>
      <c r="X34" s="50" t="s">
        <v>677</v>
      </c>
      <c r="Y34" s="50" t="s">
        <v>677</v>
      </c>
      <c r="Z34" s="50" t="s">
        <v>677</v>
      </c>
      <c r="AA34" s="50" t="s">
        <v>677</v>
      </c>
      <c r="AB34" s="50" t="s">
        <v>677</v>
      </c>
      <c r="AC34" s="50" t="s">
        <v>677</v>
      </c>
    </row>
    <row r="35" spans="1:29" x14ac:dyDescent="0.2">
      <c r="A35" s="42">
        <v>45</v>
      </c>
      <c r="B35" s="50">
        <v>1.54E-2</v>
      </c>
      <c r="C35" s="50">
        <v>7.7000000000000002E-3</v>
      </c>
      <c r="D35" s="50">
        <v>5.1000000000000004E-3</v>
      </c>
      <c r="E35" s="50">
        <v>3.8E-3</v>
      </c>
      <c r="F35" s="50">
        <v>3.0999999999999999E-3</v>
      </c>
      <c r="G35" s="50">
        <v>2.5999999999999999E-3</v>
      </c>
      <c r="H35" s="50">
        <v>2.2000000000000001E-3</v>
      </c>
      <c r="I35" s="50">
        <v>1.9E-3</v>
      </c>
      <c r="J35" s="50">
        <v>1.6999999999999999E-3</v>
      </c>
      <c r="K35" s="50">
        <v>1.5E-3</v>
      </c>
      <c r="L35" s="50">
        <v>1.4E-3</v>
      </c>
      <c r="M35" s="50">
        <v>1.2999999999999999E-3</v>
      </c>
      <c r="N35" s="50">
        <v>1.1999999999999999E-3</v>
      </c>
      <c r="O35" s="50">
        <v>1.1000000000000001E-3</v>
      </c>
      <c r="P35" s="50">
        <v>1E-3</v>
      </c>
      <c r="Q35" s="50">
        <v>1E-3</v>
      </c>
      <c r="R35" s="50">
        <v>8.9999999999999998E-4</v>
      </c>
      <c r="S35" s="50">
        <v>8.9999999999999998E-4</v>
      </c>
      <c r="T35" s="50">
        <v>8.0000000000000004E-4</v>
      </c>
      <c r="U35" s="50">
        <v>8.0000000000000004E-4</v>
      </c>
      <c r="V35" s="50" t="s">
        <v>677</v>
      </c>
      <c r="W35" s="50" t="s">
        <v>677</v>
      </c>
      <c r="X35" s="50" t="s">
        <v>677</v>
      </c>
      <c r="Y35" s="50" t="s">
        <v>677</v>
      </c>
      <c r="Z35" s="50" t="s">
        <v>677</v>
      </c>
      <c r="AA35" s="50" t="s">
        <v>677</v>
      </c>
      <c r="AB35" s="50" t="s">
        <v>677</v>
      </c>
      <c r="AC35" s="50" t="s">
        <v>677</v>
      </c>
    </row>
    <row r="36" spans="1:29" x14ac:dyDescent="0.2">
      <c r="A36" s="42">
        <v>46</v>
      </c>
      <c r="B36" s="50">
        <v>1.5299999999999999E-2</v>
      </c>
      <c r="C36" s="50">
        <v>7.6E-3</v>
      </c>
      <c r="D36" s="50">
        <v>5.1000000000000004E-3</v>
      </c>
      <c r="E36" s="50">
        <v>3.8E-3</v>
      </c>
      <c r="F36" s="50">
        <v>3.0000000000000001E-3</v>
      </c>
      <c r="G36" s="50">
        <v>2.5000000000000001E-3</v>
      </c>
      <c r="H36" s="50">
        <v>2.2000000000000001E-3</v>
      </c>
      <c r="I36" s="50">
        <v>1.9E-3</v>
      </c>
      <c r="J36" s="50">
        <v>1.6999999999999999E-3</v>
      </c>
      <c r="K36" s="50">
        <v>1.5E-3</v>
      </c>
      <c r="L36" s="50">
        <v>1.4E-3</v>
      </c>
      <c r="M36" s="50">
        <v>1.2999999999999999E-3</v>
      </c>
      <c r="N36" s="50">
        <v>1.1999999999999999E-3</v>
      </c>
      <c r="O36" s="50">
        <v>1.1000000000000001E-3</v>
      </c>
      <c r="P36" s="50">
        <v>1E-3</v>
      </c>
      <c r="Q36" s="50">
        <v>1E-3</v>
      </c>
      <c r="R36" s="50">
        <v>8.9999999999999998E-4</v>
      </c>
      <c r="S36" s="50">
        <v>8.9999999999999998E-4</v>
      </c>
      <c r="T36" s="50">
        <v>8.0000000000000004E-4</v>
      </c>
      <c r="U36" s="50" t="s">
        <v>677</v>
      </c>
      <c r="V36" s="50" t="s">
        <v>677</v>
      </c>
      <c r="W36" s="50" t="s">
        <v>677</v>
      </c>
      <c r="X36" s="50" t="s">
        <v>677</v>
      </c>
      <c r="Y36" s="50" t="s">
        <v>677</v>
      </c>
      <c r="Z36" s="50" t="s">
        <v>677</v>
      </c>
      <c r="AA36" s="50" t="s">
        <v>677</v>
      </c>
      <c r="AB36" s="50" t="s">
        <v>677</v>
      </c>
      <c r="AC36" s="50" t="s">
        <v>677</v>
      </c>
    </row>
    <row r="37" spans="1:29" x14ac:dyDescent="0.2">
      <c r="A37" s="42">
        <v>47</v>
      </c>
      <c r="B37" s="50">
        <v>1.5100000000000001E-2</v>
      </c>
      <c r="C37" s="50">
        <v>7.6E-3</v>
      </c>
      <c r="D37" s="50">
        <v>5.0000000000000001E-3</v>
      </c>
      <c r="E37" s="50">
        <v>3.8E-3</v>
      </c>
      <c r="F37" s="50">
        <v>3.0000000000000001E-3</v>
      </c>
      <c r="G37" s="50">
        <v>2.5000000000000001E-3</v>
      </c>
      <c r="H37" s="50">
        <v>2.2000000000000001E-3</v>
      </c>
      <c r="I37" s="50">
        <v>1.9E-3</v>
      </c>
      <c r="J37" s="50">
        <v>1.6999999999999999E-3</v>
      </c>
      <c r="K37" s="50">
        <v>1.5E-3</v>
      </c>
      <c r="L37" s="50">
        <v>1.4E-3</v>
      </c>
      <c r="M37" s="50">
        <v>1.2999999999999999E-3</v>
      </c>
      <c r="N37" s="50">
        <v>1.1999999999999999E-3</v>
      </c>
      <c r="O37" s="50">
        <v>1.1000000000000001E-3</v>
      </c>
      <c r="P37" s="50">
        <v>1E-3</v>
      </c>
      <c r="Q37" s="50">
        <v>1E-3</v>
      </c>
      <c r="R37" s="50">
        <v>8.9999999999999998E-4</v>
      </c>
      <c r="S37" s="50">
        <v>8.0000000000000004E-4</v>
      </c>
      <c r="T37" s="50" t="s">
        <v>677</v>
      </c>
      <c r="U37" s="50" t="s">
        <v>677</v>
      </c>
      <c r="V37" s="50" t="s">
        <v>677</v>
      </c>
      <c r="W37" s="50" t="s">
        <v>677</v>
      </c>
      <c r="X37" s="50" t="s">
        <v>677</v>
      </c>
      <c r="Y37" s="50" t="s">
        <v>677</v>
      </c>
      <c r="Z37" s="50" t="s">
        <v>677</v>
      </c>
      <c r="AA37" s="50" t="s">
        <v>677</v>
      </c>
      <c r="AB37" s="50" t="s">
        <v>677</v>
      </c>
      <c r="AC37" s="50" t="s">
        <v>677</v>
      </c>
    </row>
    <row r="38" spans="1:29" x14ac:dyDescent="0.2">
      <c r="A38" s="42">
        <v>48</v>
      </c>
      <c r="B38" s="50">
        <v>1.4999999999999999E-2</v>
      </c>
      <c r="C38" s="50">
        <v>7.4999999999999997E-3</v>
      </c>
      <c r="D38" s="50">
        <v>5.0000000000000001E-3</v>
      </c>
      <c r="E38" s="50">
        <v>3.7000000000000002E-3</v>
      </c>
      <c r="F38" s="50">
        <v>3.0000000000000001E-3</v>
      </c>
      <c r="G38" s="50">
        <v>2.5000000000000001E-3</v>
      </c>
      <c r="H38" s="50">
        <v>2.0999999999999999E-3</v>
      </c>
      <c r="I38" s="50">
        <v>1.9E-3</v>
      </c>
      <c r="J38" s="50">
        <v>1.6999999999999999E-3</v>
      </c>
      <c r="K38" s="50">
        <v>1.5E-3</v>
      </c>
      <c r="L38" s="50">
        <v>1.4E-3</v>
      </c>
      <c r="M38" s="50">
        <v>1.2999999999999999E-3</v>
      </c>
      <c r="N38" s="50">
        <v>1.1999999999999999E-3</v>
      </c>
      <c r="O38" s="50">
        <v>1.1000000000000001E-3</v>
      </c>
      <c r="P38" s="50">
        <v>1E-3</v>
      </c>
      <c r="Q38" s="50">
        <v>1E-3</v>
      </c>
      <c r="R38" s="50">
        <v>8.9999999999999998E-4</v>
      </c>
      <c r="S38" s="50" t="s">
        <v>677</v>
      </c>
      <c r="T38" s="50" t="s">
        <v>677</v>
      </c>
      <c r="U38" s="50" t="s">
        <v>677</v>
      </c>
      <c r="V38" s="50" t="s">
        <v>677</v>
      </c>
      <c r="W38" s="50" t="s">
        <v>677</v>
      </c>
      <c r="X38" s="50" t="s">
        <v>677</v>
      </c>
      <c r="Y38" s="50" t="s">
        <v>677</v>
      </c>
      <c r="Z38" s="50" t="s">
        <v>677</v>
      </c>
      <c r="AA38" s="50" t="s">
        <v>677</v>
      </c>
      <c r="AB38" s="50" t="s">
        <v>677</v>
      </c>
      <c r="AC38" s="50" t="s">
        <v>677</v>
      </c>
    </row>
    <row r="39" spans="1:29" x14ac:dyDescent="0.2">
      <c r="A39" s="42">
        <v>49</v>
      </c>
      <c r="B39" s="50">
        <v>1.4800000000000001E-2</v>
      </c>
      <c r="C39" s="50">
        <v>7.4000000000000003E-3</v>
      </c>
      <c r="D39" s="50">
        <v>4.8999999999999998E-3</v>
      </c>
      <c r="E39" s="50">
        <v>3.7000000000000002E-3</v>
      </c>
      <c r="F39" s="50">
        <v>3.0000000000000001E-3</v>
      </c>
      <c r="G39" s="50">
        <v>2.5000000000000001E-3</v>
      </c>
      <c r="H39" s="50">
        <v>2.0999999999999999E-3</v>
      </c>
      <c r="I39" s="50">
        <v>1.9E-3</v>
      </c>
      <c r="J39" s="50">
        <v>1.6999999999999999E-3</v>
      </c>
      <c r="K39" s="50">
        <v>1.5E-3</v>
      </c>
      <c r="L39" s="50">
        <v>1.4E-3</v>
      </c>
      <c r="M39" s="50">
        <v>1.2999999999999999E-3</v>
      </c>
      <c r="N39" s="50">
        <v>1.1999999999999999E-3</v>
      </c>
      <c r="O39" s="50">
        <v>1.1000000000000001E-3</v>
      </c>
      <c r="P39" s="50">
        <v>1E-3</v>
      </c>
      <c r="Q39" s="50">
        <v>8.9999999999999998E-4</v>
      </c>
      <c r="R39" s="50" t="s">
        <v>677</v>
      </c>
      <c r="S39" s="50" t="s">
        <v>677</v>
      </c>
      <c r="T39" s="50" t="s">
        <v>677</v>
      </c>
      <c r="U39" s="50" t="s">
        <v>677</v>
      </c>
      <c r="V39" s="50" t="s">
        <v>677</v>
      </c>
      <c r="W39" s="50" t="s">
        <v>677</v>
      </c>
      <c r="X39" s="50" t="s">
        <v>677</v>
      </c>
      <c r="Y39" s="50" t="s">
        <v>677</v>
      </c>
      <c r="Z39" s="50" t="s">
        <v>677</v>
      </c>
      <c r="AA39" s="50" t="s">
        <v>677</v>
      </c>
      <c r="AB39" s="50" t="s">
        <v>677</v>
      </c>
      <c r="AC39" s="50" t="s">
        <v>677</v>
      </c>
    </row>
    <row r="40" spans="1:29" x14ac:dyDescent="0.2">
      <c r="A40" s="42">
        <v>50</v>
      </c>
      <c r="B40" s="50">
        <v>1.47E-2</v>
      </c>
      <c r="C40" s="50">
        <v>7.3000000000000001E-3</v>
      </c>
      <c r="D40" s="50">
        <v>4.8999999999999998E-3</v>
      </c>
      <c r="E40" s="50">
        <v>3.7000000000000002E-3</v>
      </c>
      <c r="F40" s="50">
        <v>2.8999999999999998E-3</v>
      </c>
      <c r="G40" s="50">
        <v>2.5000000000000001E-3</v>
      </c>
      <c r="H40" s="50">
        <v>2.0999999999999999E-3</v>
      </c>
      <c r="I40" s="50">
        <v>1.9E-3</v>
      </c>
      <c r="J40" s="50">
        <v>1.6000000000000001E-3</v>
      </c>
      <c r="K40" s="50">
        <v>1.5E-3</v>
      </c>
      <c r="L40" s="50">
        <v>1.4E-3</v>
      </c>
      <c r="M40" s="50">
        <v>1.1999999999999999E-3</v>
      </c>
      <c r="N40" s="50">
        <v>1.1999999999999999E-3</v>
      </c>
      <c r="O40" s="50">
        <v>1.1000000000000001E-3</v>
      </c>
      <c r="P40" s="50">
        <v>1E-3</v>
      </c>
      <c r="Q40" s="50" t="s">
        <v>677</v>
      </c>
      <c r="R40" s="50" t="s">
        <v>677</v>
      </c>
      <c r="S40" s="50" t="s">
        <v>677</v>
      </c>
      <c r="T40" s="50" t="s">
        <v>677</v>
      </c>
      <c r="U40" s="50" t="s">
        <v>677</v>
      </c>
      <c r="V40" s="50" t="s">
        <v>677</v>
      </c>
      <c r="W40" s="50" t="s">
        <v>677</v>
      </c>
      <c r="X40" s="50" t="s">
        <v>677</v>
      </c>
      <c r="Y40" s="50" t="s">
        <v>677</v>
      </c>
      <c r="Z40" s="50" t="s">
        <v>677</v>
      </c>
      <c r="AA40" s="50" t="s">
        <v>677</v>
      </c>
      <c r="AB40" s="50" t="s">
        <v>677</v>
      </c>
      <c r="AC40" s="50" t="s">
        <v>677</v>
      </c>
    </row>
    <row r="41" spans="1:29" x14ac:dyDescent="0.2">
      <c r="A41" s="42">
        <v>51</v>
      </c>
      <c r="B41" s="50">
        <v>1.4500000000000001E-2</v>
      </c>
      <c r="C41" s="50">
        <v>7.3000000000000001E-3</v>
      </c>
      <c r="D41" s="50">
        <v>4.8999999999999998E-3</v>
      </c>
      <c r="E41" s="50">
        <v>3.5999999999999999E-3</v>
      </c>
      <c r="F41" s="50">
        <v>2.8999999999999998E-3</v>
      </c>
      <c r="G41" s="50">
        <v>2.3999999999999998E-3</v>
      </c>
      <c r="H41" s="50">
        <v>2.0999999999999999E-3</v>
      </c>
      <c r="I41" s="50">
        <v>1.8E-3</v>
      </c>
      <c r="J41" s="50">
        <v>1.6000000000000001E-3</v>
      </c>
      <c r="K41" s="50">
        <v>1.5E-3</v>
      </c>
      <c r="L41" s="50">
        <v>1.2999999999999999E-3</v>
      </c>
      <c r="M41" s="50">
        <v>1.1999999999999999E-3</v>
      </c>
      <c r="N41" s="50">
        <v>1.1000000000000001E-3</v>
      </c>
      <c r="O41" s="50">
        <v>1E-3</v>
      </c>
      <c r="P41" s="50" t="s">
        <v>677</v>
      </c>
      <c r="Q41" s="50" t="s">
        <v>677</v>
      </c>
      <c r="R41" s="50" t="s">
        <v>677</v>
      </c>
      <c r="S41" s="50" t="s">
        <v>677</v>
      </c>
      <c r="T41" s="50" t="s">
        <v>677</v>
      </c>
      <c r="U41" s="50" t="s">
        <v>677</v>
      </c>
      <c r="V41" s="50" t="s">
        <v>677</v>
      </c>
      <c r="W41" s="50" t="s">
        <v>677</v>
      </c>
      <c r="X41" s="50" t="s">
        <v>677</v>
      </c>
      <c r="Y41" s="50" t="s">
        <v>677</v>
      </c>
      <c r="Z41" s="50" t="s">
        <v>677</v>
      </c>
      <c r="AA41" s="50" t="s">
        <v>677</v>
      </c>
      <c r="AB41" s="50" t="s">
        <v>677</v>
      </c>
      <c r="AC41" s="50" t="s">
        <v>677</v>
      </c>
    </row>
    <row r="42" spans="1:29" x14ac:dyDescent="0.2">
      <c r="A42" s="42">
        <v>52</v>
      </c>
      <c r="B42" s="50">
        <v>1.44E-2</v>
      </c>
      <c r="C42" s="50">
        <v>7.1999999999999998E-3</v>
      </c>
      <c r="D42" s="50">
        <v>4.7999999999999996E-3</v>
      </c>
      <c r="E42" s="50">
        <v>3.5999999999999999E-3</v>
      </c>
      <c r="F42" s="50">
        <v>2.8999999999999998E-3</v>
      </c>
      <c r="G42" s="50">
        <v>2.3999999999999998E-3</v>
      </c>
      <c r="H42" s="50">
        <v>2.0999999999999999E-3</v>
      </c>
      <c r="I42" s="50">
        <v>1.8E-3</v>
      </c>
      <c r="J42" s="50">
        <v>1.6000000000000001E-3</v>
      </c>
      <c r="K42" s="50">
        <v>1.5E-3</v>
      </c>
      <c r="L42" s="50">
        <v>1.2999999999999999E-3</v>
      </c>
      <c r="M42" s="50">
        <v>1.1999999999999999E-3</v>
      </c>
      <c r="N42" s="50">
        <v>1.1000000000000001E-3</v>
      </c>
      <c r="O42" s="50" t="s">
        <v>677</v>
      </c>
      <c r="P42" s="50" t="s">
        <v>677</v>
      </c>
      <c r="Q42" s="50" t="s">
        <v>677</v>
      </c>
      <c r="R42" s="50" t="s">
        <v>677</v>
      </c>
      <c r="S42" s="50" t="s">
        <v>677</v>
      </c>
      <c r="T42" s="50" t="s">
        <v>677</v>
      </c>
      <c r="U42" s="50" t="s">
        <v>677</v>
      </c>
      <c r="V42" s="50" t="s">
        <v>677</v>
      </c>
      <c r="W42" s="50" t="s">
        <v>677</v>
      </c>
      <c r="X42" s="50" t="s">
        <v>677</v>
      </c>
      <c r="Y42" s="50" t="s">
        <v>677</v>
      </c>
      <c r="Z42" s="50" t="s">
        <v>677</v>
      </c>
      <c r="AA42" s="50" t="s">
        <v>677</v>
      </c>
      <c r="AB42" s="50" t="s">
        <v>677</v>
      </c>
      <c r="AC42" s="50" t="s">
        <v>677</v>
      </c>
    </row>
    <row r="43" spans="1:29" x14ac:dyDescent="0.2">
      <c r="A43" s="42">
        <v>53</v>
      </c>
      <c r="B43" s="50">
        <v>1.4200000000000001E-2</v>
      </c>
      <c r="C43" s="50">
        <v>7.1000000000000004E-3</v>
      </c>
      <c r="D43" s="50">
        <v>4.7000000000000002E-3</v>
      </c>
      <c r="E43" s="50">
        <v>3.5999999999999999E-3</v>
      </c>
      <c r="F43" s="50">
        <v>2.8999999999999998E-3</v>
      </c>
      <c r="G43" s="50">
        <v>2.3999999999999998E-3</v>
      </c>
      <c r="H43" s="50">
        <v>2.0999999999999999E-3</v>
      </c>
      <c r="I43" s="50">
        <v>1.8E-3</v>
      </c>
      <c r="J43" s="50">
        <v>1.6000000000000001E-3</v>
      </c>
      <c r="K43" s="50">
        <v>1.5E-3</v>
      </c>
      <c r="L43" s="50">
        <v>1.2999999999999999E-3</v>
      </c>
      <c r="M43" s="50">
        <v>1.1999999999999999E-3</v>
      </c>
      <c r="N43" s="50" t="s">
        <v>677</v>
      </c>
      <c r="O43" s="50" t="s">
        <v>677</v>
      </c>
      <c r="P43" s="50" t="s">
        <v>677</v>
      </c>
      <c r="Q43" s="50" t="s">
        <v>677</v>
      </c>
      <c r="R43" s="50" t="s">
        <v>677</v>
      </c>
      <c r="S43" s="50" t="s">
        <v>677</v>
      </c>
      <c r="T43" s="50" t="s">
        <v>677</v>
      </c>
      <c r="U43" s="50" t="s">
        <v>677</v>
      </c>
      <c r="V43" s="50" t="s">
        <v>677</v>
      </c>
      <c r="W43" s="50" t="s">
        <v>677</v>
      </c>
      <c r="X43" s="50" t="s">
        <v>677</v>
      </c>
      <c r="Y43" s="50" t="s">
        <v>677</v>
      </c>
      <c r="Z43" s="50" t="s">
        <v>677</v>
      </c>
      <c r="AA43" s="50" t="s">
        <v>677</v>
      </c>
      <c r="AB43" s="50" t="s">
        <v>677</v>
      </c>
      <c r="AC43" s="50" t="s">
        <v>677</v>
      </c>
    </row>
    <row r="44" spans="1:29" x14ac:dyDescent="0.2">
      <c r="A44" s="42">
        <v>54</v>
      </c>
      <c r="B44" s="50">
        <v>1.4E-2</v>
      </c>
      <c r="C44" s="50">
        <v>7.0000000000000001E-3</v>
      </c>
      <c r="D44" s="50">
        <v>4.7000000000000002E-3</v>
      </c>
      <c r="E44" s="50">
        <v>3.5000000000000001E-3</v>
      </c>
      <c r="F44" s="50">
        <v>2.8E-3</v>
      </c>
      <c r="G44" s="50">
        <v>2.3999999999999998E-3</v>
      </c>
      <c r="H44" s="50">
        <v>2E-3</v>
      </c>
      <c r="I44" s="50">
        <v>1.8E-3</v>
      </c>
      <c r="J44" s="50">
        <v>1.6000000000000001E-3</v>
      </c>
      <c r="K44" s="50">
        <v>1.4E-3</v>
      </c>
      <c r="L44" s="50">
        <v>1.2999999999999999E-3</v>
      </c>
      <c r="M44" s="50" t="s">
        <v>677</v>
      </c>
      <c r="N44" s="50" t="s">
        <v>677</v>
      </c>
      <c r="O44" s="50" t="s">
        <v>677</v>
      </c>
      <c r="P44" s="50" t="s">
        <v>677</v>
      </c>
      <c r="Q44" s="50" t="s">
        <v>677</v>
      </c>
      <c r="R44" s="50" t="s">
        <v>677</v>
      </c>
      <c r="S44" s="50" t="s">
        <v>677</v>
      </c>
      <c r="T44" s="50" t="s">
        <v>677</v>
      </c>
      <c r="U44" s="50" t="s">
        <v>677</v>
      </c>
      <c r="V44" s="50" t="s">
        <v>677</v>
      </c>
      <c r="W44" s="50" t="s">
        <v>677</v>
      </c>
      <c r="X44" s="50" t="s">
        <v>677</v>
      </c>
      <c r="Y44" s="50" t="s">
        <v>677</v>
      </c>
      <c r="Z44" s="50" t="s">
        <v>677</v>
      </c>
      <c r="AA44" s="50" t="s">
        <v>677</v>
      </c>
      <c r="AB44" s="50" t="s">
        <v>677</v>
      </c>
      <c r="AC44" s="50" t="s">
        <v>677</v>
      </c>
    </row>
    <row r="45" spans="1:29" x14ac:dyDescent="0.2">
      <c r="A45" s="42">
        <v>55</v>
      </c>
      <c r="B45" s="50">
        <v>1.38E-2</v>
      </c>
      <c r="C45" s="50">
        <v>6.8999999999999999E-3</v>
      </c>
      <c r="D45" s="50">
        <v>4.5999999999999999E-3</v>
      </c>
      <c r="E45" s="50">
        <v>3.5000000000000001E-3</v>
      </c>
      <c r="F45" s="50">
        <v>2.8E-3</v>
      </c>
      <c r="G45" s="50">
        <v>2.3E-3</v>
      </c>
      <c r="H45" s="50">
        <v>2E-3</v>
      </c>
      <c r="I45" s="50">
        <v>1.8E-3</v>
      </c>
      <c r="J45" s="50">
        <v>1.6000000000000001E-3</v>
      </c>
      <c r="K45" s="50">
        <v>1.4E-3</v>
      </c>
      <c r="L45" s="50" t="s">
        <v>677</v>
      </c>
      <c r="M45" s="50" t="s">
        <v>677</v>
      </c>
      <c r="N45" s="50" t="s">
        <v>677</v>
      </c>
      <c r="O45" s="50" t="s">
        <v>677</v>
      </c>
      <c r="P45" s="50" t="s">
        <v>677</v>
      </c>
      <c r="Q45" s="50" t="s">
        <v>677</v>
      </c>
      <c r="R45" s="50" t="s">
        <v>677</v>
      </c>
      <c r="S45" s="50" t="s">
        <v>677</v>
      </c>
      <c r="T45" s="50" t="s">
        <v>677</v>
      </c>
      <c r="U45" s="50" t="s">
        <v>677</v>
      </c>
      <c r="V45" s="50" t="s">
        <v>677</v>
      </c>
      <c r="W45" s="50" t="s">
        <v>677</v>
      </c>
      <c r="X45" s="50" t="s">
        <v>677</v>
      </c>
      <c r="Y45" s="50" t="s">
        <v>677</v>
      </c>
      <c r="Z45" s="50" t="s">
        <v>677</v>
      </c>
      <c r="AA45" s="50" t="s">
        <v>677</v>
      </c>
      <c r="AB45" s="50" t="s">
        <v>677</v>
      </c>
      <c r="AC45" s="50" t="s">
        <v>677</v>
      </c>
    </row>
    <row r="46" spans="1:29" x14ac:dyDescent="0.2">
      <c r="A46" s="42">
        <v>56</v>
      </c>
      <c r="B46" s="50">
        <v>1.3599999999999999E-2</v>
      </c>
      <c r="C46" s="50">
        <v>6.7999999999999996E-3</v>
      </c>
      <c r="D46" s="50">
        <v>4.5999999999999999E-3</v>
      </c>
      <c r="E46" s="50">
        <v>3.3999999999999998E-3</v>
      </c>
      <c r="F46" s="50">
        <v>2.8E-3</v>
      </c>
      <c r="G46" s="50">
        <v>2.3E-3</v>
      </c>
      <c r="H46" s="50">
        <v>2E-3</v>
      </c>
      <c r="I46" s="50">
        <v>1.6999999999999999E-3</v>
      </c>
      <c r="J46" s="50">
        <v>1.5E-3</v>
      </c>
      <c r="K46" s="50" t="s">
        <v>677</v>
      </c>
      <c r="L46" s="50" t="s">
        <v>677</v>
      </c>
      <c r="M46" s="50" t="s">
        <v>677</v>
      </c>
      <c r="N46" s="50" t="s">
        <v>677</v>
      </c>
      <c r="O46" s="50" t="s">
        <v>677</v>
      </c>
      <c r="P46" s="50" t="s">
        <v>677</v>
      </c>
      <c r="Q46" s="50" t="s">
        <v>677</v>
      </c>
      <c r="R46" s="50" t="s">
        <v>677</v>
      </c>
      <c r="S46" s="50" t="s">
        <v>677</v>
      </c>
      <c r="T46" s="50" t="s">
        <v>677</v>
      </c>
      <c r="U46" s="50" t="s">
        <v>677</v>
      </c>
      <c r="V46" s="50" t="s">
        <v>677</v>
      </c>
      <c r="W46" s="50" t="s">
        <v>677</v>
      </c>
      <c r="X46" s="50" t="s">
        <v>677</v>
      </c>
      <c r="Y46" s="50" t="s">
        <v>677</v>
      </c>
      <c r="Z46" s="50" t="s">
        <v>677</v>
      </c>
      <c r="AA46" s="50" t="s">
        <v>677</v>
      </c>
      <c r="AB46" s="50" t="s">
        <v>677</v>
      </c>
      <c r="AC46" s="50" t="s">
        <v>677</v>
      </c>
    </row>
    <row r="47" spans="1:29" x14ac:dyDescent="0.2">
      <c r="A47" s="42">
        <v>57</v>
      </c>
      <c r="B47" s="50">
        <v>1.34E-2</v>
      </c>
      <c r="C47" s="50">
        <v>6.7000000000000002E-3</v>
      </c>
      <c r="D47" s="50">
        <v>4.4999999999999997E-3</v>
      </c>
      <c r="E47" s="50">
        <v>3.3999999999999998E-3</v>
      </c>
      <c r="F47" s="50">
        <v>2.7000000000000001E-3</v>
      </c>
      <c r="G47" s="50">
        <v>2.3E-3</v>
      </c>
      <c r="H47" s="50">
        <v>2E-3</v>
      </c>
      <c r="I47" s="50">
        <v>1.6999999999999999E-3</v>
      </c>
      <c r="J47" s="50" t="s">
        <v>677</v>
      </c>
      <c r="K47" s="50" t="s">
        <v>677</v>
      </c>
      <c r="L47" s="50" t="s">
        <v>677</v>
      </c>
      <c r="M47" s="50" t="s">
        <v>677</v>
      </c>
      <c r="N47" s="50" t="s">
        <v>677</v>
      </c>
      <c r="O47" s="50" t="s">
        <v>677</v>
      </c>
      <c r="P47" s="50" t="s">
        <v>677</v>
      </c>
      <c r="Q47" s="50" t="s">
        <v>677</v>
      </c>
      <c r="R47" s="50" t="s">
        <v>677</v>
      </c>
      <c r="S47" s="50" t="s">
        <v>677</v>
      </c>
      <c r="T47" s="50" t="s">
        <v>677</v>
      </c>
      <c r="U47" s="50" t="s">
        <v>677</v>
      </c>
      <c r="V47" s="50" t="s">
        <v>677</v>
      </c>
      <c r="W47" s="50" t="s">
        <v>677</v>
      </c>
      <c r="X47" s="50" t="s">
        <v>677</v>
      </c>
      <c r="Y47" s="50" t="s">
        <v>677</v>
      </c>
      <c r="Z47" s="50" t="s">
        <v>677</v>
      </c>
      <c r="AA47" s="50" t="s">
        <v>677</v>
      </c>
      <c r="AB47" s="50" t="s">
        <v>677</v>
      </c>
      <c r="AC47" s="50" t="s">
        <v>677</v>
      </c>
    </row>
    <row r="48" spans="1:29" x14ac:dyDescent="0.2">
      <c r="A48" s="42">
        <v>58</v>
      </c>
      <c r="B48" s="50">
        <v>1.32E-2</v>
      </c>
      <c r="C48" s="50">
        <v>6.6E-3</v>
      </c>
      <c r="D48" s="50">
        <v>4.4000000000000003E-3</v>
      </c>
      <c r="E48" s="50">
        <v>3.3E-3</v>
      </c>
      <c r="F48" s="50">
        <v>2.7000000000000001E-3</v>
      </c>
      <c r="G48" s="50">
        <v>2.2000000000000001E-3</v>
      </c>
      <c r="H48" s="50">
        <v>1.9E-3</v>
      </c>
      <c r="I48" s="50" t="s">
        <v>677</v>
      </c>
      <c r="J48" s="50" t="s">
        <v>677</v>
      </c>
      <c r="K48" s="50" t="s">
        <v>677</v>
      </c>
      <c r="L48" s="50" t="s">
        <v>677</v>
      </c>
      <c r="M48" s="50" t="s">
        <v>677</v>
      </c>
      <c r="N48" s="50" t="s">
        <v>677</v>
      </c>
      <c r="O48" s="50" t="s">
        <v>677</v>
      </c>
      <c r="P48" s="50" t="s">
        <v>677</v>
      </c>
      <c r="Q48" s="50" t="s">
        <v>677</v>
      </c>
      <c r="R48" s="50" t="s">
        <v>677</v>
      </c>
      <c r="S48" s="50" t="s">
        <v>677</v>
      </c>
      <c r="T48" s="50" t="s">
        <v>677</v>
      </c>
      <c r="U48" s="50" t="s">
        <v>677</v>
      </c>
      <c r="V48" s="50" t="s">
        <v>677</v>
      </c>
      <c r="W48" s="50" t="s">
        <v>677</v>
      </c>
      <c r="X48" s="50" t="s">
        <v>677</v>
      </c>
      <c r="Y48" s="50" t="s">
        <v>677</v>
      </c>
      <c r="Z48" s="50" t="s">
        <v>677</v>
      </c>
      <c r="AA48" s="50" t="s">
        <v>677</v>
      </c>
      <c r="AB48" s="50" t="s">
        <v>677</v>
      </c>
      <c r="AC48" s="50" t="s">
        <v>677</v>
      </c>
    </row>
    <row r="49" spans="1:29" x14ac:dyDescent="0.2">
      <c r="A49" s="42">
        <v>59</v>
      </c>
      <c r="B49" s="50">
        <v>1.29E-2</v>
      </c>
      <c r="C49" s="50">
        <v>6.4999999999999997E-3</v>
      </c>
      <c r="D49" s="50">
        <v>4.4000000000000003E-3</v>
      </c>
      <c r="E49" s="50">
        <v>3.3E-3</v>
      </c>
      <c r="F49" s="50">
        <v>2.5999999999999999E-3</v>
      </c>
      <c r="G49" s="50">
        <v>2.2000000000000001E-3</v>
      </c>
      <c r="H49" s="50" t="s">
        <v>677</v>
      </c>
      <c r="I49" s="50" t="s">
        <v>677</v>
      </c>
      <c r="J49" s="50" t="s">
        <v>677</v>
      </c>
      <c r="K49" s="50" t="s">
        <v>677</v>
      </c>
      <c r="L49" s="50" t="s">
        <v>677</v>
      </c>
      <c r="M49" s="50" t="s">
        <v>677</v>
      </c>
      <c r="N49" s="50" t="s">
        <v>677</v>
      </c>
      <c r="O49" s="50" t="s">
        <v>677</v>
      </c>
      <c r="P49" s="50" t="s">
        <v>677</v>
      </c>
      <c r="Q49" s="50" t="s">
        <v>677</v>
      </c>
      <c r="R49" s="50" t="s">
        <v>677</v>
      </c>
      <c r="S49" s="50" t="s">
        <v>677</v>
      </c>
      <c r="T49" s="50" t="s">
        <v>677</v>
      </c>
      <c r="U49" s="50" t="s">
        <v>677</v>
      </c>
      <c r="V49" s="50" t="s">
        <v>677</v>
      </c>
      <c r="W49" s="50" t="s">
        <v>677</v>
      </c>
      <c r="X49" s="50" t="s">
        <v>677</v>
      </c>
      <c r="Y49" s="50" t="s">
        <v>677</v>
      </c>
      <c r="Z49" s="50" t="s">
        <v>677</v>
      </c>
      <c r="AA49" s="50" t="s">
        <v>677</v>
      </c>
      <c r="AB49" s="50" t="s">
        <v>677</v>
      </c>
      <c r="AC49" s="50" t="s">
        <v>677</v>
      </c>
    </row>
    <row r="50" spans="1:29" x14ac:dyDescent="0.2">
      <c r="A50" s="42">
        <v>60</v>
      </c>
      <c r="B50" s="50">
        <v>1.2699999999999999E-2</v>
      </c>
      <c r="C50" s="50">
        <v>6.4000000000000003E-3</v>
      </c>
      <c r="D50" s="50">
        <v>4.3E-3</v>
      </c>
      <c r="E50" s="50">
        <v>3.2000000000000002E-3</v>
      </c>
      <c r="F50" s="50">
        <v>2.5999999999999999E-3</v>
      </c>
      <c r="G50" s="50" t="s">
        <v>677</v>
      </c>
      <c r="H50" s="50" t="s">
        <v>677</v>
      </c>
      <c r="I50" s="50" t="s">
        <v>677</v>
      </c>
      <c r="J50" s="50" t="s">
        <v>677</v>
      </c>
      <c r="K50" s="50" t="s">
        <v>677</v>
      </c>
      <c r="L50" s="50" t="s">
        <v>677</v>
      </c>
      <c r="M50" s="50" t="s">
        <v>677</v>
      </c>
      <c r="N50" s="50" t="s">
        <v>677</v>
      </c>
      <c r="O50" s="50" t="s">
        <v>677</v>
      </c>
      <c r="P50" s="50" t="s">
        <v>677</v>
      </c>
      <c r="Q50" s="50" t="s">
        <v>677</v>
      </c>
      <c r="R50" s="50" t="s">
        <v>677</v>
      </c>
      <c r="S50" s="50" t="s">
        <v>677</v>
      </c>
      <c r="T50" s="50" t="s">
        <v>677</v>
      </c>
      <c r="U50" s="50" t="s">
        <v>677</v>
      </c>
      <c r="V50" s="50" t="s">
        <v>677</v>
      </c>
      <c r="W50" s="50" t="s">
        <v>677</v>
      </c>
      <c r="X50" s="50" t="s">
        <v>677</v>
      </c>
      <c r="Y50" s="50" t="s">
        <v>677</v>
      </c>
      <c r="Z50" s="50" t="s">
        <v>677</v>
      </c>
      <c r="AA50" s="50" t="s">
        <v>677</v>
      </c>
      <c r="AB50" s="50" t="s">
        <v>677</v>
      </c>
      <c r="AC50" s="50" t="s">
        <v>677</v>
      </c>
    </row>
    <row r="51" spans="1:29" x14ac:dyDescent="0.2">
      <c r="A51" s="42">
        <v>61</v>
      </c>
      <c r="B51" s="50">
        <v>1.24E-2</v>
      </c>
      <c r="C51" s="50">
        <v>6.3E-3</v>
      </c>
      <c r="D51" s="50">
        <v>4.1999999999999997E-3</v>
      </c>
      <c r="E51" s="50">
        <v>3.0999999999999999E-3</v>
      </c>
      <c r="F51" s="50" t="s">
        <v>677</v>
      </c>
      <c r="G51" s="50" t="s">
        <v>677</v>
      </c>
      <c r="H51" s="50" t="s">
        <v>677</v>
      </c>
      <c r="I51" s="50" t="s">
        <v>677</v>
      </c>
      <c r="J51" s="50" t="s">
        <v>677</v>
      </c>
      <c r="K51" s="50" t="s">
        <v>677</v>
      </c>
      <c r="L51" s="50" t="s">
        <v>677</v>
      </c>
      <c r="M51" s="50" t="s">
        <v>677</v>
      </c>
      <c r="N51" s="50" t="s">
        <v>677</v>
      </c>
      <c r="O51" s="50" t="s">
        <v>677</v>
      </c>
      <c r="P51" s="50" t="s">
        <v>677</v>
      </c>
      <c r="Q51" s="50" t="s">
        <v>677</v>
      </c>
      <c r="R51" s="50" t="s">
        <v>677</v>
      </c>
      <c r="S51" s="50" t="s">
        <v>677</v>
      </c>
      <c r="T51" s="50" t="s">
        <v>677</v>
      </c>
      <c r="U51" s="50" t="s">
        <v>677</v>
      </c>
      <c r="V51" s="50" t="s">
        <v>677</v>
      </c>
      <c r="W51" s="50" t="s">
        <v>677</v>
      </c>
      <c r="X51" s="50" t="s">
        <v>677</v>
      </c>
      <c r="Y51" s="50" t="s">
        <v>677</v>
      </c>
      <c r="Z51" s="50" t="s">
        <v>677</v>
      </c>
      <c r="AA51" s="50" t="s">
        <v>677</v>
      </c>
      <c r="AB51" s="50" t="s">
        <v>677</v>
      </c>
      <c r="AC51" s="50" t="s">
        <v>677</v>
      </c>
    </row>
    <row r="52" spans="1:29" x14ac:dyDescent="0.2">
      <c r="A52" s="42">
        <v>62</v>
      </c>
      <c r="B52" s="50">
        <v>1.2200000000000001E-2</v>
      </c>
      <c r="C52" s="50">
        <v>6.1000000000000004E-3</v>
      </c>
      <c r="D52" s="50">
        <v>4.1000000000000003E-3</v>
      </c>
      <c r="E52" s="50" t="s">
        <v>677</v>
      </c>
      <c r="F52" s="50" t="s">
        <v>677</v>
      </c>
      <c r="G52" s="50" t="s">
        <v>677</v>
      </c>
      <c r="H52" s="50" t="s">
        <v>677</v>
      </c>
      <c r="I52" s="50" t="s">
        <v>677</v>
      </c>
      <c r="J52" s="50" t="s">
        <v>677</v>
      </c>
      <c r="K52" s="50" t="s">
        <v>677</v>
      </c>
      <c r="L52" s="50" t="s">
        <v>677</v>
      </c>
      <c r="M52" s="50" t="s">
        <v>677</v>
      </c>
      <c r="N52" s="50" t="s">
        <v>677</v>
      </c>
      <c r="O52" s="50" t="s">
        <v>677</v>
      </c>
      <c r="P52" s="50" t="s">
        <v>677</v>
      </c>
      <c r="Q52" s="50" t="s">
        <v>677</v>
      </c>
      <c r="R52" s="50" t="s">
        <v>677</v>
      </c>
      <c r="S52" s="50" t="s">
        <v>677</v>
      </c>
      <c r="T52" s="50" t="s">
        <v>677</v>
      </c>
      <c r="U52" s="50" t="s">
        <v>677</v>
      </c>
      <c r="V52" s="50" t="s">
        <v>677</v>
      </c>
      <c r="W52" s="50" t="s">
        <v>677</v>
      </c>
      <c r="X52" s="50" t="s">
        <v>677</v>
      </c>
      <c r="Y52" s="50" t="s">
        <v>677</v>
      </c>
      <c r="Z52" s="50" t="s">
        <v>677</v>
      </c>
      <c r="AA52" s="50" t="s">
        <v>677</v>
      </c>
      <c r="AB52" s="50" t="s">
        <v>677</v>
      </c>
      <c r="AC52" s="50" t="s">
        <v>677</v>
      </c>
    </row>
    <row r="53" spans="1:29" x14ac:dyDescent="0.2">
      <c r="A53" s="42">
        <v>63</v>
      </c>
      <c r="B53" s="50">
        <v>1.1900000000000001E-2</v>
      </c>
      <c r="C53" s="50">
        <v>5.8999999999999999E-3</v>
      </c>
      <c r="D53" s="50" t="s">
        <v>677</v>
      </c>
      <c r="E53" s="50" t="s">
        <v>677</v>
      </c>
      <c r="F53" s="50" t="s">
        <v>677</v>
      </c>
      <c r="G53" s="50" t="s">
        <v>677</v>
      </c>
      <c r="H53" s="50" t="s">
        <v>677</v>
      </c>
      <c r="I53" s="50" t="s">
        <v>677</v>
      </c>
      <c r="J53" s="50" t="s">
        <v>677</v>
      </c>
      <c r="K53" s="50" t="s">
        <v>677</v>
      </c>
      <c r="L53" s="50" t="s">
        <v>677</v>
      </c>
      <c r="M53" s="50" t="s">
        <v>677</v>
      </c>
      <c r="N53" s="50" t="s">
        <v>677</v>
      </c>
      <c r="O53" s="50" t="s">
        <v>677</v>
      </c>
      <c r="P53" s="50" t="s">
        <v>677</v>
      </c>
      <c r="Q53" s="50" t="s">
        <v>677</v>
      </c>
      <c r="R53" s="50" t="s">
        <v>677</v>
      </c>
      <c r="S53" s="50" t="s">
        <v>677</v>
      </c>
      <c r="T53" s="50" t="s">
        <v>677</v>
      </c>
      <c r="U53" s="50" t="s">
        <v>677</v>
      </c>
      <c r="V53" s="50" t="s">
        <v>677</v>
      </c>
      <c r="W53" s="50" t="s">
        <v>677</v>
      </c>
      <c r="X53" s="50" t="s">
        <v>677</v>
      </c>
      <c r="Y53" s="50" t="s">
        <v>677</v>
      </c>
      <c r="Z53" s="50" t="s">
        <v>677</v>
      </c>
      <c r="AA53" s="50" t="s">
        <v>677</v>
      </c>
      <c r="AB53" s="50" t="s">
        <v>677</v>
      </c>
      <c r="AC53" s="50" t="s">
        <v>677</v>
      </c>
    </row>
    <row r="54" spans="1:29" x14ac:dyDescent="0.2">
      <c r="A54" s="42">
        <v>64</v>
      </c>
      <c r="B54" s="50">
        <v>1.15E-2</v>
      </c>
      <c r="C54" s="50" t="s">
        <v>677</v>
      </c>
      <c r="D54" s="50" t="s">
        <v>677</v>
      </c>
      <c r="E54" s="50" t="s">
        <v>677</v>
      </c>
      <c r="F54" s="50" t="s">
        <v>677</v>
      </c>
      <c r="G54" s="50" t="s">
        <v>677</v>
      </c>
      <c r="H54" s="50" t="s">
        <v>677</v>
      </c>
      <c r="I54" s="50" t="s">
        <v>677</v>
      </c>
      <c r="J54" s="50" t="s">
        <v>677</v>
      </c>
      <c r="K54" s="50" t="s">
        <v>677</v>
      </c>
      <c r="L54" s="50" t="s">
        <v>677</v>
      </c>
      <c r="M54" s="50" t="s">
        <v>677</v>
      </c>
      <c r="N54" s="50" t="s">
        <v>677</v>
      </c>
      <c r="O54" s="50" t="s">
        <v>677</v>
      </c>
      <c r="P54" s="50" t="s">
        <v>677</v>
      </c>
      <c r="Q54" s="50" t="s">
        <v>677</v>
      </c>
      <c r="R54" s="50" t="s">
        <v>677</v>
      </c>
      <c r="S54" s="50" t="s">
        <v>677</v>
      </c>
      <c r="T54" s="50" t="s">
        <v>677</v>
      </c>
      <c r="U54" s="50" t="s">
        <v>677</v>
      </c>
      <c r="V54" s="50" t="s">
        <v>677</v>
      </c>
      <c r="W54" s="50" t="s">
        <v>677</v>
      </c>
      <c r="X54" s="50" t="s">
        <v>677</v>
      </c>
      <c r="Y54" s="50" t="s">
        <v>677</v>
      </c>
      <c r="Z54" s="50" t="s">
        <v>677</v>
      </c>
      <c r="AA54" s="50" t="s">
        <v>677</v>
      </c>
      <c r="AB54" s="50" t="s">
        <v>677</v>
      </c>
      <c r="AC54" s="50" t="s">
        <v>677</v>
      </c>
    </row>
  </sheetData>
  <sheetProtection algorithmName="SHA-512" hashValue="Pj9Fj0iAq0oP5jUmaMX7iCzYVbUmVJzqOJ6BYg1mrwbiNQjxTNR1Mufv66E7GPaf6cmS8seIyACkjZ7koVwudA==" saltValue="kPRq9p3+LONYfdoEvKXHsg==" spinCount="100000" sheet="1" objects="1" scenarios="1"/>
  <conditionalFormatting sqref="A6:A21">
    <cfRule type="expression" dxfId="23" priority="5" stopIfTrue="1">
      <formula>MOD(ROW(),2)=0</formula>
    </cfRule>
    <cfRule type="expression" dxfId="22" priority="6" stopIfTrue="1">
      <formula>MOD(ROW(),2)&lt;&gt;0</formula>
    </cfRule>
  </conditionalFormatting>
  <conditionalFormatting sqref="A26:A54">
    <cfRule type="expression" dxfId="21" priority="1" stopIfTrue="1">
      <formula>MOD(ROW(),2)=0</formula>
    </cfRule>
    <cfRule type="expression" dxfId="20" priority="2" stopIfTrue="1">
      <formula>MOD(ROW(),2)&lt;&gt;0</formula>
    </cfRule>
  </conditionalFormatting>
  <conditionalFormatting sqref="B6:AC21">
    <cfRule type="expression" dxfId="19" priority="7" stopIfTrue="1">
      <formula>MOD(ROW(),2)=0</formula>
    </cfRule>
    <cfRule type="expression" dxfId="18" priority="8" stopIfTrue="1">
      <formula>MOD(ROW(),2)&lt;&gt;0</formula>
    </cfRule>
  </conditionalFormatting>
  <conditionalFormatting sqref="B26:AC54">
    <cfRule type="expression" dxfId="17" priority="3" stopIfTrue="1">
      <formula>MOD(ROW(),2)=0</formula>
    </cfRule>
    <cfRule type="expression" dxfId="16" priority="4" stopIfTrue="1">
      <formula>MOD(ROW(),2)&lt;&gt;0</formula>
    </cfRule>
  </conditionalFormatting>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4E44-DECD-4764-8215-6A08DDFA8C09}">
  <sheetPr codeName="Sheet74"/>
  <dimension ref="A1:AC54"/>
  <sheetViews>
    <sheetView showGridLines="0" workbookViewId="0">
      <selection activeCell="A6" sqref="A6"/>
    </sheetView>
  </sheetViews>
  <sheetFormatPr defaultColWidth="8.5703125" defaultRowHeight="12.75" x14ac:dyDescent="0.2"/>
  <cols>
    <col min="1" max="1" width="31.5703125" style="41" customWidth="1"/>
    <col min="2" max="29" width="22.5703125" style="41" customWidth="1"/>
    <col min="30" max="16384" width="8.5703125" style="41"/>
  </cols>
  <sheetData>
    <row r="1" spans="1:29" s="1" customFormat="1" ht="20.25" x14ac:dyDescent="0.3">
      <c r="A1" s="2" t="s">
        <v>0</v>
      </c>
    </row>
    <row r="2" spans="1:29" s="1" customFormat="1" ht="15.75" x14ac:dyDescent="0.25">
      <c r="A2" s="30" t="s">
        <v>1</v>
      </c>
      <c r="B2" s="3" t="str">
        <f>wb_title</f>
        <v>LGPS_EW - Consolidated Factor Spreadsheet</v>
      </c>
    </row>
    <row r="3" spans="1:29" s="1" customFormat="1" ht="15.75" x14ac:dyDescent="0.25">
      <c r="A3" s="30" t="s">
        <v>2</v>
      </c>
      <c r="B3" s="3" t="str">
        <f>TABLE_FACTOR_TYPE_1 &amp; " - x-" &amp; TABLE_SERIES_NUMBER_1</f>
        <v>Additional survivor benefits - x-810</v>
      </c>
    </row>
    <row r="4" spans="1:29" customFormat="1" x14ac:dyDescent="0.2"/>
    <row r="5" spans="1:29" customFormat="1" x14ac:dyDescent="0.2"/>
    <row r="6" spans="1:29"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row>
    <row r="7" spans="1:29"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row>
    <row r="8" spans="1:29" customFormat="1" x14ac:dyDescent="0.2">
      <c r="A8" s="44" t="s">
        <v>166</v>
      </c>
      <c r="B8" s="49" t="s">
        <v>179</v>
      </c>
      <c r="C8" s="49"/>
      <c r="D8" s="49"/>
      <c r="E8" s="49"/>
      <c r="F8" s="49"/>
      <c r="G8" s="49"/>
      <c r="H8" s="49"/>
      <c r="I8" s="49"/>
      <c r="J8" s="49"/>
      <c r="K8" s="49"/>
      <c r="L8" s="49"/>
      <c r="M8" s="49"/>
      <c r="N8" s="46"/>
      <c r="O8" s="46"/>
      <c r="P8" s="46"/>
      <c r="Q8" s="46"/>
      <c r="R8" s="46"/>
      <c r="S8" s="46"/>
      <c r="T8" s="46"/>
      <c r="U8" s="46"/>
      <c r="V8" s="46"/>
      <c r="W8" s="46"/>
      <c r="X8" s="46"/>
      <c r="Y8" s="46"/>
      <c r="Z8" s="46"/>
      <c r="AA8" s="46"/>
      <c r="AB8" s="46"/>
      <c r="AC8" s="46"/>
    </row>
    <row r="9" spans="1:29" customFormat="1" x14ac:dyDescent="0.2">
      <c r="A9" s="44" t="s">
        <v>167</v>
      </c>
      <c r="B9" s="49" t="s">
        <v>385</v>
      </c>
      <c r="C9" s="49"/>
      <c r="D9" s="49"/>
      <c r="E9" s="49"/>
      <c r="F9" s="49"/>
      <c r="G9" s="49"/>
      <c r="H9" s="49"/>
      <c r="I9" s="49"/>
      <c r="J9" s="49"/>
      <c r="K9" s="49"/>
      <c r="L9" s="49"/>
      <c r="M9" s="49"/>
      <c r="N9" s="46"/>
      <c r="O9" s="46"/>
      <c r="P9" s="46"/>
      <c r="Q9" s="46"/>
      <c r="R9" s="46"/>
      <c r="S9" s="46"/>
      <c r="T9" s="46"/>
      <c r="U9" s="46"/>
      <c r="V9" s="46"/>
      <c r="W9" s="46"/>
      <c r="X9" s="46"/>
      <c r="Y9" s="46"/>
      <c r="Z9" s="46"/>
      <c r="AA9" s="46"/>
      <c r="AB9" s="46"/>
      <c r="AC9" s="46"/>
    </row>
    <row r="10" spans="1:29" customFormat="1" x14ac:dyDescent="0.2">
      <c r="A10" s="44" t="s">
        <v>6</v>
      </c>
      <c r="B10" s="49" t="s">
        <v>390</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row>
    <row r="11" spans="1:29" customFormat="1" x14ac:dyDescent="0.2">
      <c r="A11" s="44" t="s">
        <v>168</v>
      </c>
      <c r="B11" s="49" t="s">
        <v>182</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row>
    <row r="12" spans="1:29"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row>
    <row r="13" spans="1:29"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row>
    <row r="14" spans="1:29" customFormat="1" x14ac:dyDescent="0.2">
      <c r="A14" s="44" t="s">
        <v>171</v>
      </c>
      <c r="B14" s="49">
        <v>810</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row>
    <row r="15" spans="1:29" customFormat="1" x14ac:dyDescent="0.2">
      <c r="A15" s="44" t="s">
        <v>398</v>
      </c>
      <c r="B15" s="49" t="s">
        <v>391</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row>
    <row r="16" spans="1:29" customFormat="1" x14ac:dyDescent="0.2">
      <c r="A16" s="44" t="s">
        <v>173</v>
      </c>
      <c r="B16" s="49" t="s">
        <v>301</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row>
    <row r="17" spans="1:29"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row>
    <row r="18" spans="1:29" customFormat="1" x14ac:dyDescent="0.2">
      <c r="A18" s="44" t="s">
        <v>175</v>
      </c>
      <c r="B18" s="51">
        <v>45195</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row>
    <row r="19" spans="1:29" customFormat="1" x14ac:dyDescent="0.2">
      <c r="A19" s="44" t="s">
        <v>176</v>
      </c>
      <c r="B19" s="51">
        <v>45201</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row>
    <row r="20" spans="1:29"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row>
    <row r="21" spans="1:29" customFormat="1" x14ac:dyDescent="0.2">
      <c r="A21" s="44" t="s">
        <v>400</v>
      </c>
      <c r="B21" s="49" t="s">
        <v>104</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row>
    <row r="22" spans="1:29" customFormat="1" x14ac:dyDescent="0.2"/>
    <row r="23" spans="1:29" customFormat="1" x14ac:dyDescent="0.2">
      <c r="A23" s="23" t="str">
        <f>HYPERLINK("#'Factor List'!A1", "Back to Factor List")</f>
        <v>Back to Factor List</v>
      </c>
      <c r="B23" s="23" t="str">
        <f>HYPERLINK("#'Assumptions'!A1", "Assumptions")</f>
        <v>Assumptions</v>
      </c>
    </row>
    <row r="26" spans="1:29" s="59" customFormat="1" ht="25.5" x14ac:dyDescent="0.2">
      <c r="A26" s="58" t="s">
        <v>401</v>
      </c>
      <c r="B26" s="58" t="s">
        <v>649</v>
      </c>
      <c r="C26" s="58" t="s">
        <v>650</v>
      </c>
      <c r="D26" s="58" t="s">
        <v>651</v>
      </c>
      <c r="E26" s="58" t="s">
        <v>652</v>
      </c>
      <c r="F26" s="58" t="s">
        <v>653</v>
      </c>
      <c r="G26" s="58" t="s">
        <v>654</v>
      </c>
      <c r="H26" s="58" t="s">
        <v>655</v>
      </c>
      <c r="I26" s="58" t="s">
        <v>656</v>
      </c>
      <c r="J26" s="58" t="s">
        <v>657</v>
      </c>
      <c r="K26" s="58" t="s">
        <v>658</v>
      </c>
      <c r="L26" s="58" t="s">
        <v>659</v>
      </c>
      <c r="M26" s="58" t="s">
        <v>660</v>
      </c>
      <c r="N26" s="58" t="s">
        <v>661</v>
      </c>
      <c r="O26" s="58" t="s">
        <v>662</v>
      </c>
      <c r="P26" s="58" t="s">
        <v>663</v>
      </c>
      <c r="Q26" s="58" t="s">
        <v>664</v>
      </c>
      <c r="R26" s="58" t="s">
        <v>665</v>
      </c>
      <c r="S26" s="58" t="s">
        <v>666</v>
      </c>
      <c r="T26" s="58" t="s">
        <v>667</v>
      </c>
      <c r="U26" s="58" t="s">
        <v>668</v>
      </c>
      <c r="V26" s="58" t="s">
        <v>669</v>
      </c>
      <c r="W26" s="58" t="s">
        <v>670</v>
      </c>
      <c r="X26" s="58" t="s">
        <v>671</v>
      </c>
      <c r="Y26" s="58" t="s">
        <v>672</v>
      </c>
      <c r="Z26" s="58" t="s">
        <v>673</v>
      </c>
      <c r="AA26" s="58" t="s">
        <v>674</v>
      </c>
      <c r="AB26" s="58" t="s">
        <v>675</v>
      </c>
      <c r="AC26" s="58" t="s">
        <v>676</v>
      </c>
    </row>
    <row r="27" spans="1:29" x14ac:dyDescent="0.2">
      <c r="A27" s="42">
        <v>37</v>
      </c>
      <c r="B27" s="50">
        <v>2.7699999999999999E-2</v>
      </c>
      <c r="C27" s="50">
        <v>1.38E-2</v>
      </c>
      <c r="D27" s="50">
        <v>9.1999999999999998E-3</v>
      </c>
      <c r="E27" s="50">
        <v>6.8999999999999999E-3</v>
      </c>
      <c r="F27" s="50">
        <v>5.4999999999999997E-3</v>
      </c>
      <c r="G27" s="50">
        <v>4.5999999999999999E-3</v>
      </c>
      <c r="H27" s="50">
        <v>3.8999999999999998E-3</v>
      </c>
      <c r="I27" s="50">
        <v>3.3999999999999998E-3</v>
      </c>
      <c r="J27" s="50">
        <v>3.0000000000000001E-3</v>
      </c>
      <c r="K27" s="50">
        <v>2.7000000000000001E-3</v>
      </c>
      <c r="L27" s="50">
        <v>2.5000000000000001E-3</v>
      </c>
      <c r="M27" s="50">
        <v>2.2000000000000001E-3</v>
      </c>
      <c r="N27" s="50">
        <v>2.0999999999999999E-3</v>
      </c>
      <c r="O27" s="50">
        <v>1.9E-3</v>
      </c>
      <c r="P27" s="50">
        <v>1.8E-3</v>
      </c>
      <c r="Q27" s="50">
        <v>1.6999999999999999E-3</v>
      </c>
      <c r="R27" s="50">
        <v>1.6000000000000001E-3</v>
      </c>
      <c r="S27" s="50">
        <v>1.5E-3</v>
      </c>
      <c r="T27" s="50">
        <v>1.4E-3</v>
      </c>
      <c r="U27" s="50">
        <v>1.2999999999999999E-3</v>
      </c>
      <c r="V27" s="50">
        <v>1.2999999999999999E-3</v>
      </c>
      <c r="W27" s="50">
        <v>1.1999999999999999E-3</v>
      </c>
      <c r="X27" s="50">
        <v>1.1999999999999999E-3</v>
      </c>
      <c r="Y27" s="50">
        <v>1.1000000000000001E-3</v>
      </c>
      <c r="Z27" s="50">
        <v>1.1000000000000001E-3</v>
      </c>
      <c r="AA27" s="50">
        <v>1E-3</v>
      </c>
      <c r="AB27" s="50">
        <v>1E-3</v>
      </c>
      <c r="AC27" s="50">
        <v>1E-3</v>
      </c>
    </row>
    <row r="28" spans="1:29" x14ac:dyDescent="0.2">
      <c r="A28" s="42">
        <v>38</v>
      </c>
      <c r="B28" s="50">
        <v>2.7400000000000001E-2</v>
      </c>
      <c r="C28" s="50">
        <v>1.37E-2</v>
      </c>
      <c r="D28" s="50">
        <v>9.1000000000000004E-3</v>
      </c>
      <c r="E28" s="50">
        <v>6.7999999999999996E-3</v>
      </c>
      <c r="F28" s="50">
        <v>5.4000000000000003E-3</v>
      </c>
      <c r="G28" s="50">
        <v>4.4999999999999997E-3</v>
      </c>
      <c r="H28" s="50">
        <v>3.8999999999999998E-3</v>
      </c>
      <c r="I28" s="50">
        <v>3.3999999999999998E-3</v>
      </c>
      <c r="J28" s="50">
        <v>3.0000000000000001E-3</v>
      </c>
      <c r="K28" s="50">
        <v>2.7000000000000001E-3</v>
      </c>
      <c r="L28" s="50">
        <v>2.3999999999999998E-3</v>
      </c>
      <c r="M28" s="50">
        <v>2.2000000000000001E-3</v>
      </c>
      <c r="N28" s="50">
        <v>2.0999999999999999E-3</v>
      </c>
      <c r="O28" s="50">
        <v>1.9E-3</v>
      </c>
      <c r="P28" s="50">
        <v>1.8E-3</v>
      </c>
      <c r="Q28" s="50">
        <v>1.6999999999999999E-3</v>
      </c>
      <c r="R28" s="50">
        <v>1.6000000000000001E-3</v>
      </c>
      <c r="S28" s="50">
        <v>1.5E-3</v>
      </c>
      <c r="T28" s="50">
        <v>1.4E-3</v>
      </c>
      <c r="U28" s="50">
        <v>1.2999999999999999E-3</v>
      </c>
      <c r="V28" s="50">
        <v>1.2999999999999999E-3</v>
      </c>
      <c r="W28" s="50">
        <v>1.1999999999999999E-3</v>
      </c>
      <c r="X28" s="50">
        <v>1.1999999999999999E-3</v>
      </c>
      <c r="Y28" s="50">
        <v>1.1000000000000001E-3</v>
      </c>
      <c r="Z28" s="50">
        <v>1.1000000000000001E-3</v>
      </c>
      <c r="AA28" s="50">
        <v>1E-3</v>
      </c>
      <c r="AB28" s="50">
        <v>1E-3</v>
      </c>
      <c r="AC28" s="50" t="s">
        <v>677</v>
      </c>
    </row>
    <row r="29" spans="1:29" x14ac:dyDescent="0.2">
      <c r="A29" s="42">
        <v>39</v>
      </c>
      <c r="B29" s="50">
        <v>2.7099999999999999E-2</v>
      </c>
      <c r="C29" s="50">
        <v>1.35E-2</v>
      </c>
      <c r="D29" s="50">
        <v>8.9999999999999993E-3</v>
      </c>
      <c r="E29" s="50">
        <v>6.7000000000000002E-3</v>
      </c>
      <c r="F29" s="50">
        <v>5.4000000000000003E-3</v>
      </c>
      <c r="G29" s="50">
        <v>4.4999999999999997E-3</v>
      </c>
      <c r="H29" s="50">
        <v>3.8E-3</v>
      </c>
      <c r="I29" s="50">
        <v>3.3E-3</v>
      </c>
      <c r="J29" s="50">
        <v>3.0000000000000001E-3</v>
      </c>
      <c r="K29" s="50">
        <v>2.7000000000000001E-3</v>
      </c>
      <c r="L29" s="50">
        <v>2.3999999999999998E-3</v>
      </c>
      <c r="M29" s="50">
        <v>2.2000000000000001E-3</v>
      </c>
      <c r="N29" s="50">
        <v>2E-3</v>
      </c>
      <c r="O29" s="50">
        <v>1.9E-3</v>
      </c>
      <c r="P29" s="50">
        <v>1.8E-3</v>
      </c>
      <c r="Q29" s="50">
        <v>1.6999999999999999E-3</v>
      </c>
      <c r="R29" s="50">
        <v>1.6000000000000001E-3</v>
      </c>
      <c r="S29" s="50">
        <v>1.5E-3</v>
      </c>
      <c r="T29" s="50">
        <v>1.4E-3</v>
      </c>
      <c r="U29" s="50">
        <v>1.2999999999999999E-3</v>
      </c>
      <c r="V29" s="50">
        <v>1.2999999999999999E-3</v>
      </c>
      <c r="W29" s="50">
        <v>1.1999999999999999E-3</v>
      </c>
      <c r="X29" s="50">
        <v>1.1999999999999999E-3</v>
      </c>
      <c r="Y29" s="50">
        <v>1.1000000000000001E-3</v>
      </c>
      <c r="Z29" s="50">
        <v>1.1000000000000001E-3</v>
      </c>
      <c r="AA29" s="50">
        <v>1E-3</v>
      </c>
      <c r="AB29" s="50" t="s">
        <v>677</v>
      </c>
      <c r="AC29" s="50" t="s">
        <v>677</v>
      </c>
    </row>
    <row r="30" spans="1:29" x14ac:dyDescent="0.2">
      <c r="A30" s="42">
        <v>40</v>
      </c>
      <c r="B30" s="50">
        <v>2.6800000000000001E-2</v>
      </c>
      <c r="C30" s="50">
        <v>1.34E-2</v>
      </c>
      <c r="D30" s="50">
        <v>8.8999999999999999E-3</v>
      </c>
      <c r="E30" s="50">
        <v>6.7000000000000002E-3</v>
      </c>
      <c r="F30" s="50">
        <v>5.3E-3</v>
      </c>
      <c r="G30" s="50">
        <v>4.4000000000000003E-3</v>
      </c>
      <c r="H30" s="50">
        <v>3.8E-3</v>
      </c>
      <c r="I30" s="50">
        <v>3.3E-3</v>
      </c>
      <c r="J30" s="50">
        <v>2.8999999999999998E-3</v>
      </c>
      <c r="K30" s="50">
        <v>2.5999999999999999E-3</v>
      </c>
      <c r="L30" s="50">
        <v>2.3999999999999998E-3</v>
      </c>
      <c r="M30" s="50">
        <v>2.2000000000000001E-3</v>
      </c>
      <c r="N30" s="50">
        <v>2E-3</v>
      </c>
      <c r="O30" s="50">
        <v>1.9E-3</v>
      </c>
      <c r="P30" s="50">
        <v>1.8E-3</v>
      </c>
      <c r="Q30" s="50">
        <v>1.6000000000000001E-3</v>
      </c>
      <c r="R30" s="50">
        <v>1.6000000000000001E-3</v>
      </c>
      <c r="S30" s="50">
        <v>1.5E-3</v>
      </c>
      <c r="T30" s="50">
        <v>1.4E-3</v>
      </c>
      <c r="U30" s="50">
        <v>1.2999999999999999E-3</v>
      </c>
      <c r="V30" s="50">
        <v>1.2999999999999999E-3</v>
      </c>
      <c r="W30" s="50">
        <v>1.1999999999999999E-3</v>
      </c>
      <c r="X30" s="50">
        <v>1.1999999999999999E-3</v>
      </c>
      <c r="Y30" s="50">
        <v>1.1000000000000001E-3</v>
      </c>
      <c r="Z30" s="50">
        <v>1E-3</v>
      </c>
      <c r="AA30" s="50" t="s">
        <v>677</v>
      </c>
      <c r="AB30" s="50" t="s">
        <v>677</v>
      </c>
      <c r="AC30" s="50" t="s">
        <v>677</v>
      </c>
    </row>
    <row r="31" spans="1:29" x14ac:dyDescent="0.2">
      <c r="A31" s="42">
        <v>41</v>
      </c>
      <c r="B31" s="50">
        <v>2.6499999999999999E-2</v>
      </c>
      <c r="C31" s="50">
        <v>1.32E-2</v>
      </c>
      <c r="D31" s="50">
        <v>8.8000000000000005E-3</v>
      </c>
      <c r="E31" s="50">
        <v>6.6E-3</v>
      </c>
      <c r="F31" s="50">
        <v>5.3E-3</v>
      </c>
      <c r="G31" s="50">
        <v>4.4000000000000003E-3</v>
      </c>
      <c r="H31" s="50">
        <v>3.7000000000000002E-3</v>
      </c>
      <c r="I31" s="50">
        <v>3.3E-3</v>
      </c>
      <c r="J31" s="50">
        <v>2.8999999999999998E-3</v>
      </c>
      <c r="K31" s="50">
        <v>2.5999999999999999E-3</v>
      </c>
      <c r="L31" s="50">
        <v>2.3999999999999998E-3</v>
      </c>
      <c r="M31" s="50">
        <v>2.2000000000000001E-3</v>
      </c>
      <c r="N31" s="50">
        <v>2E-3</v>
      </c>
      <c r="O31" s="50">
        <v>1.9E-3</v>
      </c>
      <c r="P31" s="50">
        <v>1.6999999999999999E-3</v>
      </c>
      <c r="Q31" s="50">
        <v>1.6000000000000001E-3</v>
      </c>
      <c r="R31" s="50">
        <v>1.5E-3</v>
      </c>
      <c r="S31" s="50">
        <v>1.5E-3</v>
      </c>
      <c r="T31" s="50">
        <v>1.4E-3</v>
      </c>
      <c r="U31" s="50">
        <v>1.2999999999999999E-3</v>
      </c>
      <c r="V31" s="50">
        <v>1.2999999999999999E-3</v>
      </c>
      <c r="W31" s="50">
        <v>1.1999999999999999E-3</v>
      </c>
      <c r="X31" s="50">
        <v>1.1999999999999999E-3</v>
      </c>
      <c r="Y31" s="50">
        <v>1.1000000000000001E-3</v>
      </c>
      <c r="Z31" s="50" t="s">
        <v>677</v>
      </c>
      <c r="AA31" s="50" t="s">
        <v>677</v>
      </c>
      <c r="AB31" s="50" t="s">
        <v>677</v>
      </c>
      <c r="AC31" s="50" t="s">
        <v>677</v>
      </c>
    </row>
    <row r="32" spans="1:29" x14ac:dyDescent="0.2">
      <c r="A32" s="42">
        <v>42</v>
      </c>
      <c r="B32" s="50">
        <v>2.6200000000000001E-2</v>
      </c>
      <c r="C32" s="50">
        <v>1.3100000000000001E-2</v>
      </c>
      <c r="D32" s="50">
        <v>8.6999999999999994E-3</v>
      </c>
      <c r="E32" s="50">
        <v>6.4999999999999997E-3</v>
      </c>
      <c r="F32" s="50">
        <v>5.1999999999999998E-3</v>
      </c>
      <c r="G32" s="50">
        <v>4.3E-3</v>
      </c>
      <c r="H32" s="50">
        <v>3.7000000000000002E-3</v>
      </c>
      <c r="I32" s="50">
        <v>3.2000000000000002E-3</v>
      </c>
      <c r="J32" s="50">
        <v>2.8999999999999998E-3</v>
      </c>
      <c r="K32" s="50">
        <v>2.5999999999999999E-3</v>
      </c>
      <c r="L32" s="50">
        <v>2.3999999999999998E-3</v>
      </c>
      <c r="M32" s="50">
        <v>2.2000000000000001E-3</v>
      </c>
      <c r="N32" s="50">
        <v>2E-3</v>
      </c>
      <c r="O32" s="50">
        <v>1.9E-3</v>
      </c>
      <c r="P32" s="50">
        <v>1.6999999999999999E-3</v>
      </c>
      <c r="Q32" s="50">
        <v>1.6000000000000001E-3</v>
      </c>
      <c r="R32" s="50">
        <v>1.5E-3</v>
      </c>
      <c r="S32" s="50">
        <v>1.5E-3</v>
      </c>
      <c r="T32" s="50">
        <v>1.4E-3</v>
      </c>
      <c r="U32" s="50">
        <v>1.2999999999999999E-3</v>
      </c>
      <c r="V32" s="50">
        <v>1.2999999999999999E-3</v>
      </c>
      <c r="W32" s="50">
        <v>1.1999999999999999E-3</v>
      </c>
      <c r="X32" s="50">
        <v>1.1000000000000001E-3</v>
      </c>
      <c r="Y32" s="50" t="s">
        <v>677</v>
      </c>
      <c r="Z32" s="50" t="s">
        <v>677</v>
      </c>
      <c r="AA32" s="50" t="s">
        <v>677</v>
      </c>
      <c r="AB32" s="50" t="s">
        <v>677</v>
      </c>
      <c r="AC32" s="50" t="s">
        <v>677</v>
      </c>
    </row>
    <row r="33" spans="1:29" x14ac:dyDescent="0.2">
      <c r="A33" s="42">
        <v>43</v>
      </c>
      <c r="B33" s="50">
        <v>2.5899999999999999E-2</v>
      </c>
      <c r="C33" s="50">
        <v>1.29E-2</v>
      </c>
      <c r="D33" s="50">
        <v>8.6E-3</v>
      </c>
      <c r="E33" s="50">
        <v>6.4000000000000003E-3</v>
      </c>
      <c r="F33" s="50">
        <v>5.1000000000000004E-3</v>
      </c>
      <c r="G33" s="50">
        <v>4.3E-3</v>
      </c>
      <c r="H33" s="50">
        <v>3.7000000000000002E-3</v>
      </c>
      <c r="I33" s="50">
        <v>3.2000000000000002E-3</v>
      </c>
      <c r="J33" s="50">
        <v>2.8999999999999998E-3</v>
      </c>
      <c r="K33" s="50">
        <v>2.5999999999999999E-3</v>
      </c>
      <c r="L33" s="50">
        <v>2.3E-3</v>
      </c>
      <c r="M33" s="50">
        <v>2.0999999999999999E-3</v>
      </c>
      <c r="N33" s="50">
        <v>2E-3</v>
      </c>
      <c r="O33" s="50">
        <v>1.8E-3</v>
      </c>
      <c r="P33" s="50">
        <v>1.6999999999999999E-3</v>
      </c>
      <c r="Q33" s="50">
        <v>1.6000000000000001E-3</v>
      </c>
      <c r="R33" s="50">
        <v>1.5E-3</v>
      </c>
      <c r="S33" s="50">
        <v>1.4E-3</v>
      </c>
      <c r="T33" s="50">
        <v>1.4E-3</v>
      </c>
      <c r="U33" s="50">
        <v>1.2999999999999999E-3</v>
      </c>
      <c r="V33" s="50">
        <v>1.2999999999999999E-3</v>
      </c>
      <c r="W33" s="50">
        <v>1.1999999999999999E-3</v>
      </c>
      <c r="X33" s="50" t="s">
        <v>677</v>
      </c>
      <c r="Y33" s="50" t="s">
        <v>677</v>
      </c>
      <c r="Z33" s="50" t="s">
        <v>677</v>
      </c>
      <c r="AA33" s="50" t="s">
        <v>677</v>
      </c>
      <c r="AB33" s="50" t="s">
        <v>677</v>
      </c>
      <c r="AC33" s="50" t="s">
        <v>677</v>
      </c>
    </row>
    <row r="34" spans="1:29" x14ac:dyDescent="0.2">
      <c r="A34" s="42">
        <v>44</v>
      </c>
      <c r="B34" s="50">
        <v>2.5600000000000001E-2</v>
      </c>
      <c r="C34" s="50">
        <v>1.2800000000000001E-2</v>
      </c>
      <c r="D34" s="50">
        <v>8.5000000000000006E-3</v>
      </c>
      <c r="E34" s="50">
        <v>6.4000000000000003E-3</v>
      </c>
      <c r="F34" s="50">
        <v>5.1000000000000004E-3</v>
      </c>
      <c r="G34" s="50">
        <v>4.1999999999999997E-3</v>
      </c>
      <c r="H34" s="50">
        <v>3.5999999999999999E-3</v>
      </c>
      <c r="I34" s="50">
        <v>3.2000000000000002E-3</v>
      </c>
      <c r="J34" s="50">
        <v>2.8E-3</v>
      </c>
      <c r="K34" s="50">
        <v>2.5999999999999999E-3</v>
      </c>
      <c r="L34" s="50">
        <v>2.3E-3</v>
      </c>
      <c r="M34" s="50">
        <v>2.0999999999999999E-3</v>
      </c>
      <c r="N34" s="50">
        <v>2E-3</v>
      </c>
      <c r="O34" s="50">
        <v>1.8E-3</v>
      </c>
      <c r="P34" s="50">
        <v>1.6999999999999999E-3</v>
      </c>
      <c r="Q34" s="50">
        <v>1.6000000000000001E-3</v>
      </c>
      <c r="R34" s="50">
        <v>1.5E-3</v>
      </c>
      <c r="S34" s="50">
        <v>1.4E-3</v>
      </c>
      <c r="T34" s="50">
        <v>1.4E-3</v>
      </c>
      <c r="U34" s="50">
        <v>1.2999999999999999E-3</v>
      </c>
      <c r="V34" s="50">
        <v>1.1999999999999999E-3</v>
      </c>
      <c r="W34" s="50" t="s">
        <v>677</v>
      </c>
      <c r="X34" s="50" t="s">
        <v>677</v>
      </c>
      <c r="Y34" s="50" t="s">
        <v>677</v>
      </c>
      <c r="Z34" s="50" t="s">
        <v>677</v>
      </c>
      <c r="AA34" s="50" t="s">
        <v>677</v>
      </c>
      <c r="AB34" s="50" t="s">
        <v>677</v>
      </c>
      <c r="AC34" s="50" t="s">
        <v>677</v>
      </c>
    </row>
    <row r="35" spans="1:29" x14ac:dyDescent="0.2">
      <c r="A35" s="42">
        <v>45</v>
      </c>
      <c r="B35" s="50">
        <v>2.53E-2</v>
      </c>
      <c r="C35" s="50">
        <v>1.26E-2</v>
      </c>
      <c r="D35" s="50">
        <v>8.3999999999999995E-3</v>
      </c>
      <c r="E35" s="50">
        <v>6.3E-3</v>
      </c>
      <c r="F35" s="50">
        <v>5.0000000000000001E-3</v>
      </c>
      <c r="G35" s="50">
        <v>4.1999999999999997E-3</v>
      </c>
      <c r="H35" s="50">
        <v>3.5999999999999999E-3</v>
      </c>
      <c r="I35" s="50">
        <v>3.2000000000000002E-3</v>
      </c>
      <c r="J35" s="50">
        <v>2.8E-3</v>
      </c>
      <c r="K35" s="50">
        <v>2.5000000000000001E-3</v>
      </c>
      <c r="L35" s="50">
        <v>2.3E-3</v>
      </c>
      <c r="M35" s="50">
        <v>2.0999999999999999E-3</v>
      </c>
      <c r="N35" s="50">
        <v>2E-3</v>
      </c>
      <c r="O35" s="50">
        <v>1.8E-3</v>
      </c>
      <c r="P35" s="50">
        <v>1.6999999999999999E-3</v>
      </c>
      <c r="Q35" s="50">
        <v>1.6000000000000001E-3</v>
      </c>
      <c r="R35" s="50">
        <v>1.5E-3</v>
      </c>
      <c r="S35" s="50">
        <v>1.4E-3</v>
      </c>
      <c r="T35" s="50">
        <v>1.4E-3</v>
      </c>
      <c r="U35" s="50">
        <v>1.2999999999999999E-3</v>
      </c>
      <c r="V35" s="50" t="s">
        <v>677</v>
      </c>
      <c r="W35" s="50" t="s">
        <v>677</v>
      </c>
      <c r="X35" s="50" t="s">
        <v>677</v>
      </c>
      <c r="Y35" s="50" t="s">
        <v>677</v>
      </c>
      <c r="Z35" s="50" t="s">
        <v>677</v>
      </c>
      <c r="AA35" s="50" t="s">
        <v>677</v>
      </c>
      <c r="AB35" s="50" t="s">
        <v>677</v>
      </c>
      <c r="AC35" s="50" t="s">
        <v>677</v>
      </c>
    </row>
    <row r="36" spans="1:29" x14ac:dyDescent="0.2">
      <c r="A36" s="42">
        <v>46</v>
      </c>
      <c r="B36" s="50">
        <v>2.5000000000000001E-2</v>
      </c>
      <c r="C36" s="50">
        <v>1.2500000000000001E-2</v>
      </c>
      <c r="D36" s="50">
        <v>8.3000000000000001E-3</v>
      </c>
      <c r="E36" s="50">
        <v>6.1999999999999998E-3</v>
      </c>
      <c r="F36" s="50">
        <v>5.0000000000000001E-3</v>
      </c>
      <c r="G36" s="50">
        <v>4.1999999999999997E-3</v>
      </c>
      <c r="H36" s="50">
        <v>3.5999999999999999E-3</v>
      </c>
      <c r="I36" s="50">
        <v>3.0999999999999999E-3</v>
      </c>
      <c r="J36" s="50">
        <v>2.8E-3</v>
      </c>
      <c r="K36" s="50">
        <v>2.5000000000000001E-3</v>
      </c>
      <c r="L36" s="50">
        <v>2.3E-3</v>
      </c>
      <c r="M36" s="50">
        <v>2.0999999999999999E-3</v>
      </c>
      <c r="N36" s="50">
        <v>1.9E-3</v>
      </c>
      <c r="O36" s="50">
        <v>1.8E-3</v>
      </c>
      <c r="P36" s="50">
        <v>1.6999999999999999E-3</v>
      </c>
      <c r="Q36" s="50">
        <v>1.6000000000000001E-3</v>
      </c>
      <c r="R36" s="50">
        <v>1.5E-3</v>
      </c>
      <c r="S36" s="50">
        <v>1.4E-3</v>
      </c>
      <c r="T36" s="50">
        <v>1.2999999999999999E-3</v>
      </c>
      <c r="U36" s="50" t="s">
        <v>677</v>
      </c>
      <c r="V36" s="50" t="s">
        <v>677</v>
      </c>
      <c r="W36" s="50" t="s">
        <v>677</v>
      </c>
      <c r="X36" s="50" t="s">
        <v>677</v>
      </c>
      <c r="Y36" s="50" t="s">
        <v>677</v>
      </c>
      <c r="Z36" s="50" t="s">
        <v>677</v>
      </c>
      <c r="AA36" s="50" t="s">
        <v>677</v>
      </c>
      <c r="AB36" s="50" t="s">
        <v>677</v>
      </c>
      <c r="AC36" s="50" t="s">
        <v>677</v>
      </c>
    </row>
    <row r="37" spans="1:29" x14ac:dyDescent="0.2">
      <c r="A37" s="42">
        <v>47</v>
      </c>
      <c r="B37" s="50">
        <v>2.47E-2</v>
      </c>
      <c r="C37" s="50">
        <v>1.24E-2</v>
      </c>
      <c r="D37" s="50">
        <v>8.2000000000000007E-3</v>
      </c>
      <c r="E37" s="50">
        <v>6.1999999999999998E-3</v>
      </c>
      <c r="F37" s="50">
        <v>5.0000000000000001E-3</v>
      </c>
      <c r="G37" s="50">
        <v>4.1000000000000003E-3</v>
      </c>
      <c r="H37" s="50">
        <v>3.5000000000000001E-3</v>
      </c>
      <c r="I37" s="50">
        <v>3.0999999999999999E-3</v>
      </c>
      <c r="J37" s="50">
        <v>2.8E-3</v>
      </c>
      <c r="K37" s="50">
        <v>2.5000000000000001E-3</v>
      </c>
      <c r="L37" s="50">
        <v>2.3E-3</v>
      </c>
      <c r="M37" s="50">
        <v>2.0999999999999999E-3</v>
      </c>
      <c r="N37" s="50">
        <v>1.9E-3</v>
      </c>
      <c r="O37" s="50">
        <v>1.8E-3</v>
      </c>
      <c r="P37" s="50">
        <v>1.6999999999999999E-3</v>
      </c>
      <c r="Q37" s="50">
        <v>1.6000000000000001E-3</v>
      </c>
      <c r="R37" s="50">
        <v>1.5E-3</v>
      </c>
      <c r="S37" s="50">
        <v>1.4E-3</v>
      </c>
      <c r="T37" s="50" t="s">
        <v>677</v>
      </c>
      <c r="U37" s="50" t="s">
        <v>677</v>
      </c>
      <c r="V37" s="50" t="s">
        <v>677</v>
      </c>
      <c r="W37" s="50" t="s">
        <v>677</v>
      </c>
      <c r="X37" s="50" t="s">
        <v>677</v>
      </c>
      <c r="Y37" s="50" t="s">
        <v>677</v>
      </c>
      <c r="Z37" s="50" t="s">
        <v>677</v>
      </c>
      <c r="AA37" s="50" t="s">
        <v>677</v>
      </c>
      <c r="AB37" s="50" t="s">
        <v>677</v>
      </c>
      <c r="AC37" s="50" t="s">
        <v>677</v>
      </c>
    </row>
    <row r="38" spans="1:29" x14ac:dyDescent="0.2">
      <c r="A38" s="42">
        <v>48</v>
      </c>
      <c r="B38" s="50">
        <v>2.4400000000000002E-2</v>
      </c>
      <c r="C38" s="50">
        <v>1.2200000000000001E-2</v>
      </c>
      <c r="D38" s="50">
        <v>8.2000000000000007E-3</v>
      </c>
      <c r="E38" s="50">
        <v>6.1000000000000004E-3</v>
      </c>
      <c r="F38" s="50">
        <v>4.8999999999999998E-3</v>
      </c>
      <c r="G38" s="50">
        <v>4.1000000000000003E-3</v>
      </c>
      <c r="H38" s="50">
        <v>3.5000000000000001E-3</v>
      </c>
      <c r="I38" s="50">
        <v>3.0999999999999999E-3</v>
      </c>
      <c r="J38" s="50">
        <v>2.7000000000000001E-3</v>
      </c>
      <c r="K38" s="50">
        <v>2.5000000000000001E-3</v>
      </c>
      <c r="L38" s="50">
        <v>2.3E-3</v>
      </c>
      <c r="M38" s="50">
        <v>2.0999999999999999E-3</v>
      </c>
      <c r="N38" s="50">
        <v>1.9E-3</v>
      </c>
      <c r="O38" s="50">
        <v>1.8E-3</v>
      </c>
      <c r="P38" s="50">
        <v>1.6999999999999999E-3</v>
      </c>
      <c r="Q38" s="50">
        <v>1.6000000000000001E-3</v>
      </c>
      <c r="R38" s="50">
        <v>1.5E-3</v>
      </c>
      <c r="S38" s="50" t="s">
        <v>677</v>
      </c>
      <c r="T38" s="50" t="s">
        <v>677</v>
      </c>
      <c r="U38" s="50" t="s">
        <v>677</v>
      </c>
      <c r="V38" s="50" t="s">
        <v>677</v>
      </c>
      <c r="W38" s="50" t="s">
        <v>677</v>
      </c>
      <c r="X38" s="50" t="s">
        <v>677</v>
      </c>
      <c r="Y38" s="50" t="s">
        <v>677</v>
      </c>
      <c r="Z38" s="50" t="s">
        <v>677</v>
      </c>
      <c r="AA38" s="50" t="s">
        <v>677</v>
      </c>
      <c r="AB38" s="50" t="s">
        <v>677</v>
      </c>
      <c r="AC38" s="50" t="s">
        <v>677</v>
      </c>
    </row>
    <row r="39" spans="1:29" x14ac:dyDescent="0.2">
      <c r="A39" s="42">
        <v>49</v>
      </c>
      <c r="B39" s="50">
        <v>2.4199999999999999E-2</v>
      </c>
      <c r="C39" s="50">
        <v>1.21E-2</v>
      </c>
      <c r="D39" s="50">
        <v>8.0999999999999996E-3</v>
      </c>
      <c r="E39" s="50">
        <v>6.1000000000000004E-3</v>
      </c>
      <c r="F39" s="50">
        <v>4.8999999999999998E-3</v>
      </c>
      <c r="G39" s="50">
        <v>4.1000000000000003E-3</v>
      </c>
      <c r="H39" s="50">
        <v>3.5000000000000001E-3</v>
      </c>
      <c r="I39" s="50">
        <v>3.0999999999999999E-3</v>
      </c>
      <c r="J39" s="50">
        <v>2.7000000000000001E-3</v>
      </c>
      <c r="K39" s="50">
        <v>2.5000000000000001E-3</v>
      </c>
      <c r="L39" s="50">
        <v>2.2000000000000001E-3</v>
      </c>
      <c r="M39" s="50">
        <v>2.0999999999999999E-3</v>
      </c>
      <c r="N39" s="50">
        <v>1.9E-3</v>
      </c>
      <c r="O39" s="50">
        <v>1.8E-3</v>
      </c>
      <c r="P39" s="50">
        <v>1.6999999999999999E-3</v>
      </c>
      <c r="Q39" s="50">
        <v>1.5E-3</v>
      </c>
      <c r="R39" s="50" t="s">
        <v>677</v>
      </c>
      <c r="S39" s="50" t="s">
        <v>677</v>
      </c>
      <c r="T39" s="50" t="s">
        <v>677</v>
      </c>
      <c r="U39" s="50" t="s">
        <v>677</v>
      </c>
      <c r="V39" s="50" t="s">
        <v>677</v>
      </c>
      <c r="W39" s="50" t="s">
        <v>677</v>
      </c>
      <c r="X39" s="50" t="s">
        <v>677</v>
      </c>
      <c r="Y39" s="50" t="s">
        <v>677</v>
      </c>
      <c r="Z39" s="50" t="s">
        <v>677</v>
      </c>
      <c r="AA39" s="50" t="s">
        <v>677</v>
      </c>
      <c r="AB39" s="50" t="s">
        <v>677</v>
      </c>
      <c r="AC39" s="50" t="s">
        <v>677</v>
      </c>
    </row>
    <row r="40" spans="1:29" x14ac:dyDescent="0.2">
      <c r="A40" s="42">
        <v>50</v>
      </c>
      <c r="B40" s="50">
        <v>2.4E-2</v>
      </c>
      <c r="C40" s="50">
        <v>1.2E-2</v>
      </c>
      <c r="D40" s="50">
        <v>8.0000000000000002E-3</v>
      </c>
      <c r="E40" s="50">
        <v>6.0000000000000001E-3</v>
      </c>
      <c r="F40" s="50">
        <v>4.7999999999999996E-3</v>
      </c>
      <c r="G40" s="50">
        <v>4.0000000000000001E-3</v>
      </c>
      <c r="H40" s="50">
        <v>3.5000000000000001E-3</v>
      </c>
      <c r="I40" s="50">
        <v>3.0000000000000001E-3</v>
      </c>
      <c r="J40" s="50">
        <v>2.7000000000000001E-3</v>
      </c>
      <c r="K40" s="50">
        <v>2.3999999999999998E-3</v>
      </c>
      <c r="L40" s="50">
        <v>2.2000000000000001E-3</v>
      </c>
      <c r="M40" s="50">
        <v>2.0999999999999999E-3</v>
      </c>
      <c r="N40" s="50">
        <v>1.9E-3</v>
      </c>
      <c r="O40" s="50">
        <v>1.8E-3</v>
      </c>
      <c r="P40" s="50">
        <v>1.6000000000000001E-3</v>
      </c>
      <c r="Q40" s="50" t="s">
        <v>677</v>
      </c>
      <c r="R40" s="50" t="s">
        <v>677</v>
      </c>
      <c r="S40" s="50" t="s">
        <v>677</v>
      </c>
      <c r="T40" s="50" t="s">
        <v>677</v>
      </c>
      <c r="U40" s="50" t="s">
        <v>677</v>
      </c>
      <c r="V40" s="50" t="s">
        <v>677</v>
      </c>
      <c r="W40" s="50" t="s">
        <v>677</v>
      </c>
      <c r="X40" s="50" t="s">
        <v>677</v>
      </c>
      <c r="Y40" s="50" t="s">
        <v>677</v>
      </c>
      <c r="Z40" s="50" t="s">
        <v>677</v>
      </c>
      <c r="AA40" s="50" t="s">
        <v>677</v>
      </c>
      <c r="AB40" s="50" t="s">
        <v>677</v>
      </c>
      <c r="AC40" s="50" t="s">
        <v>677</v>
      </c>
    </row>
    <row r="41" spans="1:29" x14ac:dyDescent="0.2">
      <c r="A41" s="42">
        <v>51</v>
      </c>
      <c r="B41" s="50">
        <v>2.3699999999999999E-2</v>
      </c>
      <c r="C41" s="50">
        <v>1.1900000000000001E-2</v>
      </c>
      <c r="D41" s="50">
        <v>7.9000000000000008E-3</v>
      </c>
      <c r="E41" s="50">
        <v>6.0000000000000001E-3</v>
      </c>
      <c r="F41" s="50">
        <v>4.7999999999999996E-3</v>
      </c>
      <c r="G41" s="50">
        <v>4.0000000000000001E-3</v>
      </c>
      <c r="H41" s="50">
        <v>3.3999999999999998E-3</v>
      </c>
      <c r="I41" s="50">
        <v>3.0000000000000001E-3</v>
      </c>
      <c r="J41" s="50">
        <v>2.7000000000000001E-3</v>
      </c>
      <c r="K41" s="50">
        <v>2.3999999999999998E-3</v>
      </c>
      <c r="L41" s="50">
        <v>2.2000000000000001E-3</v>
      </c>
      <c r="M41" s="50">
        <v>2E-3</v>
      </c>
      <c r="N41" s="50">
        <v>1.9E-3</v>
      </c>
      <c r="O41" s="50">
        <v>1.6999999999999999E-3</v>
      </c>
      <c r="P41" s="50" t="s">
        <v>677</v>
      </c>
      <c r="Q41" s="50" t="s">
        <v>677</v>
      </c>
      <c r="R41" s="50" t="s">
        <v>677</v>
      </c>
      <c r="S41" s="50" t="s">
        <v>677</v>
      </c>
      <c r="T41" s="50" t="s">
        <v>677</v>
      </c>
      <c r="U41" s="50" t="s">
        <v>677</v>
      </c>
      <c r="V41" s="50" t="s">
        <v>677</v>
      </c>
      <c r="W41" s="50" t="s">
        <v>677</v>
      </c>
      <c r="X41" s="50" t="s">
        <v>677</v>
      </c>
      <c r="Y41" s="50" t="s">
        <v>677</v>
      </c>
      <c r="Z41" s="50" t="s">
        <v>677</v>
      </c>
      <c r="AA41" s="50" t="s">
        <v>677</v>
      </c>
      <c r="AB41" s="50" t="s">
        <v>677</v>
      </c>
      <c r="AC41" s="50" t="s">
        <v>677</v>
      </c>
    </row>
    <row r="42" spans="1:29" x14ac:dyDescent="0.2">
      <c r="A42" s="42">
        <v>52</v>
      </c>
      <c r="B42" s="50">
        <v>2.35E-2</v>
      </c>
      <c r="C42" s="50">
        <v>1.18E-2</v>
      </c>
      <c r="D42" s="50">
        <v>7.9000000000000008E-3</v>
      </c>
      <c r="E42" s="50">
        <v>5.8999999999999999E-3</v>
      </c>
      <c r="F42" s="50">
        <v>4.7000000000000002E-3</v>
      </c>
      <c r="G42" s="50">
        <v>4.0000000000000001E-3</v>
      </c>
      <c r="H42" s="50">
        <v>3.3999999999999998E-3</v>
      </c>
      <c r="I42" s="50">
        <v>3.0000000000000001E-3</v>
      </c>
      <c r="J42" s="50">
        <v>2.7000000000000001E-3</v>
      </c>
      <c r="K42" s="50">
        <v>2.3999999999999998E-3</v>
      </c>
      <c r="L42" s="50">
        <v>2.2000000000000001E-3</v>
      </c>
      <c r="M42" s="50">
        <v>2E-3</v>
      </c>
      <c r="N42" s="50">
        <v>1.8E-3</v>
      </c>
      <c r="O42" s="50" t="s">
        <v>677</v>
      </c>
      <c r="P42" s="50" t="s">
        <v>677</v>
      </c>
      <c r="Q42" s="50" t="s">
        <v>677</v>
      </c>
      <c r="R42" s="50" t="s">
        <v>677</v>
      </c>
      <c r="S42" s="50" t="s">
        <v>677</v>
      </c>
      <c r="T42" s="50" t="s">
        <v>677</v>
      </c>
      <c r="U42" s="50" t="s">
        <v>677</v>
      </c>
      <c r="V42" s="50" t="s">
        <v>677</v>
      </c>
      <c r="W42" s="50" t="s">
        <v>677</v>
      </c>
      <c r="X42" s="50" t="s">
        <v>677</v>
      </c>
      <c r="Y42" s="50" t="s">
        <v>677</v>
      </c>
      <c r="Z42" s="50" t="s">
        <v>677</v>
      </c>
      <c r="AA42" s="50" t="s">
        <v>677</v>
      </c>
      <c r="AB42" s="50" t="s">
        <v>677</v>
      </c>
      <c r="AC42" s="50" t="s">
        <v>677</v>
      </c>
    </row>
    <row r="43" spans="1:29" x14ac:dyDescent="0.2">
      <c r="A43" s="42">
        <v>53</v>
      </c>
      <c r="B43" s="50">
        <v>2.3199999999999998E-2</v>
      </c>
      <c r="C43" s="50">
        <v>1.1599999999999999E-2</v>
      </c>
      <c r="D43" s="50">
        <v>7.7999999999999996E-3</v>
      </c>
      <c r="E43" s="50">
        <v>5.7999999999999996E-3</v>
      </c>
      <c r="F43" s="50">
        <v>4.7000000000000002E-3</v>
      </c>
      <c r="G43" s="50">
        <v>3.8999999999999998E-3</v>
      </c>
      <c r="H43" s="50">
        <v>3.3999999999999998E-3</v>
      </c>
      <c r="I43" s="50">
        <v>3.0000000000000001E-3</v>
      </c>
      <c r="J43" s="50">
        <v>2.5999999999999999E-3</v>
      </c>
      <c r="K43" s="50">
        <v>2.3999999999999998E-3</v>
      </c>
      <c r="L43" s="50">
        <v>2.2000000000000001E-3</v>
      </c>
      <c r="M43" s="50">
        <v>2E-3</v>
      </c>
      <c r="N43" s="50" t="s">
        <v>677</v>
      </c>
      <c r="O43" s="50" t="s">
        <v>677</v>
      </c>
      <c r="P43" s="50" t="s">
        <v>677</v>
      </c>
      <c r="Q43" s="50" t="s">
        <v>677</v>
      </c>
      <c r="R43" s="50" t="s">
        <v>677</v>
      </c>
      <c r="S43" s="50" t="s">
        <v>677</v>
      </c>
      <c r="T43" s="50" t="s">
        <v>677</v>
      </c>
      <c r="U43" s="50" t="s">
        <v>677</v>
      </c>
      <c r="V43" s="50" t="s">
        <v>677</v>
      </c>
      <c r="W43" s="50" t="s">
        <v>677</v>
      </c>
      <c r="X43" s="50" t="s">
        <v>677</v>
      </c>
      <c r="Y43" s="50" t="s">
        <v>677</v>
      </c>
      <c r="Z43" s="50" t="s">
        <v>677</v>
      </c>
      <c r="AA43" s="50" t="s">
        <v>677</v>
      </c>
      <c r="AB43" s="50" t="s">
        <v>677</v>
      </c>
      <c r="AC43" s="50" t="s">
        <v>677</v>
      </c>
    </row>
    <row r="44" spans="1:29" x14ac:dyDescent="0.2">
      <c r="A44" s="42">
        <v>54</v>
      </c>
      <c r="B44" s="50">
        <v>2.29E-2</v>
      </c>
      <c r="C44" s="50">
        <v>1.15E-2</v>
      </c>
      <c r="D44" s="50">
        <v>7.7000000000000002E-3</v>
      </c>
      <c r="E44" s="50">
        <v>5.7999999999999996E-3</v>
      </c>
      <c r="F44" s="50">
        <v>4.5999999999999999E-3</v>
      </c>
      <c r="G44" s="50">
        <v>3.8999999999999998E-3</v>
      </c>
      <c r="H44" s="50">
        <v>3.3E-3</v>
      </c>
      <c r="I44" s="50">
        <v>2.8999999999999998E-3</v>
      </c>
      <c r="J44" s="50">
        <v>2.5999999999999999E-3</v>
      </c>
      <c r="K44" s="50">
        <v>2.3999999999999998E-3</v>
      </c>
      <c r="L44" s="50">
        <v>2.0999999999999999E-3</v>
      </c>
      <c r="M44" s="50" t="s">
        <v>677</v>
      </c>
      <c r="N44" s="50" t="s">
        <v>677</v>
      </c>
      <c r="O44" s="50" t="s">
        <v>677</v>
      </c>
      <c r="P44" s="50" t="s">
        <v>677</v>
      </c>
      <c r="Q44" s="50" t="s">
        <v>677</v>
      </c>
      <c r="R44" s="50" t="s">
        <v>677</v>
      </c>
      <c r="S44" s="50" t="s">
        <v>677</v>
      </c>
      <c r="T44" s="50" t="s">
        <v>677</v>
      </c>
      <c r="U44" s="50" t="s">
        <v>677</v>
      </c>
      <c r="V44" s="50" t="s">
        <v>677</v>
      </c>
      <c r="W44" s="50" t="s">
        <v>677</v>
      </c>
      <c r="X44" s="50" t="s">
        <v>677</v>
      </c>
      <c r="Y44" s="50" t="s">
        <v>677</v>
      </c>
      <c r="Z44" s="50" t="s">
        <v>677</v>
      </c>
      <c r="AA44" s="50" t="s">
        <v>677</v>
      </c>
      <c r="AB44" s="50" t="s">
        <v>677</v>
      </c>
      <c r="AC44" s="50" t="s">
        <v>677</v>
      </c>
    </row>
    <row r="45" spans="1:29" x14ac:dyDescent="0.2">
      <c r="A45" s="42">
        <v>55</v>
      </c>
      <c r="B45" s="50">
        <v>2.2599999999999999E-2</v>
      </c>
      <c r="C45" s="50">
        <v>1.14E-2</v>
      </c>
      <c r="D45" s="50">
        <v>7.6E-3</v>
      </c>
      <c r="E45" s="50">
        <v>5.7000000000000002E-3</v>
      </c>
      <c r="F45" s="50">
        <v>4.5999999999999999E-3</v>
      </c>
      <c r="G45" s="50">
        <v>3.8E-3</v>
      </c>
      <c r="H45" s="50">
        <v>3.3E-3</v>
      </c>
      <c r="I45" s="50">
        <v>2.8999999999999998E-3</v>
      </c>
      <c r="J45" s="50">
        <v>2.5999999999999999E-3</v>
      </c>
      <c r="K45" s="50">
        <v>2.3E-3</v>
      </c>
      <c r="L45" s="50" t="s">
        <v>677</v>
      </c>
      <c r="M45" s="50" t="s">
        <v>677</v>
      </c>
      <c r="N45" s="50" t="s">
        <v>677</v>
      </c>
      <c r="O45" s="50" t="s">
        <v>677</v>
      </c>
      <c r="P45" s="50" t="s">
        <v>677</v>
      </c>
      <c r="Q45" s="50" t="s">
        <v>677</v>
      </c>
      <c r="R45" s="50" t="s">
        <v>677</v>
      </c>
      <c r="S45" s="50" t="s">
        <v>677</v>
      </c>
      <c r="T45" s="50" t="s">
        <v>677</v>
      </c>
      <c r="U45" s="50" t="s">
        <v>677</v>
      </c>
      <c r="V45" s="50" t="s">
        <v>677</v>
      </c>
      <c r="W45" s="50" t="s">
        <v>677</v>
      </c>
      <c r="X45" s="50" t="s">
        <v>677</v>
      </c>
      <c r="Y45" s="50" t="s">
        <v>677</v>
      </c>
      <c r="Z45" s="50" t="s">
        <v>677</v>
      </c>
      <c r="AA45" s="50" t="s">
        <v>677</v>
      </c>
      <c r="AB45" s="50" t="s">
        <v>677</v>
      </c>
      <c r="AC45" s="50" t="s">
        <v>677</v>
      </c>
    </row>
    <row r="46" spans="1:29" x14ac:dyDescent="0.2">
      <c r="A46" s="42">
        <v>56</v>
      </c>
      <c r="B46" s="50">
        <v>2.23E-2</v>
      </c>
      <c r="C46" s="50">
        <v>1.12E-2</v>
      </c>
      <c r="D46" s="50">
        <v>7.4999999999999997E-3</v>
      </c>
      <c r="E46" s="50">
        <v>5.5999999999999999E-3</v>
      </c>
      <c r="F46" s="50">
        <v>4.4999999999999997E-3</v>
      </c>
      <c r="G46" s="50">
        <v>3.8E-3</v>
      </c>
      <c r="H46" s="50">
        <v>3.3E-3</v>
      </c>
      <c r="I46" s="50">
        <v>2.8999999999999998E-3</v>
      </c>
      <c r="J46" s="50">
        <v>2.5000000000000001E-3</v>
      </c>
      <c r="K46" s="50" t="s">
        <v>677</v>
      </c>
      <c r="L46" s="50" t="s">
        <v>677</v>
      </c>
      <c r="M46" s="50" t="s">
        <v>677</v>
      </c>
      <c r="N46" s="50" t="s">
        <v>677</v>
      </c>
      <c r="O46" s="50" t="s">
        <v>677</v>
      </c>
      <c r="P46" s="50" t="s">
        <v>677</v>
      </c>
      <c r="Q46" s="50" t="s">
        <v>677</v>
      </c>
      <c r="R46" s="50" t="s">
        <v>677</v>
      </c>
      <c r="S46" s="50" t="s">
        <v>677</v>
      </c>
      <c r="T46" s="50" t="s">
        <v>677</v>
      </c>
      <c r="U46" s="50" t="s">
        <v>677</v>
      </c>
      <c r="V46" s="50" t="s">
        <v>677</v>
      </c>
      <c r="W46" s="50" t="s">
        <v>677</v>
      </c>
      <c r="X46" s="50" t="s">
        <v>677</v>
      </c>
      <c r="Y46" s="50" t="s">
        <v>677</v>
      </c>
      <c r="Z46" s="50" t="s">
        <v>677</v>
      </c>
      <c r="AA46" s="50" t="s">
        <v>677</v>
      </c>
      <c r="AB46" s="50" t="s">
        <v>677</v>
      </c>
      <c r="AC46" s="50" t="s">
        <v>677</v>
      </c>
    </row>
    <row r="47" spans="1:29" x14ac:dyDescent="0.2">
      <c r="A47" s="42">
        <v>57</v>
      </c>
      <c r="B47" s="50">
        <v>2.1999999999999999E-2</v>
      </c>
      <c r="C47" s="50">
        <v>1.0999999999999999E-2</v>
      </c>
      <c r="D47" s="50">
        <v>7.4000000000000003E-3</v>
      </c>
      <c r="E47" s="50">
        <v>5.5999999999999999E-3</v>
      </c>
      <c r="F47" s="50">
        <v>4.4999999999999997E-3</v>
      </c>
      <c r="G47" s="50">
        <v>3.8E-3</v>
      </c>
      <c r="H47" s="50">
        <v>3.2000000000000002E-3</v>
      </c>
      <c r="I47" s="50">
        <v>2.8E-3</v>
      </c>
      <c r="J47" s="50" t="s">
        <v>677</v>
      </c>
      <c r="K47" s="50" t="s">
        <v>677</v>
      </c>
      <c r="L47" s="50" t="s">
        <v>677</v>
      </c>
      <c r="M47" s="50" t="s">
        <v>677</v>
      </c>
      <c r="N47" s="50" t="s">
        <v>677</v>
      </c>
      <c r="O47" s="50" t="s">
        <v>677</v>
      </c>
      <c r="P47" s="50" t="s">
        <v>677</v>
      </c>
      <c r="Q47" s="50" t="s">
        <v>677</v>
      </c>
      <c r="R47" s="50" t="s">
        <v>677</v>
      </c>
      <c r="S47" s="50" t="s">
        <v>677</v>
      </c>
      <c r="T47" s="50" t="s">
        <v>677</v>
      </c>
      <c r="U47" s="50" t="s">
        <v>677</v>
      </c>
      <c r="V47" s="50" t="s">
        <v>677</v>
      </c>
      <c r="W47" s="50" t="s">
        <v>677</v>
      </c>
      <c r="X47" s="50" t="s">
        <v>677</v>
      </c>
      <c r="Y47" s="50" t="s">
        <v>677</v>
      </c>
      <c r="Z47" s="50" t="s">
        <v>677</v>
      </c>
      <c r="AA47" s="50" t="s">
        <v>677</v>
      </c>
      <c r="AB47" s="50" t="s">
        <v>677</v>
      </c>
      <c r="AC47" s="50" t="s">
        <v>677</v>
      </c>
    </row>
    <row r="48" spans="1:29" x14ac:dyDescent="0.2">
      <c r="A48" s="42">
        <v>58</v>
      </c>
      <c r="B48" s="50">
        <v>2.1600000000000001E-2</v>
      </c>
      <c r="C48" s="50">
        <v>1.09E-2</v>
      </c>
      <c r="D48" s="50">
        <v>7.3000000000000001E-3</v>
      </c>
      <c r="E48" s="50">
        <v>5.4999999999999997E-3</v>
      </c>
      <c r="F48" s="50">
        <v>4.4000000000000003E-3</v>
      </c>
      <c r="G48" s="50">
        <v>3.7000000000000002E-3</v>
      </c>
      <c r="H48" s="50">
        <v>3.0999999999999999E-3</v>
      </c>
      <c r="I48" s="50" t="s">
        <v>677</v>
      </c>
      <c r="J48" s="50" t="s">
        <v>677</v>
      </c>
      <c r="K48" s="50" t="s">
        <v>677</v>
      </c>
      <c r="L48" s="50" t="s">
        <v>677</v>
      </c>
      <c r="M48" s="50" t="s">
        <v>677</v>
      </c>
      <c r="N48" s="50" t="s">
        <v>677</v>
      </c>
      <c r="O48" s="50" t="s">
        <v>677</v>
      </c>
      <c r="P48" s="50" t="s">
        <v>677</v>
      </c>
      <c r="Q48" s="50" t="s">
        <v>677</v>
      </c>
      <c r="R48" s="50" t="s">
        <v>677</v>
      </c>
      <c r="S48" s="50" t="s">
        <v>677</v>
      </c>
      <c r="T48" s="50" t="s">
        <v>677</v>
      </c>
      <c r="U48" s="50" t="s">
        <v>677</v>
      </c>
      <c r="V48" s="50" t="s">
        <v>677</v>
      </c>
      <c r="W48" s="50" t="s">
        <v>677</v>
      </c>
      <c r="X48" s="50" t="s">
        <v>677</v>
      </c>
      <c r="Y48" s="50" t="s">
        <v>677</v>
      </c>
      <c r="Z48" s="50" t="s">
        <v>677</v>
      </c>
      <c r="AA48" s="50" t="s">
        <v>677</v>
      </c>
      <c r="AB48" s="50" t="s">
        <v>677</v>
      </c>
      <c r="AC48" s="50" t="s">
        <v>677</v>
      </c>
    </row>
    <row r="49" spans="1:29" x14ac:dyDescent="0.2">
      <c r="A49" s="42">
        <v>59</v>
      </c>
      <c r="B49" s="50">
        <v>2.12E-2</v>
      </c>
      <c r="C49" s="50">
        <v>1.0699999999999999E-2</v>
      </c>
      <c r="D49" s="50">
        <v>7.1999999999999998E-3</v>
      </c>
      <c r="E49" s="50">
        <v>5.4000000000000003E-3</v>
      </c>
      <c r="F49" s="50">
        <v>4.4000000000000003E-3</v>
      </c>
      <c r="G49" s="50">
        <v>3.5999999999999999E-3</v>
      </c>
      <c r="H49" s="50" t="s">
        <v>677</v>
      </c>
      <c r="I49" s="50" t="s">
        <v>677</v>
      </c>
      <c r="J49" s="50" t="s">
        <v>677</v>
      </c>
      <c r="K49" s="50" t="s">
        <v>677</v>
      </c>
      <c r="L49" s="50" t="s">
        <v>677</v>
      </c>
      <c r="M49" s="50" t="s">
        <v>677</v>
      </c>
      <c r="N49" s="50" t="s">
        <v>677</v>
      </c>
      <c r="O49" s="50" t="s">
        <v>677</v>
      </c>
      <c r="P49" s="50" t="s">
        <v>677</v>
      </c>
      <c r="Q49" s="50" t="s">
        <v>677</v>
      </c>
      <c r="R49" s="50" t="s">
        <v>677</v>
      </c>
      <c r="S49" s="50" t="s">
        <v>677</v>
      </c>
      <c r="T49" s="50" t="s">
        <v>677</v>
      </c>
      <c r="U49" s="50" t="s">
        <v>677</v>
      </c>
      <c r="V49" s="50" t="s">
        <v>677</v>
      </c>
      <c r="W49" s="50" t="s">
        <v>677</v>
      </c>
      <c r="X49" s="50" t="s">
        <v>677</v>
      </c>
      <c r="Y49" s="50" t="s">
        <v>677</v>
      </c>
      <c r="Z49" s="50" t="s">
        <v>677</v>
      </c>
      <c r="AA49" s="50" t="s">
        <v>677</v>
      </c>
      <c r="AB49" s="50" t="s">
        <v>677</v>
      </c>
      <c r="AC49" s="50" t="s">
        <v>677</v>
      </c>
    </row>
    <row r="50" spans="1:29" x14ac:dyDescent="0.2">
      <c r="A50" s="42">
        <v>60</v>
      </c>
      <c r="B50" s="50">
        <v>2.0799999999999999E-2</v>
      </c>
      <c r="C50" s="50">
        <v>1.0500000000000001E-2</v>
      </c>
      <c r="D50" s="50">
        <v>7.0000000000000001E-3</v>
      </c>
      <c r="E50" s="50">
        <v>5.3E-3</v>
      </c>
      <c r="F50" s="50">
        <v>4.1999999999999997E-3</v>
      </c>
      <c r="G50" s="50" t="s">
        <v>677</v>
      </c>
      <c r="H50" s="50" t="s">
        <v>677</v>
      </c>
      <c r="I50" s="50" t="s">
        <v>677</v>
      </c>
      <c r="J50" s="50" t="s">
        <v>677</v>
      </c>
      <c r="K50" s="50" t="s">
        <v>677</v>
      </c>
      <c r="L50" s="50" t="s">
        <v>677</v>
      </c>
      <c r="M50" s="50" t="s">
        <v>677</v>
      </c>
      <c r="N50" s="50" t="s">
        <v>677</v>
      </c>
      <c r="O50" s="50" t="s">
        <v>677</v>
      </c>
      <c r="P50" s="50" t="s">
        <v>677</v>
      </c>
      <c r="Q50" s="50" t="s">
        <v>677</v>
      </c>
      <c r="R50" s="50" t="s">
        <v>677</v>
      </c>
      <c r="S50" s="50" t="s">
        <v>677</v>
      </c>
      <c r="T50" s="50" t="s">
        <v>677</v>
      </c>
      <c r="U50" s="50" t="s">
        <v>677</v>
      </c>
      <c r="V50" s="50" t="s">
        <v>677</v>
      </c>
      <c r="W50" s="50" t="s">
        <v>677</v>
      </c>
      <c r="X50" s="50" t="s">
        <v>677</v>
      </c>
      <c r="Y50" s="50" t="s">
        <v>677</v>
      </c>
      <c r="Z50" s="50" t="s">
        <v>677</v>
      </c>
      <c r="AA50" s="50" t="s">
        <v>677</v>
      </c>
      <c r="AB50" s="50" t="s">
        <v>677</v>
      </c>
      <c r="AC50" s="50" t="s">
        <v>677</v>
      </c>
    </row>
    <row r="51" spans="1:29" x14ac:dyDescent="0.2">
      <c r="A51" s="42">
        <v>61</v>
      </c>
      <c r="B51" s="50">
        <v>2.0400000000000001E-2</v>
      </c>
      <c r="C51" s="50">
        <v>1.03E-2</v>
      </c>
      <c r="D51" s="50">
        <v>6.8999999999999999E-3</v>
      </c>
      <c r="E51" s="50">
        <v>5.1999999999999998E-3</v>
      </c>
      <c r="F51" s="50" t="s">
        <v>677</v>
      </c>
      <c r="G51" s="50" t="s">
        <v>677</v>
      </c>
      <c r="H51" s="50" t="s">
        <v>677</v>
      </c>
      <c r="I51" s="50" t="s">
        <v>677</v>
      </c>
      <c r="J51" s="50" t="s">
        <v>677</v>
      </c>
      <c r="K51" s="50" t="s">
        <v>677</v>
      </c>
      <c r="L51" s="50" t="s">
        <v>677</v>
      </c>
      <c r="M51" s="50" t="s">
        <v>677</v>
      </c>
      <c r="N51" s="50" t="s">
        <v>677</v>
      </c>
      <c r="O51" s="50" t="s">
        <v>677</v>
      </c>
      <c r="P51" s="50" t="s">
        <v>677</v>
      </c>
      <c r="Q51" s="50" t="s">
        <v>677</v>
      </c>
      <c r="R51" s="50" t="s">
        <v>677</v>
      </c>
      <c r="S51" s="50" t="s">
        <v>677</v>
      </c>
      <c r="T51" s="50" t="s">
        <v>677</v>
      </c>
      <c r="U51" s="50" t="s">
        <v>677</v>
      </c>
      <c r="V51" s="50" t="s">
        <v>677</v>
      </c>
      <c r="W51" s="50" t="s">
        <v>677</v>
      </c>
      <c r="X51" s="50" t="s">
        <v>677</v>
      </c>
      <c r="Y51" s="50" t="s">
        <v>677</v>
      </c>
      <c r="Z51" s="50" t="s">
        <v>677</v>
      </c>
      <c r="AA51" s="50" t="s">
        <v>677</v>
      </c>
      <c r="AB51" s="50" t="s">
        <v>677</v>
      </c>
      <c r="AC51" s="50" t="s">
        <v>677</v>
      </c>
    </row>
    <row r="52" spans="1:29" x14ac:dyDescent="0.2">
      <c r="A52" s="42">
        <v>62</v>
      </c>
      <c r="B52" s="50">
        <v>0.02</v>
      </c>
      <c r="C52" s="50">
        <v>1.01E-2</v>
      </c>
      <c r="D52" s="50">
        <v>6.7000000000000002E-3</v>
      </c>
      <c r="E52" s="50" t="s">
        <v>677</v>
      </c>
      <c r="F52" s="50" t="s">
        <v>677</v>
      </c>
      <c r="G52" s="50" t="s">
        <v>677</v>
      </c>
      <c r="H52" s="50" t="s">
        <v>677</v>
      </c>
      <c r="I52" s="50" t="s">
        <v>677</v>
      </c>
      <c r="J52" s="50" t="s">
        <v>677</v>
      </c>
      <c r="K52" s="50" t="s">
        <v>677</v>
      </c>
      <c r="L52" s="50" t="s">
        <v>677</v>
      </c>
      <c r="M52" s="50" t="s">
        <v>677</v>
      </c>
      <c r="N52" s="50" t="s">
        <v>677</v>
      </c>
      <c r="O52" s="50" t="s">
        <v>677</v>
      </c>
      <c r="P52" s="50" t="s">
        <v>677</v>
      </c>
      <c r="Q52" s="50" t="s">
        <v>677</v>
      </c>
      <c r="R52" s="50" t="s">
        <v>677</v>
      </c>
      <c r="S52" s="50" t="s">
        <v>677</v>
      </c>
      <c r="T52" s="50" t="s">
        <v>677</v>
      </c>
      <c r="U52" s="50" t="s">
        <v>677</v>
      </c>
      <c r="V52" s="50" t="s">
        <v>677</v>
      </c>
      <c r="W52" s="50" t="s">
        <v>677</v>
      </c>
      <c r="X52" s="50" t="s">
        <v>677</v>
      </c>
      <c r="Y52" s="50" t="s">
        <v>677</v>
      </c>
      <c r="Z52" s="50" t="s">
        <v>677</v>
      </c>
      <c r="AA52" s="50" t="s">
        <v>677</v>
      </c>
      <c r="AB52" s="50" t="s">
        <v>677</v>
      </c>
      <c r="AC52" s="50" t="s">
        <v>677</v>
      </c>
    </row>
    <row r="53" spans="1:29" x14ac:dyDescent="0.2">
      <c r="A53" s="42">
        <v>63</v>
      </c>
      <c r="B53" s="50">
        <v>1.95E-2</v>
      </c>
      <c r="C53" s="50">
        <v>9.7999999999999997E-3</v>
      </c>
      <c r="D53" s="50" t="s">
        <v>677</v>
      </c>
      <c r="E53" s="50" t="s">
        <v>677</v>
      </c>
      <c r="F53" s="50" t="s">
        <v>677</v>
      </c>
      <c r="G53" s="50" t="s">
        <v>677</v>
      </c>
      <c r="H53" s="50" t="s">
        <v>677</v>
      </c>
      <c r="I53" s="50" t="s">
        <v>677</v>
      </c>
      <c r="J53" s="50" t="s">
        <v>677</v>
      </c>
      <c r="K53" s="50" t="s">
        <v>677</v>
      </c>
      <c r="L53" s="50" t="s">
        <v>677</v>
      </c>
      <c r="M53" s="50" t="s">
        <v>677</v>
      </c>
      <c r="N53" s="50" t="s">
        <v>677</v>
      </c>
      <c r="O53" s="50" t="s">
        <v>677</v>
      </c>
      <c r="P53" s="50" t="s">
        <v>677</v>
      </c>
      <c r="Q53" s="50" t="s">
        <v>677</v>
      </c>
      <c r="R53" s="50" t="s">
        <v>677</v>
      </c>
      <c r="S53" s="50" t="s">
        <v>677</v>
      </c>
      <c r="T53" s="50" t="s">
        <v>677</v>
      </c>
      <c r="U53" s="50" t="s">
        <v>677</v>
      </c>
      <c r="V53" s="50" t="s">
        <v>677</v>
      </c>
      <c r="W53" s="50" t="s">
        <v>677</v>
      </c>
      <c r="X53" s="50" t="s">
        <v>677</v>
      </c>
      <c r="Y53" s="50" t="s">
        <v>677</v>
      </c>
      <c r="Z53" s="50" t="s">
        <v>677</v>
      </c>
      <c r="AA53" s="50" t="s">
        <v>677</v>
      </c>
      <c r="AB53" s="50" t="s">
        <v>677</v>
      </c>
      <c r="AC53" s="50" t="s">
        <v>677</v>
      </c>
    </row>
    <row r="54" spans="1:29" x14ac:dyDescent="0.2">
      <c r="A54" s="42">
        <v>64</v>
      </c>
      <c r="B54" s="50">
        <v>1.9E-2</v>
      </c>
      <c r="C54" s="50" t="s">
        <v>677</v>
      </c>
      <c r="D54" s="50" t="s">
        <v>677</v>
      </c>
      <c r="E54" s="50" t="s">
        <v>677</v>
      </c>
      <c r="F54" s="50" t="s">
        <v>677</v>
      </c>
      <c r="G54" s="50" t="s">
        <v>677</v>
      </c>
      <c r="H54" s="50" t="s">
        <v>677</v>
      </c>
      <c r="I54" s="50" t="s">
        <v>677</v>
      </c>
      <c r="J54" s="50" t="s">
        <v>677</v>
      </c>
      <c r="K54" s="50" t="s">
        <v>677</v>
      </c>
      <c r="L54" s="50" t="s">
        <v>677</v>
      </c>
      <c r="M54" s="50" t="s">
        <v>677</v>
      </c>
      <c r="N54" s="50" t="s">
        <v>677</v>
      </c>
      <c r="O54" s="50" t="s">
        <v>677</v>
      </c>
      <c r="P54" s="50" t="s">
        <v>677</v>
      </c>
      <c r="Q54" s="50" t="s">
        <v>677</v>
      </c>
      <c r="R54" s="50" t="s">
        <v>677</v>
      </c>
      <c r="S54" s="50" t="s">
        <v>677</v>
      </c>
      <c r="T54" s="50" t="s">
        <v>677</v>
      </c>
      <c r="U54" s="50" t="s">
        <v>677</v>
      </c>
      <c r="V54" s="50" t="s">
        <v>677</v>
      </c>
      <c r="W54" s="50" t="s">
        <v>677</v>
      </c>
      <c r="X54" s="50" t="s">
        <v>677</v>
      </c>
      <c r="Y54" s="50" t="s">
        <v>677</v>
      </c>
      <c r="Z54" s="50" t="s">
        <v>677</v>
      </c>
      <c r="AA54" s="50" t="s">
        <v>677</v>
      </c>
      <c r="AB54" s="50" t="s">
        <v>677</v>
      </c>
      <c r="AC54" s="50" t="s">
        <v>677</v>
      </c>
    </row>
  </sheetData>
  <sheetProtection algorithmName="SHA-512" hashValue="WpMj0DdZULLd0E3ftm4YAtdTjU9J8tB5eXRXUWQdhcsUD5MdYk0DEynwZeiKngUFJ3zE5SG2kVTZWmOc9MMVlw==" saltValue="Af1BdjueTK1ttpbeJbmlXg==" spinCount="100000" sheet="1" objects="1" scenarios="1"/>
  <conditionalFormatting sqref="A6:A21">
    <cfRule type="expression" dxfId="15" priority="5" stopIfTrue="1">
      <formula>MOD(ROW(),2)=0</formula>
    </cfRule>
    <cfRule type="expression" dxfId="14" priority="6" stopIfTrue="1">
      <formula>MOD(ROW(),2)&lt;&gt;0</formula>
    </cfRule>
  </conditionalFormatting>
  <conditionalFormatting sqref="A26:A54">
    <cfRule type="expression" dxfId="13" priority="1" stopIfTrue="1">
      <formula>MOD(ROW(),2)=0</formula>
    </cfRule>
    <cfRule type="expression" dxfId="12" priority="2" stopIfTrue="1">
      <formula>MOD(ROW(),2)&lt;&gt;0</formula>
    </cfRule>
  </conditionalFormatting>
  <conditionalFormatting sqref="B6:AC21">
    <cfRule type="expression" dxfId="11" priority="7" stopIfTrue="1">
      <formula>MOD(ROW(),2)=0</formula>
    </cfRule>
    <cfRule type="expression" dxfId="10" priority="8" stopIfTrue="1">
      <formula>MOD(ROW(),2)&lt;&gt;0</formula>
    </cfRule>
  </conditionalFormatting>
  <conditionalFormatting sqref="B26:AC54">
    <cfRule type="expression" dxfId="9" priority="3" stopIfTrue="1">
      <formula>MOD(ROW(),2)=0</formula>
    </cfRule>
    <cfRule type="expression" dxfId="8" priority="4" stopIfTrue="1">
      <formula>MOD(ROW(),2)&lt;&gt;0</formula>
    </cfRule>
  </conditionalFormatting>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E3773-7205-46C1-A446-499EE52B10A7}">
  <sheetPr codeName="Sheet75"/>
  <dimension ref="A1:AC54"/>
  <sheetViews>
    <sheetView showGridLines="0" workbookViewId="0">
      <selection activeCell="A6" sqref="A6"/>
    </sheetView>
  </sheetViews>
  <sheetFormatPr defaultColWidth="8.5703125" defaultRowHeight="12.75" x14ac:dyDescent="0.2"/>
  <cols>
    <col min="1" max="1" width="31.5703125" style="41" customWidth="1"/>
    <col min="2" max="29" width="22.5703125" style="41" customWidth="1"/>
    <col min="30" max="16384" width="8.5703125" style="41"/>
  </cols>
  <sheetData>
    <row r="1" spans="1:29" s="1" customFormat="1" ht="20.25" x14ac:dyDescent="0.3">
      <c r="A1" s="2" t="s">
        <v>0</v>
      </c>
    </row>
    <row r="2" spans="1:29" s="1" customFormat="1" ht="15.75" x14ac:dyDescent="0.25">
      <c r="A2" s="30" t="s">
        <v>1</v>
      </c>
      <c r="B2" s="3" t="str">
        <f>wb_title</f>
        <v>LGPS_EW - Consolidated Factor Spreadsheet</v>
      </c>
    </row>
    <row r="3" spans="1:29" s="1" customFormat="1" ht="15.75" x14ac:dyDescent="0.25">
      <c r="A3" s="30" t="s">
        <v>2</v>
      </c>
      <c r="B3" s="3" t="str">
        <f>TABLE_FACTOR_TYPE_1 &amp; " - x-" &amp; TABLE_SERIES_NUMBER_1</f>
        <v>Additional survivor benefits - x-811</v>
      </c>
    </row>
    <row r="4" spans="1:29" customFormat="1" x14ac:dyDescent="0.2"/>
    <row r="5" spans="1:29" customFormat="1" x14ac:dyDescent="0.2"/>
    <row r="6" spans="1:29" customFormat="1" x14ac:dyDescent="0.2">
      <c r="A6" s="44" t="s">
        <v>394</v>
      </c>
      <c r="B6" s="49" t="s">
        <v>395</v>
      </c>
      <c r="C6" s="49"/>
      <c r="D6" s="49"/>
      <c r="E6" s="49"/>
      <c r="F6" s="49"/>
      <c r="G6" s="49"/>
      <c r="H6" s="49"/>
      <c r="I6" s="49"/>
      <c r="J6" s="49"/>
      <c r="K6" s="49"/>
      <c r="L6" s="49"/>
      <c r="M6" s="49"/>
      <c r="N6" s="46"/>
      <c r="O6" s="46"/>
      <c r="P6" s="46"/>
      <c r="Q6" s="46"/>
      <c r="R6" s="46"/>
      <c r="S6" s="46"/>
      <c r="T6" s="46"/>
      <c r="U6" s="46"/>
      <c r="V6" s="46"/>
      <c r="W6" s="46"/>
      <c r="X6" s="46"/>
      <c r="Y6" s="46"/>
      <c r="Z6" s="46"/>
      <c r="AA6" s="46"/>
      <c r="AB6" s="46"/>
      <c r="AC6" s="46"/>
    </row>
    <row r="7" spans="1:29" customFormat="1" x14ac:dyDescent="0.2">
      <c r="A7" s="44" t="s">
        <v>396</v>
      </c>
      <c r="B7" s="49" t="s">
        <v>31</v>
      </c>
      <c r="C7" s="49"/>
      <c r="D7" s="49"/>
      <c r="E7" s="49"/>
      <c r="F7" s="49"/>
      <c r="G7" s="49"/>
      <c r="H7" s="49"/>
      <c r="I7" s="49"/>
      <c r="J7" s="49"/>
      <c r="K7" s="49"/>
      <c r="L7" s="49"/>
      <c r="M7" s="49"/>
      <c r="N7" s="46"/>
      <c r="O7" s="46"/>
      <c r="P7" s="46"/>
      <c r="Q7" s="46"/>
      <c r="R7" s="46"/>
      <c r="S7" s="46"/>
      <c r="T7" s="46"/>
      <c r="U7" s="46"/>
      <c r="V7" s="46"/>
      <c r="W7" s="46"/>
      <c r="X7" s="46"/>
      <c r="Y7" s="46"/>
      <c r="Z7" s="46"/>
      <c r="AA7" s="46"/>
      <c r="AB7" s="46"/>
      <c r="AC7" s="46"/>
    </row>
    <row r="8" spans="1:29" customFormat="1" x14ac:dyDescent="0.2">
      <c r="A8" s="44" t="s">
        <v>166</v>
      </c>
      <c r="B8" s="49" t="s">
        <v>179</v>
      </c>
      <c r="C8" s="49"/>
      <c r="D8" s="49"/>
      <c r="E8" s="49"/>
      <c r="F8" s="49"/>
      <c r="G8" s="49"/>
      <c r="H8" s="49"/>
      <c r="I8" s="49"/>
      <c r="J8" s="49"/>
      <c r="K8" s="49"/>
      <c r="L8" s="49"/>
      <c r="M8" s="49"/>
      <c r="N8" s="46"/>
      <c r="O8" s="46"/>
      <c r="P8" s="46"/>
      <c r="Q8" s="46"/>
      <c r="R8" s="46"/>
      <c r="S8" s="46"/>
      <c r="T8" s="46"/>
      <c r="U8" s="46"/>
      <c r="V8" s="46"/>
      <c r="W8" s="46"/>
      <c r="X8" s="46"/>
      <c r="Y8" s="46"/>
      <c r="Z8" s="46"/>
      <c r="AA8" s="46"/>
      <c r="AB8" s="46"/>
      <c r="AC8" s="46"/>
    </row>
    <row r="9" spans="1:29" customFormat="1" x14ac:dyDescent="0.2">
      <c r="A9" s="44" t="s">
        <v>167</v>
      </c>
      <c r="B9" s="49" t="s">
        <v>385</v>
      </c>
      <c r="C9" s="49"/>
      <c r="D9" s="49"/>
      <c r="E9" s="49"/>
      <c r="F9" s="49"/>
      <c r="G9" s="49"/>
      <c r="H9" s="49"/>
      <c r="I9" s="49"/>
      <c r="J9" s="49"/>
      <c r="K9" s="49"/>
      <c r="L9" s="49"/>
      <c r="M9" s="49"/>
      <c r="N9" s="46"/>
      <c r="O9" s="46"/>
      <c r="P9" s="46"/>
      <c r="Q9" s="46"/>
      <c r="R9" s="46"/>
      <c r="S9" s="46"/>
      <c r="T9" s="46"/>
      <c r="U9" s="46"/>
      <c r="V9" s="46"/>
      <c r="W9" s="46"/>
      <c r="X9" s="46"/>
      <c r="Y9" s="46"/>
      <c r="Z9" s="46"/>
      <c r="AA9" s="46"/>
      <c r="AB9" s="46"/>
      <c r="AC9" s="46"/>
    </row>
    <row r="10" spans="1:29" customFormat="1" x14ac:dyDescent="0.2">
      <c r="A10" s="44" t="s">
        <v>6</v>
      </c>
      <c r="B10" s="49" t="s">
        <v>392</v>
      </c>
      <c r="C10" s="49"/>
      <c r="D10" s="49"/>
      <c r="E10" s="49"/>
      <c r="F10" s="49"/>
      <c r="G10" s="49"/>
      <c r="H10" s="49"/>
      <c r="I10" s="49"/>
      <c r="J10" s="49"/>
      <c r="K10" s="49"/>
      <c r="L10" s="49"/>
      <c r="M10" s="49"/>
      <c r="N10" s="46"/>
      <c r="O10" s="46"/>
      <c r="P10" s="46"/>
      <c r="Q10" s="46"/>
      <c r="R10" s="46"/>
      <c r="S10" s="46"/>
      <c r="T10" s="46"/>
      <c r="U10" s="46"/>
      <c r="V10" s="46"/>
      <c r="W10" s="46"/>
      <c r="X10" s="46"/>
      <c r="Y10" s="46"/>
      <c r="Z10" s="46"/>
      <c r="AA10" s="46"/>
      <c r="AB10" s="46"/>
      <c r="AC10" s="46"/>
    </row>
    <row r="11" spans="1:29" customFormat="1" x14ac:dyDescent="0.2">
      <c r="A11" s="44" t="s">
        <v>168</v>
      </c>
      <c r="B11" s="49" t="s">
        <v>187</v>
      </c>
      <c r="C11" s="49"/>
      <c r="D11" s="49"/>
      <c r="E11" s="49"/>
      <c r="F11" s="49"/>
      <c r="G11" s="49"/>
      <c r="H11" s="49"/>
      <c r="I11" s="49"/>
      <c r="J11" s="49"/>
      <c r="K11" s="49"/>
      <c r="L11" s="49"/>
      <c r="M11" s="49"/>
      <c r="N11" s="46"/>
      <c r="O11" s="46"/>
      <c r="P11" s="46"/>
      <c r="Q11" s="46"/>
      <c r="R11" s="46"/>
      <c r="S11" s="46"/>
      <c r="T11" s="46"/>
      <c r="U11" s="46"/>
      <c r="V11" s="46"/>
      <c r="W11" s="46"/>
      <c r="X11" s="46"/>
      <c r="Y11" s="46"/>
      <c r="Z11" s="46"/>
      <c r="AA11" s="46"/>
      <c r="AB11" s="46"/>
      <c r="AC11" s="46"/>
    </row>
    <row r="12" spans="1:29" customFormat="1" x14ac:dyDescent="0.2">
      <c r="A12" s="44" t="s">
        <v>169</v>
      </c>
      <c r="B12" s="49" t="s">
        <v>324</v>
      </c>
      <c r="C12" s="49"/>
      <c r="D12" s="49"/>
      <c r="E12" s="49"/>
      <c r="F12" s="49"/>
      <c r="G12" s="49"/>
      <c r="H12" s="49"/>
      <c r="I12" s="49"/>
      <c r="J12" s="49"/>
      <c r="K12" s="49"/>
      <c r="L12" s="49"/>
      <c r="M12" s="49"/>
      <c r="N12" s="46"/>
      <c r="O12" s="46"/>
      <c r="P12" s="46"/>
      <c r="Q12" s="46"/>
      <c r="R12" s="46"/>
      <c r="S12" s="46"/>
      <c r="T12" s="46"/>
      <c r="U12" s="46"/>
      <c r="V12" s="46"/>
      <c r="W12" s="46"/>
      <c r="X12" s="46"/>
      <c r="Y12" s="46"/>
      <c r="Z12" s="46"/>
      <c r="AA12" s="46"/>
      <c r="AB12" s="46"/>
      <c r="AC12" s="46"/>
    </row>
    <row r="13" spans="1:29" customFormat="1" x14ac:dyDescent="0.2">
      <c r="A13" s="44" t="s">
        <v>397</v>
      </c>
      <c r="B13" s="49">
        <v>0</v>
      </c>
      <c r="C13" s="49"/>
      <c r="D13" s="49"/>
      <c r="E13" s="49"/>
      <c r="F13" s="49"/>
      <c r="G13" s="49"/>
      <c r="H13" s="49"/>
      <c r="I13" s="49"/>
      <c r="J13" s="49"/>
      <c r="K13" s="49"/>
      <c r="L13" s="49"/>
      <c r="M13" s="49"/>
      <c r="N13" s="46"/>
      <c r="O13" s="46"/>
      <c r="P13" s="46"/>
      <c r="Q13" s="46"/>
      <c r="R13" s="46"/>
      <c r="S13" s="46"/>
      <c r="T13" s="46"/>
      <c r="U13" s="46"/>
      <c r="V13" s="46"/>
      <c r="W13" s="46"/>
      <c r="X13" s="46"/>
      <c r="Y13" s="46"/>
      <c r="Z13" s="46"/>
      <c r="AA13" s="46"/>
      <c r="AB13" s="46"/>
      <c r="AC13" s="46"/>
    </row>
    <row r="14" spans="1:29" customFormat="1" x14ac:dyDescent="0.2">
      <c r="A14" s="44" t="s">
        <v>171</v>
      </c>
      <c r="B14" s="49">
        <v>811</v>
      </c>
      <c r="C14" s="49"/>
      <c r="D14" s="49"/>
      <c r="E14" s="49"/>
      <c r="F14" s="49"/>
      <c r="G14" s="49"/>
      <c r="H14" s="49"/>
      <c r="I14" s="49"/>
      <c r="J14" s="49"/>
      <c r="K14" s="49"/>
      <c r="L14" s="49"/>
      <c r="M14" s="49"/>
      <c r="N14" s="46"/>
      <c r="O14" s="46"/>
      <c r="P14" s="46"/>
      <c r="Q14" s="46"/>
      <c r="R14" s="46"/>
      <c r="S14" s="46"/>
      <c r="T14" s="46"/>
      <c r="U14" s="46"/>
      <c r="V14" s="46"/>
      <c r="W14" s="46"/>
      <c r="X14" s="46"/>
      <c r="Y14" s="46"/>
      <c r="Z14" s="46"/>
      <c r="AA14" s="46"/>
      <c r="AB14" s="46"/>
      <c r="AC14" s="46"/>
    </row>
    <row r="15" spans="1:29" customFormat="1" x14ac:dyDescent="0.2">
      <c r="A15" s="44" t="s">
        <v>398</v>
      </c>
      <c r="B15" s="49" t="s">
        <v>393</v>
      </c>
      <c r="C15" s="49"/>
      <c r="D15" s="49"/>
      <c r="E15" s="49"/>
      <c r="F15" s="49"/>
      <c r="G15" s="49"/>
      <c r="H15" s="49"/>
      <c r="I15" s="49"/>
      <c r="J15" s="49"/>
      <c r="K15" s="49"/>
      <c r="L15" s="49"/>
      <c r="M15" s="49"/>
      <c r="N15" s="46"/>
      <c r="O15" s="46"/>
      <c r="P15" s="46"/>
      <c r="Q15" s="46"/>
      <c r="R15" s="46"/>
      <c r="S15" s="46"/>
      <c r="T15" s="46"/>
      <c r="U15" s="46"/>
      <c r="V15" s="46"/>
      <c r="W15" s="46"/>
      <c r="X15" s="46"/>
      <c r="Y15" s="46"/>
      <c r="Z15" s="46"/>
      <c r="AA15" s="46"/>
      <c r="AB15" s="46"/>
      <c r="AC15" s="46"/>
    </row>
    <row r="16" spans="1:29" customFormat="1" x14ac:dyDescent="0.2">
      <c r="A16" s="44" t="s">
        <v>173</v>
      </c>
      <c r="B16" s="49" t="s">
        <v>332</v>
      </c>
      <c r="C16" s="49"/>
      <c r="D16" s="49"/>
      <c r="E16" s="49"/>
      <c r="F16" s="49"/>
      <c r="G16" s="49"/>
      <c r="H16" s="49"/>
      <c r="I16" s="49"/>
      <c r="J16" s="49"/>
      <c r="K16" s="49"/>
      <c r="L16" s="49"/>
      <c r="M16" s="49"/>
      <c r="N16" s="46"/>
      <c r="O16" s="46"/>
      <c r="P16" s="46"/>
      <c r="Q16" s="46"/>
      <c r="R16" s="46"/>
      <c r="S16" s="46"/>
      <c r="T16" s="46"/>
      <c r="U16" s="46"/>
      <c r="V16" s="46"/>
      <c r="W16" s="46"/>
      <c r="X16" s="46"/>
      <c r="Y16" s="46"/>
      <c r="Z16" s="46"/>
      <c r="AA16" s="46"/>
      <c r="AB16" s="46"/>
      <c r="AC16" s="46"/>
    </row>
    <row r="17" spans="1:29" customFormat="1" x14ac:dyDescent="0.2">
      <c r="A17" s="45" t="s">
        <v>399</v>
      </c>
      <c r="B17" s="49"/>
      <c r="C17" s="49"/>
      <c r="D17" s="49"/>
      <c r="E17" s="49"/>
      <c r="F17" s="49"/>
      <c r="G17" s="49"/>
      <c r="H17" s="49"/>
      <c r="I17" s="49"/>
      <c r="J17" s="49"/>
      <c r="K17" s="49"/>
      <c r="L17" s="49"/>
      <c r="M17" s="49"/>
      <c r="N17" s="46"/>
      <c r="O17" s="46"/>
      <c r="P17" s="46"/>
      <c r="Q17" s="46"/>
      <c r="R17" s="46"/>
      <c r="S17" s="46"/>
      <c r="T17" s="46"/>
      <c r="U17" s="46"/>
      <c r="V17" s="46"/>
      <c r="W17" s="46"/>
      <c r="X17" s="46"/>
      <c r="Y17" s="46"/>
      <c r="Z17" s="46"/>
      <c r="AA17" s="46"/>
      <c r="AB17" s="46"/>
      <c r="AC17" s="46"/>
    </row>
    <row r="18" spans="1:29" customFormat="1" x14ac:dyDescent="0.2">
      <c r="A18" s="44" t="s">
        <v>175</v>
      </c>
      <c r="B18" s="51">
        <v>45195</v>
      </c>
      <c r="C18" s="51"/>
      <c r="D18" s="51"/>
      <c r="E18" s="51"/>
      <c r="F18" s="51"/>
      <c r="G18" s="51"/>
      <c r="H18" s="51"/>
      <c r="I18" s="51"/>
      <c r="J18" s="51"/>
      <c r="K18" s="51"/>
      <c r="L18" s="51"/>
      <c r="M18" s="51"/>
      <c r="N18" s="46"/>
      <c r="O18" s="46"/>
      <c r="P18" s="46"/>
      <c r="Q18" s="46"/>
      <c r="R18" s="46"/>
      <c r="S18" s="46"/>
      <c r="T18" s="46"/>
      <c r="U18" s="46"/>
      <c r="V18" s="46"/>
      <c r="W18" s="46"/>
      <c r="X18" s="46"/>
      <c r="Y18" s="46"/>
      <c r="Z18" s="46"/>
      <c r="AA18" s="46"/>
      <c r="AB18" s="46"/>
      <c r="AC18" s="46"/>
    </row>
    <row r="19" spans="1:29" customFormat="1" x14ac:dyDescent="0.2">
      <c r="A19" s="44" t="s">
        <v>176</v>
      </c>
      <c r="B19" s="51">
        <v>45201</v>
      </c>
      <c r="C19" s="51"/>
      <c r="D19" s="51"/>
      <c r="E19" s="51"/>
      <c r="F19" s="51"/>
      <c r="G19" s="51"/>
      <c r="H19" s="51"/>
      <c r="I19" s="51"/>
      <c r="J19" s="51"/>
      <c r="K19" s="51"/>
      <c r="L19" s="51"/>
      <c r="M19" s="51"/>
      <c r="N19" s="46"/>
      <c r="O19" s="46"/>
      <c r="P19" s="46"/>
      <c r="Q19" s="46"/>
      <c r="R19" s="46"/>
      <c r="S19" s="46"/>
      <c r="T19" s="46"/>
      <c r="U19" s="46"/>
      <c r="V19" s="46"/>
      <c r="W19" s="46"/>
      <c r="X19" s="46"/>
      <c r="Y19" s="46"/>
      <c r="Z19" s="46"/>
      <c r="AA19" s="46"/>
      <c r="AB19" s="46"/>
      <c r="AC19" s="46"/>
    </row>
    <row r="20" spans="1:29" customFormat="1" x14ac:dyDescent="0.2">
      <c r="A20" s="44" t="s">
        <v>177</v>
      </c>
      <c r="B20" s="49" t="s">
        <v>186</v>
      </c>
      <c r="C20" s="49"/>
      <c r="D20" s="49"/>
      <c r="E20" s="49"/>
      <c r="F20" s="49"/>
      <c r="G20" s="49"/>
      <c r="H20" s="49"/>
      <c r="I20" s="49"/>
      <c r="J20" s="49"/>
      <c r="K20" s="49"/>
      <c r="L20" s="49"/>
      <c r="M20" s="49"/>
      <c r="N20" s="46"/>
      <c r="O20" s="46"/>
      <c r="P20" s="46"/>
      <c r="Q20" s="46"/>
      <c r="R20" s="46"/>
      <c r="S20" s="46"/>
      <c r="T20" s="46"/>
      <c r="U20" s="46"/>
      <c r="V20" s="46"/>
      <c r="W20" s="46"/>
      <c r="X20" s="46"/>
      <c r="Y20" s="46"/>
      <c r="Z20" s="46"/>
      <c r="AA20" s="46"/>
      <c r="AB20" s="46"/>
      <c r="AC20" s="46"/>
    </row>
    <row r="21" spans="1:29" customFormat="1" x14ac:dyDescent="0.2">
      <c r="A21" s="44" t="s">
        <v>400</v>
      </c>
      <c r="B21" s="49" t="s">
        <v>104</v>
      </c>
      <c r="C21" s="49"/>
      <c r="D21" s="49"/>
      <c r="E21" s="49"/>
      <c r="F21" s="49"/>
      <c r="G21" s="49"/>
      <c r="H21" s="49"/>
      <c r="I21" s="49"/>
      <c r="J21" s="49"/>
      <c r="K21" s="49"/>
      <c r="L21" s="49"/>
      <c r="M21" s="49"/>
      <c r="N21" s="46"/>
      <c r="O21" s="46"/>
      <c r="P21" s="46"/>
      <c r="Q21" s="46"/>
      <c r="R21" s="46"/>
      <c r="S21" s="46"/>
      <c r="T21" s="46"/>
      <c r="U21" s="46"/>
      <c r="V21" s="46"/>
      <c r="W21" s="46"/>
      <c r="X21" s="46"/>
      <c r="Y21" s="46"/>
      <c r="Z21" s="46"/>
      <c r="AA21" s="46"/>
      <c r="AB21" s="46"/>
      <c r="AC21" s="46"/>
    </row>
    <row r="22" spans="1:29" customFormat="1" x14ac:dyDescent="0.2"/>
    <row r="23" spans="1:29" customFormat="1" x14ac:dyDescent="0.2">
      <c r="A23" s="23" t="str">
        <f>HYPERLINK("#'Factor List'!A1", "Back to Factor List")</f>
        <v>Back to Factor List</v>
      </c>
      <c r="B23" s="23" t="str">
        <f>HYPERLINK("#'Assumptions'!A1", "Assumptions")</f>
        <v>Assumptions</v>
      </c>
    </row>
    <row r="26" spans="1:29" s="59" customFormat="1" ht="25.5" x14ac:dyDescent="0.2">
      <c r="A26" s="58" t="s">
        <v>401</v>
      </c>
      <c r="B26" s="58" t="s">
        <v>649</v>
      </c>
      <c r="C26" s="58" t="s">
        <v>650</v>
      </c>
      <c r="D26" s="58" t="s">
        <v>651</v>
      </c>
      <c r="E26" s="58" t="s">
        <v>652</v>
      </c>
      <c r="F26" s="58" t="s">
        <v>653</v>
      </c>
      <c r="G26" s="58" t="s">
        <v>654</v>
      </c>
      <c r="H26" s="58" t="s">
        <v>655</v>
      </c>
      <c r="I26" s="58" t="s">
        <v>656</v>
      </c>
      <c r="J26" s="58" t="s">
        <v>657</v>
      </c>
      <c r="K26" s="58" t="s">
        <v>658</v>
      </c>
      <c r="L26" s="58" t="s">
        <v>659</v>
      </c>
      <c r="M26" s="58" t="s">
        <v>660</v>
      </c>
      <c r="N26" s="58" t="s">
        <v>661</v>
      </c>
      <c r="O26" s="58" t="s">
        <v>662</v>
      </c>
      <c r="P26" s="58" t="s">
        <v>663</v>
      </c>
      <c r="Q26" s="58" t="s">
        <v>664</v>
      </c>
      <c r="R26" s="58" t="s">
        <v>665</v>
      </c>
      <c r="S26" s="58" t="s">
        <v>666</v>
      </c>
      <c r="T26" s="58" t="s">
        <v>667</v>
      </c>
      <c r="U26" s="58" t="s">
        <v>668</v>
      </c>
      <c r="V26" s="58" t="s">
        <v>669</v>
      </c>
      <c r="W26" s="58" t="s">
        <v>670</v>
      </c>
      <c r="X26" s="58" t="s">
        <v>671</v>
      </c>
      <c r="Y26" s="58" t="s">
        <v>672</v>
      </c>
      <c r="Z26" s="58" t="s">
        <v>673</v>
      </c>
      <c r="AA26" s="58" t="s">
        <v>674</v>
      </c>
      <c r="AB26" s="58" t="s">
        <v>675</v>
      </c>
      <c r="AC26" s="58" t="s">
        <v>676</v>
      </c>
    </row>
    <row r="27" spans="1:29" x14ac:dyDescent="0.2">
      <c r="A27" s="42">
        <v>37</v>
      </c>
      <c r="B27" s="50">
        <v>2.4E-2</v>
      </c>
      <c r="C27" s="50">
        <v>1.2E-2</v>
      </c>
      <c r="D27" s="50">
        <v>8.0000000000000002E-3</v>
      </c>
      <c r="E27" s="50">
        <v>6.0000000000000001E-3</v>
      </c>
      <c r="F27" s="50">
        <v>4.7999999999999996E-3</v>
      </c>
      <c r="G27" s="50">
        <v>4.0000000000000001E-3</v>
      </c>
      <c r="H27" s="50">
        <v>3.3999999999999998E-3</v>
      </c>
      <c r="I27" s="50">
        <v>3.0000000000000001E-3</v>
      </c>
      <c r="J27" s="50">
        <v>2.5999999999999999E-3</v>
      </c>
      <c r="K27" s="50">
        <v>2.3999999999999998E-3</v>
      </c>
      <c r="L27" s="50">
        <v>2.2000000000000001E-3</v>
      </c>
      <c r="M27" s="50">
        <v>2E-3</v>
      </c>
      <c r="N27" s="50">
        <v>1.8E-3</v>
      </c>
      <c r="O27" s="50">
        <v>1.6999999999999999E-3</v>
      </c>
      <c r="P27" s="50">
        <v>1.6000000000000001E-3</v>
      </c>
      <c r="Q27" s="50">
        <v>1.5E-3</v>
      </c>
      <c r="R27" s="50">
        <v>1.4E-3</v>
      </c>
      <c r="S27" s="50">
        <v>1.2999999999999999E-3</v>
      </c>
      <c r="T27" s="50">
        <v>1.1999999999999999E-3</v>
      </c>
      <c r="U27" s="50">
        <v>1.1999999999999999E-3</v>
      </c>
      <c r="V27" s="50">
        <v>1.1000000000000001E-3</v>
      </c>
      <c r="W27" s="50">
        <v>1.1000000000000001E-3</v>
      </c>
      <c r="X27" s="50">
        <v>1E-3</v>
      </c>
      <c r="Y27" s="50">
        <v>1E-3</v>
      </c>
      <c r="Z27" s="50">
        <v>1E-3</v>
      </c>
      <c r="AA27" s="50">
        <v>8.9999999999999998E-4</v>
      </c>
      <c r="AB27" s="50">
        <v>8.9999999999999998E-4</v>
      </c>
      <c r="AC27" s="50">
        <v>8.0000000000000004E-4</v>
      </c>
    </row>
    <row r="28" spans="1:29" x14ac:dyDescent="0.2">
      <c r="A28" s="42">
        <v>38</v>
      </c>
      <c r="B28" s="50">
        <v>2.3900000000000001E-2</v>
      </c>
      <c r="C28" s="50">
        <v>1.1900000000000001E-2</v>
      </c>
      <c r="D28" s="50">
        <v>7.9000000000000008E-3</v>
      </c>
      <c r="E28" s="50">
        <v>5.8999999999999999E-3</v>
      </c>
      <c r="F28" s="50">
        <v>4.7000000000000002E-3</v>
      </c>
      <c r="G28" s="50">
        <v>3.8999999999999998E-3</v>
      </c>
      <c r="H28" s="50">
        <v>3.3999999999999998E-3</v>
      </c>
      <c r="I28" s="50">
        <v>3.0000000000000001E-3</v>
      </c>
      <c r="J28" s="50">
        <v>2.5999999999999999E-3</v>
      </c>
      <c r="K28" s="50">
        <v>2.3999999999999998E-3</v>
      </c>
      <c r="L28" s="50">
        <v>2.0999999999999999E-3</v>
      </c>
      <c r="M28" s="50">
        <v>2E-3</v>
      </c>
      <c r="N28" s="50">
        <v>1.8E-3</v>
      </c>
      <c r="O28" s="50">
        <v>1.6999999999999999E-3</v>
      </c>
      <c r="P28" s="50">
        <v>1.6000000000000001E-3</v>
      </c>
      <c r="Q28" s="50">
        <v>1.5E-3</v>
      </c>
      <c r="R28" s="50">
        <v>1.4E-3</v>
      </c>
      <c r="S28" s="50">
        <v>1.2999999999999999E-3</v>
      </c>
      <c r="T28" s="50">
        <v>1.1999999999999999E-3</v>
      </c>
      <c r="U28" s="50">
        <v>1.1999999999999999E-3</v>
      </c>
      <c r="V28" s="50">
        <v>1.1000000000000001E-3</v>
      </c>
      <c r="W28" s="50">
        <v>1.1000000000000001E-3</v>
      </c>
      <c r="X28" s="50">
        <v>1E-3</v>
      </c>
      <c r="Y28" s="50">
        <v>1E-3</v>
      </c>
      <c r="Z28" s="50">
        <v>1E-3</v>
      </c>
      <c r="AA28" s="50">
        <v>8.9999999999999998E-4</v>
      </c>
      <c r="AB28" s="50">
        <v>8.9999999999999998E-4</v>
      </c>
      <c r="AC28" s="50" t="s">
        <v>677</v>
      </c>
    </row>
    <row r="29" spans="1:29" x14ac:dyDescent="0.2">
      <c r="A29" s="42">
        <v>39</v>
      </c>
      <c r="B29" s="50">
        <v>2.3699999999999999E-2</v>
      </c>
      <c r="C29" s="50">
        <v>1.1900000000000001E-2</v>
      </c>
      <c r="D29" s="50">
        <v>7.9000000000000008E-3</v>
      </c>
      <c r="E29" s="50">
        <v>5.8999999999999999E-3</v>
      </c>
      <c r="F29" s="50">
        <v>4.7000000000000002E-3</v>
      </c>
      <c r="G29" s="50">
        <v>3.8999999999999998E-3</v>
      </c>
      <c r="H29" s="50">
        <v>3.3999999999999998E-3</v>
      </c>
      <c r="I29" s="50">
        <v>2.8999999999999998E-3</v>
      </c>
      <c r="J29" s="50">
        <v>2.5999999999999999E-3</v>
      </c>
      <c r="K29" s="50">
        <v>2.3E-3</v>
      </c>
      <c r="L29" s="50">
        <v>2.0999999999999999E-3</v>
      </c>
      <c r="M29" s="50">
        <v>2E-3</v>
      </c>
      <c r="N29" s="50">
        <v>1.8E-3</v>
      </c>
      <c r="O29" s="50">
        <v>1.6999999999999999E-3</v>
      </c>
      <c r="P29" s="50">
        <v>1.6000000000000001E-3</v>
      </c>
      <c r="Q29" s="50">
        <v>1.5E-3</v>
      </c>
      <c r="R29" s="50">
        <v>1.4E-3</v>
      </c>
      <c r="S29" s="50">
        <v>1.2999999999999999E-3</v>
      </c>
      <c r="T29" s="50">
        <v>1.1999999999999999E-3</v>
      </c>
      <c r="U29" s="50">
        <v>1.1999999999999999E-3</v>
      </c>
      <c r="V29" s="50">
        <v>1.1000000000000001E-3</v>
      </c>
      <c r="W29" s="50">
        <v>1.1000000000000001E-3</v>
      </c>
      <c r="X29" s="50">
        <v>1E-3</v>
      </c>
      <c r="Y29" s="50">
        <v>1E-3</v>
      </c>
      <c r="Z29" s="50">
        <v>1E-3</v>
      </c>
      <c r="AA29" s="50">
        <v>8.9999999999999998E-4</v>
      </c>
      <c r="AB29" s="50" t="s">
        <v>677</v>
      </c>
      <c r="AC29" s="50" t="s">
        <v>677</v>
      </c>
    </row>
    <row r="30" spans="1:29" x14ac:dyDescent="0.2">
      <c r="A30" s="42">
        <v>40</v>
      </c>
      <c r="B30" s="50">
        <v>2.3599999999999999E-2</v>
      </c>
      <c r="C30" s="50">
        <v>1.18E-2</v>
      </c>
      <c r="D30" s="50">
        <v>7.7999999999999996E-3</v>
      </c>
      <c r="E30" s="50">
        <v>5.8999999999999999E-3</v>
      </c>
      <c r="F30" s="50">
        <v>4.7000000000000002E-3</v>
      </c>
      <c r="G30" s="50">
        <v>3.8999999999999998E-3</v>
      </c>
      <c r="H30" s="50">
        <v>3.3E-3</v>
      </c>
      <c r="I30" s="50">
        <v>2.8999999999999998E-3</v>
      </c>
      <c r="J30" s="50">
        <v>2.5999999999999999E-3</v>
      </c>
      <c r="K30" s="50">
        <v>2.3E-3</v>
      </c>
      <c r="L30" s="50">
        <v>2.0999999999999999E-3</v>
      </c>
      <c r="M30" s="50">
        <v>1.9E-3</v>
      </c>
      <c r="N30" s="50">
        <v>1.8E-3</v>
      </c>
      <c r="O30" s="50">
        <v>1.6999999999999999E-3</v>
      </c>
      <c r="P30" s="50">
        <v>1.6000000000000001E-3</v>
      </c>
      <c r="Q30" s="50">
        <v>1.5E-3</v>
      </c>
      <c r="R30" s="50">
        <v>1.4E-3</v>
      </c>
      <c r="S30" s="50">
        <v>1.2999999999999999E-3</v>
      </c>
      <c r="T30" s="50">
        <v>1.1999999999999999E-3</v>
      </c>
      <c r="U30" s="50">
        <v>1.1999999999999999E-3</v>
      </c>
      <c r="V30" s="50">
        <v>1.1000000000000001E-3</v>
      </c>
      <c r="W30" s="50">
        <v>1.1000000000000001E-3</v>
      </c>
      <c r="X30" s="50">
        <v>1E-3</v>
      </c>
      <c r="Y30" s="50">
        <v>1E-3</v>
      </c>
      <c r="Z30" s="50">
        <v>8.9999999999999998E-4</v>
      </c>
      <c r="AA30" s="50" t="s">
        <v>677</v>
      </c>
      <c r="AB30" s="50" t="s">
        <v>677</v>
      </c>
      <c r="AC30" s="50" t="s">
        <v>677</v>
      </c>
    </row>
    <row r="31" spans="1:29" x14ac:dyDescent="0.2">
      <c r="A31" s="42">
        <v>41</v>
      </c>
      <c r="B31" s="50">
        <v>2.35E-2</v>
      </c>
      <c r="C31" s="50">
        <v>1.17E-2</v>
      </c>
      <c r="D31" s="50">
        <v>7.7999999999999996E-3</v>
      </c>
      <c r="E31" s="50">
        <v>5.7999999999999996E-3</v>
      </c>
      <c r="F31" s="50">
        <v>4.7000000000000002E-3</v>
      </c>
      <c r="G31" s="50">
        <v>3.8999999999999998E-3</v>
      </c>
      <c r="H31" s="50">
        <v>3.3E-3</v>
      </c>
      <c r="I31" s="50">
        <v>2.8999999999999998E-3</v>
      </c>
      <c r="J31" s="50">
        <v>2.5999999999999999E-3</v>
      </c>
      <c r="K31" s="50">
        <v>2.3E-3</v>
      </c>
      <c r="L31" s="50">
        <v>2.0999999999999999E-3</v>
      </c>
      <c r="M31" s="50">
        <v>1.9E-3</v>
      </c>
      <c r="N31" s="50">
        <v>1.8E-3</v>
      </c>
      <c r="O31" s="50">
        <v>1.6999999999999999E-3</v>
      </c>
      <c r="P31" s="50">
        <v>1.6000000000000001E-3</v>
      </c>
      <c r="Q31" s="50">
        <v>1.5E-3</v>
      </c>
      <c r="R31" s="50">
        <v>1.4E-3</v>
      </c>
      <c r="S31" s="50">
        <v>1.2999999999999999E-3</v>
      </c>
      <c r="T31" s="50">
        <v>1.1999999999999999E-3</v>
      </c>
      <c r="U31" s="50">
        <v>1.1999999999999999E-3</v>
      </c>
      <c r="V31" s="50">
        <v>1.1000000000000001E-3</v>
      </c>
      <c r="W31" s="50">
        <v>1.1000000000000001E-3</v>
      </c>
      <c r="X31" s="50">
        <v>1E-3</v>
      </c>
      <c r="Y31" s="50">
        <v>1E-3</v>
      </c>
      <c r="Z31" s="50" t="s">
        <v>677</v>
      </c>
      <c r="AA31" s="50" t="s">
        <v>677</v>
      </c>
      <c r="AB31" s="50" t="s">
        <v>677</v>
      </c>
      <c r="AC31" s="50" t="s">
        <v>677</v>
      </c>
    </row>
    <row r="32" spans="1:29" x14ac:dyDescent="0.2">
      <c r="A32" s="42">
        <v>42</v>
      </c>
      <c r="B32" s="50">
        <v>2.3300000000000001E-2</v>
      </c>
      <c r="C32" s="50">
        <v>1.17E-2</v>
      </c>
      <c r="D32" s="50">
        <v>7.7999999999999996E-3</v>
      </c>
      <c r="E32" s="50">
        <v>5.7999999999999996E-3</v>
      </c>
      <c r="F32" s="50">
        <v>4.5999999999999999E-3</v>
      </c>
      <c r="G32" s="50">
        <v>3.8999999999999998E-3</v>
      </c>
      <c r="H32" s="50">
        <v>3.3E-3</v>
      </c>
      <c r="I32" s="50">
        <v>2.8999999999999998E-3</v>
      </c>
      <c r="J32" s="50">
        <v>2.5999999999999999E-3</v>
      </c>
      <c r="K32" s="50">
        <v>2.3E-3</v>
      </c>
      <c r="L32" s="50">
        <v>2.0999999999999999E-3</v>
      </c>
      <c r="M32" s="50">
        <v>1.9E-3</v>
      </c>
      <c r="N32" s="50">
        <v>1.8E-3</v>
      </c>
      <c r="O32" s="50">
        <v>1.6999999999999999E-3</v>
      </c>
      <c r="P32" s="50">
        <v>1.6000000000000001E-3</v>
      </c>
      <c r="Q32" s="50">
        <v>1.5E-3</v>
      </c>
      <c r="R32" s="50">
        <v>1.4E-3</v>
      </c>
      <c r="S32" s="50">
        <v>1.2999999999999999E-3</v>
      </c>
      <c r="T32" s="50">
        <v>1.1999999999999999E-3</v>
      </c>
      <c r="U32" s="50">
        <v>1.1999999999999999E-3</v>
      </c>
      <c r="V32" s="50">
        <v>1.1000000000000001E-3</v>
      </c>
      <c r="W32" s="50">
        <v>1.1000000000000001E-3</v>
      </c>
      <c r="X32" s="50">
        <v>1E-3</v>
      </c>
      <c r="Y32" s="50" t="s">
        <v>677</v>
      </c>
      <c r="Z32" s="50" t="s">
        <v>677</v>
      </c>
      <c r="AA32" s="50" t="s">
        <v>677</v>
      </c>
      <c r="AB32" s="50" t="s">
        <v>677</v>
      </c>
      <c r="AC32" s="50" t="s">
        <v>677</v>
      </c>
    </row>
    <row r="33" spans="1:29" x14ac:dyDescent="0.2">
      <c r="A33" s="42">
        <v>43</v>
      </c>
      <c r="B33" s="50">
        <v>2.3199999999999998E-2</v>
      </c>
      <c r="C33" s="50">
        <v>1.1599999999999999E-2</v>
      </c>
      <c r="D33" s="50">
        <v>7.7000000000000002E-3</v>
      </c>
      <c r="E33" s="50">
        <v>5.7999999999999996E-3</v>
      </c>
      <c r="F33" s="50">
        <v>4.5999999999999999E-3</v>
      </c>
      <c r="G33" s="50">
        <v>3.8E-3</v>
      </c>
      <c r="H33" s="50">
        <v>3.3E-3</v>
      </c>
      <c r="I33" s="50">
        <v>2.8999999999999998E-3</v>
      </c>
      <c r="J33" s="50">
        <v>2.5999999999999999E-3</v>
      </c>
      <c r="K33" s="50">
        <v>2.3E-3</v>
      </c>
      <c r="L33" s="50">
        <v>2.0999999999999999E-3</v>
      </c>
      <c r="M33" s="50">
        <v>1.9E-3</v>
      </c>
      <c r="N33" s="50">
        <v>1.8E-3</v>
      </c>
      <c r="O33" s="50">
        <v>1.6999999999999999E-3</v>
      </c>
      <c r="P33" s="50">
        <v>1.5E-3</v>
      </c>
      <c r="Q33" s="50">
        <v>1.5E-3</v>
      </c>
      <c r="R33" s="50">
        <v>1.4E-3</v>
      </c>
      <c r="S33" s="50">
        <v>1.2999999999999999E-3</v>
      </c>
      <c r="T33" s="50">
        <v>1.1999999999999999E-3</v>
      </c>
      <c r="U33" s="50">
        <v>1.1999999999999999E-3</v>
      </c>
      <c r="V33" s="50">
        <v>1.1000000000000001E-3</v>
      </c>
      <c r="W33" s="50">
        <v>1.1000000000000001E-3</v>
      </c>
      <c r="X33" s="50" t="s">
        <v>677</v>
      </c>
      <c r="Y33" s="50" t="s">
        <v>677</v>
      </c>
      <c r="Z33" s="50" t="s">
        <v>677</v>
      </c>
      <c r="AA33" s="50" t="s">
        <v>677</v>
      </c>
      <c r="AB33" s="50" t="s">
        <v>677</v>
      </c>
      <c r="AC33" s="50" t="s">
        <v>677</v>
      </c>
    </row>
    <row r="34" spans="1:29" x14ac:dyDescent="0.2">
      <c r="A34" s="42">
        <v>44</v>
      </c>
      <c r="B34" s="50">
        <v>2.3E-2</v>
      </c>
      <c r="C34" s="50">
        <v>1.15E-2</v>
      </c>
      <c r="D34" s="50">
        <v>7.7000000000000002E-3</v>
      </c>
      <c r="E34" s="50">
        <v>5.7000000000000002E-3</v>
      </c>
      <c r="F34" s="50">
        <v>4.5999999999999999E-3</v>
      </c>
      <c r="G34" s="50">
        <v>3.8E-3</v>
      </c>
      <c r="H34" s="50">
        <v>3.3E-3</v>
      </c>
      <c r="I34" s="50">
        <v>2.8999999999999998E-3</v>
      </c>
      <c r="J34" s="50">
        <v>2.5999999999999999E-3</v>
      </c>
      <c r="K34" s="50">
        <v>2.3E-3</v>
      </c>
      <c r="L34" s="50">
        <v>2.0999999999999999E-3</v>
      </c>
      <c r="M34" s="50">
        <v>1.9E-3</v>
      </c>
      <c r="N34" s="50">
        <v>1.8E-3</v>
      </c>
      <c r="O34" s="50">
        <v>1.6999999999999999E-3</v>
      </c>
      <c r="P34" s="50">
        <v>1.5E-3</v>
      </c>
      <c r="Q34" s="50">
        <v>1.4E-3</v>
      </c>
      <c r="R34" s="50">
        <v>1.4E-3</v>
      </c>
      <c r="S34" s="50">
        <v>1.2999999999999999E-3</v>
      </c>
      <c r="T34" s="50">
        <v>1.1999999999999999E-3</v>
      </c>
      <c r="U34" s="50">
        <v>1.1999999999999999E-3</v>
      </c>
      <c r="V34" s="50">
        <v>1.1000000000000001E-3</v>
      </c>
      <c r="W34" s="50" t="s">
        <v>677</v>
      </c>
      <c r="X34" s="50" t="s">
        <v>677</v>
      </c>
      <c r="Y34" s="50" t="s">
        <v>677</v>
      </c>
      <c r="Z34" s="50" t="s">
        <v>677</v>
      </c>
      <c r="AA34" s="50" t="s">
        <v>677</v>
      </c>
      <c r="AB34" s="50" t="s">
        <v>677</v>
      </c>
      <c r="AC34" s="50" t="s">
        <v>677</v>
      </c>
    </row>
    <row r="35" spans="1:29" x14ac:dyDescent="0.2">
      <c r="A35" s="42">
        <v>45</v>
      </c>
      <c r="B35" s="50">
        <v>2.29E-2</v>
      </c>
      <c r="C35" s="50">
        <v>1.14E-2</v>
      </c>
      <c r="D35" s="50">
        <v>7.6E-3</v>
      </c>
      <c r="E35" s="50">
        <v>5.7000000000000002E-3</v>
      </c>
      <c r="F35" s="50">
        <v>4.5999999999999999E-3</v>
      </c>
      <c r="G35" s="50">
        <v>3.8E-3</v>
      </c>
      <c r="H35" s="50">
        <v>3.3E-3</v>
      </c>
      <c r="I35" s="50">
        <v>2.8999999999999998E-3</v>
      </c>
      <c r="J35" s="50">
        <v>2.5000000000000001E-3</v>
      </c>
      <c r="K35" s="50">
        <v>2.3E-3</v>
      </c>
      <c r="L35" s="50">
        <v>2.0999999999999999E-3</v>
      </c>
      <c r="M35" s="50">
        <v>1.9E-3</v>
      </c>
      <c r="N35" s="50">
        <v>1.8E-3</v>
      </c>
      <c r="O35" s="50">
        <v>1.6000000000000001E-3</v>
      </c>
      <c r="P35" s="50">
        <v>1.5E-3</v>
      </c>
      <c r="Q35" s="50">
        <v>1.4E-3</v>
      </c>
      <c r="R35" s="50">
        <v>1.4E-3</v>
      </c>
      <c r="S35" s="50">
        <v>1.2999999999999999E-3</v>
      </c>
      <c r="T35" s="50">
        <v>1.1999999999999999E-3</v>
      </c>
      <c r="U35" s="50">
        <v>1.1000000000000001E-3</v>
      </c>
      <c r="V35" s="50" t="s">
        <v>677</v>
      </c>
      <c r="W35" s="50" t="s">
        <v>677</v>
      </c>
      <c r="X35" s="50" t="s">
        <v>677</v>
      </c>
      <c r="Y35" s="50" t="s">
        <v>677</v>
      </c>
      <c r="Z35" s="50" t="s">
        <v>677</v>
      </c>
      <c r="AA35" s="50" t="s">
        <v>677</v>
      </c>
      <c r="AB35" s="50" t="s">
        <v>677</v>
      </c>
      <c r="AC35" s="50" t="s">
        <v>677</v>
      </c>
    </row>
    <row r="36" spans="1:29" x14ac:dyDescent="0.2">
      <c r="A36" s="42">
        <v>46</v>
      </c>
      <c r="B36" s="50">
        <v>2.2700000000000001E-2</v>
      </c>
      <c r="C36" s="50">
        <v>1.14E-2</v>
      </c>
      <c r="D36" s="50">
        <v>7.6E-3</v>
      </c>
      <c r="E36" s="50">
        <v>5.7000000000000002E-3</v>
      </c>
      <c r="F36" s="50">
        <v>4.4999999999999997E-3</v>
      </c>
      <c r="G36" s="50">
        <v>3.8E-3</v>
      </c>
      <c r="H36" s="50">
        <v>3.3E-3</v>
      </c>
      <c r="I36" s="50">
        <v>2.8E-3</v>
      </c>
      <c r="J36" s="50">
        <v>2.5000000000000001E-3</v>
      </c>
      <c r="K36" s="50">
        <v>2.3E-3</v>
      </c>
      <c r="L36" s="50">
        <v>2.0999999999999999E-3</v>
      </c>
      <c r="M36" s="50">
        <v>1.9E-3</v>
      </c>
      <c r="N36" s="50">
        <v>1.8E-3</v>
      </c>
      <c r="O36" s="50">
        <v>1.6000000000000001E-3</v>
      </c>
      <c r="P36" s="50">
        <v>1.5E-3</v>
      </c>
      <c r="Q36" s="50">
        <v>1.4E-3</v>
      </c>
      <c r="R36" s="50">
        <v>1.4E-3</v>
      </c>
      <c r="S36" s="50">
        <v>1.2999999999999999E-3</v>
      </c>
      <c r="T36" s="50">
        <v>1.1999999999999999E-3</v>
      </c>
      <c r="U36" s="50" t="s">
        <v>677</v>
      </c>
      <c r="V36" s="50" t="s">
        <v>677</v>
      </c>
      <c r="W36" s="50" t="s">
        <v>677</v>
      </c>
      <c r="X36" s="50" t="s">
        <v>677</v>
      </c>
      <c r="Y36" s="50" t="s">
        <v>677</v>
      </c>
      <c r="Z36" s="50" t="s">
        <v>677</v>
      </c>
      <c r="AA36" s="50" t="s">
        <v>677</v>
      </c>
      <c r="AB36" s="50" t="s">
        <v>677</v>
      </c>
      <c r="AC36" s="50" t="s">
        <v>677</v>
      </c>
    </row>
    <row r="37" spans="1:29" x14ac:dyDescent="0.2">
      <c r="A37" s="42">
        <v>47</v>
      </c>
      <c r="B37" s="50">
        <v>2.2599999999999999E-2</v>
      </c>
      <c r="C37" s="50">
        <v>1.1299999999999999E-2</v>
      </c>
      <c r="D37" s="50">
        <v>7.4999999999999997E-3</v>
      </c>
      <c r="E37" s="50">
        <v>5.7000000000000002E-3</v>
      </c>
      <c r="F37" s="50">
        <v>4.4999999999999997E-3</v>
      </c>
      <c r="G37" s="50">
        <v>3.8E-3</v>
      </c>
      <c r="H37" s="50">
        <v>3.2000000000000002E-3</v>
      </c>
      <c r="I37" s="50">
        <v>2.8E-3</v>
      </c>
      <c r="J37" s="50">
        <v>2.5000000000000001E-3</v>
      </c>
      <c r="K37" s="50">
        <v>2.3E-3</v>
      </c>
      <c r="L37" s="50">
        <v>2.0999999999999999E-3</v>
      </c>
      <c r="M37" s="50">
        <v>1.9E-3</v>
      </c>
      <c r="N37" s="50">
        <v>1.8E-3</v>
      </c>
      <c r="O37" s="50">
        <v>1.6000000000000001E-3</v>
      </c>
      <c r="P37" s="50">
        <v>1.5E-3</v>
      </c>
      <c r="Q37" s="50">
        <v>1.4E-3</v>
      </c>
      <c r="R37" s="50">
        <v>1.4E-3</v>
      </c>
      <c r="S37" s="50">
        <v>1.2999999999999999E-3</v>
      </c>
      <c r="T37" s="50" t="s">
        <v>677</v>
      </c>
      <c r="U37" s="50" t="s">
        <v>677</v>
      </c>
      <c r="V37" s="50" t="s">
        <v>677</v>
      </c>
      <c r="W37" s="50" t="s">
        <v>677</v>
      </c>
      <c r="X37" s="50" t="s">
        <v>677</v>
      </c>
      <c r="Y37" s="50" t="s">
        <v>677</v>
      </c>
      <c r="Z37" s="50" t="s">
        <v>677</v>
      </c>
      <c r="AA37" s="50" t="s">
        <v>677</v>
      </c>
      <c r="AB37" s="50" t="s">
        <v>677</v>
      </c>
      <c r="AC37" s="50" t="s">
        <v>677</v>
      </c>
    </row>
    <row r="38" spans="1:29" x14ac:dyDescent="0.2">
      <c r="A38" s="42">
        <v>48</v>
      </c>
      <c r="B38" s="50">
        <v>2.24E-2</v>
      </c>
      <c r="C38" s="50">
        <v>1.12E-2</v>
      </c>
      <c r="D38" s="50">
        <v>7.4999999999999997E-3</v>
      </c>
      <c r="E38" s="50">
        <v>5.5999999999999999E-3</v>
      </c>
      <c r="F38" s="50">
        <v>4.4999999999999997E-3</v>
      </c>
      <c r="G38" s="50">
        <v>3.8E-3</v>
      </c>
      <c r="H38" s="50">
        <v>3.2000000000000002E-3</v>
      </c>
      <c r="I38" s="50">
        <v>2.8E-3</v>
      </c>
      <c r="J38" s="50">
        <v>2.5000000000000001E-3</v>
      </c>
      <c r="K38" s="50">
        <v>2.3E-3</v>
      </c>
      <c r="L38" s="50">
        <v>2.0999999999999999E-3</v>
      </c>
      <c r="M38" s="50">
        <v>1.9E-3</v>
      </c>
      <c r="N38" s="50">
        <v>1.8E-3</v>
      </c>
      <c r="O38" s="50">
        <v>1.6000000000000001E-3</v>
      </c>
      <c r="P38" s="50">
        <v>1.5E-3</v>
      </c>
      <c r="Q38" s="50">
        <v>1.4E-3</v>
      </c>
      <c r="R38" s="50">
        <v>1.2999999999999999E-3</v>
      </c>
      <c r="S38" s="50" t="s">
        <v>677</v>
      </c>
      <c r="T38" s="50" t="s">
        <v>677</v>
      </c>
      <c r="U38" s="50" t="s">
        <v>677</v>
      </c>
      <c r="V38" s="50" t="s">
        <v>677</v>
      </c>
      <c r="W38" s="50" t="s">
        <v>677</v>
      </c>
      <c r="X38" s="50" t="s">
        <v>677</v>
      </c>
      <c r="Y38" s="50" t="s">
        <v>677</v>
      </c>
      <c r="Z38" s="50" t="s">
        <v>677</v>
      </c>
      <c r="AA38" s="50" t="s">
        <v>677</v>
      </c>
      <c r="AB38" s="50" t="s">
        <v>677</v>
      </c>
      <c r="AC38" s="50" t="s">
        <v>677</v>
      </c>
    </row>
    <row r="39" spans="1:29" x14ac:dyDescent="0.2">
      <c r="A39" s="42">
        <v>49</v>
      </c>
      <c r="B39" s="50">
        <v>2.23E-2</v>
      </c>
      <c r="C39" s="50">
        <v>1.12E-2</v>
      </c>
      <c r="D39" s="50">
        <v>7.4000000000000003E-3</v>
      </c>
      <c r="E39" s="50">
        <v>5.5999999999999999E-3</v>
      </c>
      <c r="F39" s="50">
        <v>4.4999999999999997E-3</v>
      </c>
      <c r="G39" s="50">
        <v>3.7000000000000002E-3</v>
      </c>
      <c r="H39" s="50">
        <v>3.2000000000000002E-3</v>
      </c>
      <c r="I39" s="50">
        <v>2.8E-3</v>
      </c>
      <c r="J39" s="50">
        <v>2.5000000000000001E-3</v>
      </c>
      <c r="K39" s="50">
        <v>2.3E-3</v>
      </c>
      <c r="L39" s="50">
        <v>2.0999999999999999E-3</v>
      </c>
      <c r="M39" s="50">
        <v>1.9E-3</v>
      </c>
      <c r="N39" s="50">
        <v>1.6999999999999999E-3</v>
      </c>
      <c r="O39" s="50">
        <v>1.6000000000000001E-3</v>
      </c>
      <c r="P39" s="50">
        <v>1.5E-3</v>
      </c>
      <c r="Q39" s="50">
        <v>1.4E-3</v>
      </c>
      <c r="R39" s="50" t="s">
        <v>677</v>
      </c>
      <c r="S39" s="50" t="s">
        <v>677</v>
      </c>
      <c r="T39" s="50" t="s">
        <v>677</v>
      </c>
      <c r="U39" s="50" t="s">
        <v>677</v>
      </c>
      <c r="V39" s="50" t="s">
        <v>677</v>
      </c>
      <c r="W39" s="50" t="s">
        <v>677</v>
      </c>
      <c r="X39" s="50" t="s">
        <v>677</v>
      </c>
      <c r="Y39" s="50" t="s">
        <v>677</v>
      </c>
      <c r="Z39" s="50" t="s">
        <v>677</v>
      </c>
      <c r="AA39" s="50" t="s">
        <v>677</v>
      </c>
      <c r="AB39" s="50" t="s">
        <v>677</v>
      </c>
      <c r="AC39" s="50" t="s">
        <v>677</v>
      </c>
    </row>
    <row r="40" spans="1:29" x14ac:dyDescent="0.2">
      <c r="A40" s="42">
        <v>50</v>
      </c>
      <c r="B40" s="50">
        <v>2.2200000000000001E-2</v>
      </c>
      <c r="C40" s="50">
        <v>1.11E-2</v>
      </c>
      <c r="D40" s="50">
        <v>7.4000000000000003E-3</v>
      </c>
      <c r="E40" s="50">
        <v>5.5999999999999999E-3</v>
      </c>
      <c r="F40" s="50">
        <v>4.4999999999999997E-3</v>
      </c>
      <c r="G40" s="50">
        <v>3.7000000000000002E-3</v>
      </c>
      <c r="H40" s="50">
        <v>3.2000000000000002E-3</v>
      </c>
      <c r="I40" s="50">
        <v>2.8E-3</v>
      </c>
      <c r="J40" s="50">
        <v>2.5000000000000001E-3</v>
      </c>
      <c r="K40" s="50">
        <v>2.2000000000000001E-3</v>
      </c>
      <c r="L40" s="50">
        <v>2E-3</v>
      </c>
      <c r="M40" s="50">
        <v>1.9E-3</v>
      </c>
      <c r="N40" s="50">
        <v>1.6999999999999999E-3</v>
      </c>
      <c r="O40" s="50">
        <v>1.6000000000000001E-3</v>
      </c>
      <c r="P40" s="50">
        <v>1.5E-3</v>
      </c>
      <c r="Q40" s="50" t="s">
        <v>677</v>
      </c>
      <c r="R40" s="50" t="s">
        <v>677</v>
      </c>
      <c r="S40" s="50" t="s">
        <v>677</v>
      </c>
      <c r="T40" s="50" t="s">
        <v>677</v>
      </c>
      <c r="U40" s="50" t="s">
        <v>677</v>
      </c>
      <c r="V40" s="50" t="s">
        <v>677</v>
      </c>
      <c r="W40" s="50" t="s">
        <v>677</v>
      </c>
      <c r="X40" s="50" t="s">
        <v>677</v>
      </c>
      <c r="Y40" s="50" t="s">
        <v>677</v>
      </c>
      <c r="Z40" s="50" t="s">
        <v>677</v>
      </c>
      <c r="AA40" s="50" t="s">
        <v>677</v>
      </c>
      <c r="AB40" s="50" t="s">
        <v>677</v>
      </c>
      <c r="AC40" s="50" t="s">
        <v>677</v>
      </c>
    </row>
    <row r="41" spans="1:29" x14ac:dyDescent="0.2">
      <c r="A41" s="42">
        <v>51</v>
      </c>
      <c r="B41" s="50">
        <v>2.1999999999999999E-2</v>
      </c>
      <c r="C41" s="50">
        <v>1.0999999999999999E-2</v>
      </c>
      <c r="D41" s="50">
        <v>7.4000000000000003E-3</v>
      </c>
      <c r="E41" s="50">
        <v>5.4999999999999997E-3</v>
      </c>
      <c r="F41" s="50">
        <v>4.4000000000000003E-3</v>
      </c>
      <c r="G41" s="50">
        <v>3.7000000000000002E-3</v>
      </c>
      <c r="H41" s="50">
        <v>3.2000000000000002E-3</v>
      </c>
      <c r="I41" s="50">
        <v>2.8E-3</v>
      </c>
      <c r="J41" s="50">
        <v>2.5000000000000001E-3</v>
      </c>
      <c r="K41" s="50">
        <v>2.2000000000000001E-3</v>
      </c>
      <c r="L41" s="50">
        <v>2E-3</v>
      </c>
      <c r="M41" s="50">
        <v>1.9E-3</v>
      </c>
      <c r="N41" s="50">
        <v>1.6999999999999999E-3</v>
      </c>
      <c r="O41" s="50">
        <v>1.6000000000000001E-3</v>
      </c>
      <c r="P41" s="50" t="s">
        <v>677</v>
      </c>
      <c r="Q41" s="50" t="s">
        <v>677</v>
      </c>
      <c r="R41" s="50" t="s">
        <v>677</v>
      </c>
      <c r="S41" s="50" t="s">
        <v>677</v>
      </c>
      <c r="T41" s="50" t="s">
        <v>677</v>
      </c>
      <c r="U41" s="50" t="s">
        <v>677</v>
      </c>
      <c r="V41" s="50" t="s">
        <v>677</v>
      </c>
      <c r="W41" s="50" t="s">
        <v>677</v>
      </c>
      <c r="X41" s="50" t="s">
        <v>677</v>
      </c>
      <c r="Y41" s="50" t="s">
        <v>677</v>
      </c>
      <c r="Z41" s="50" t="s">
        <v>677</v>
      </c>
      <c r="AA41" s="50" t="s">
        <v>677</v>
      </c>
      <c r="AB41" s="50" t="s">
        <v>677</v>
      </c>
      <c r="AC41" s="50" t="s">
        <v>677</v>
      </c>
    </row>
    <row r="42" spans="1:29" x14ac:dyDescent="0.2">
      <c r="A42" s="42">
        <v>52</v>
      </c>
      <c r="B42" s="50">
        <v>2.1899999999999999E-2</v>
      </c>
      <c r="C42" s="50">
        <v>1.09E-2</v>
      </c>
      <c r="D42" s="50">
        <v>7.3000000000000001E-3</v>
      </c>
      <c r="E42" s="50">
        <v>5.4999999999999997E-3</v>
      </c>
      <c r="F42" s="50">
        <v>4.4000000000000003E-3</v>
      </c>
      <c r="G42" s="50">
        <v>3.7000000000000002E-3</v>
      </c>
      <c r="H42" s="50">
        <v>3.2000000000000002E-3</v>
      </c>
      <c r="I42" s="50">
        <v>2.8E-3</v>
      </c>
      <c r="J42" s="50">
        <v>2.5000000000000001E-3</v>
      </c>
      <c r="K42" s="50">
        <v>2.2000000000000001E-3</v>
      </c>
      <c r="L42" s="50">
        <v>2E-3</v>
      </c>
      <c r="M42" s="50">
        <v>1.9E-3</v>
      </c>
      <c r="N42" s="50">
        <v>1.6999999999999999E-3</v>
      </c>
      <c r="O42" s="50" t="s">
        <v>677</v>
      </c>
      <c r="P42" s="50" t="s">
        <v>677</v>
      </c>
      <c r="Q42" s="50" t="s">
        <v>677</v>
      </c>
      <c r="R42" s="50" t="s">
        <v>677</v>
      </c>
      <c r="S42" s="50" t="s">
        <v>677</v>
      </c>
      <c r="T42" s="50" t="s">
        <v>677</v>
      </c>
      <c r="U42" s="50" t="s">
        <v>677</v>
      </c>
      <c r="V42" s="50" t="s">
        <v>677</v>
      </c>
      <c r="W42" s="50" t="s">
        <v>677</v>
      </c>
      <c r="X42" s="50" t="s">
        <v>677</v>
      </c>
      <c r="Y42" s="50" t="s">
        <v>677</v>
      </c>
      <c r="Z42" s="50" t="s">
        <v>677</v>
      </c>
      <c r="AA42" s="50" t="s">
        <v>677</v>
      </c>
      <c r="AB42" s="50" t="s">
        <v>677</v>
      </c>
      <c r="AC42" s="50" t="s">
        <v>677</v>
      </c>
    </row>
    <row r="43" spans="1:29" x14ac:dyDescent="0.2">
      <c r="A43" s="42">
        <v>53</v>
      </c>
      <c r="B43" s="50">
        <v>2.1700000000000001E-2</v>
      </c>
      <c r="C43" s="50">
        <v>1.09E-2</v>
      </c>
      <c r="D43" s="50">
        <v>7.3000000000000001E-3</v>
      </c>
      <c r="E43" s="50">
        <v>5.4999999999999997E-3</v>
      </c>
      <c r="F43" s="50">
        <v>4.4000000000000003E-3</v>
      </c>
      <c r="G43" s="50">
        <v>3.7000000000000002E-3</v>
      </c>
      <c r="H43" s="50">
        <v>3.0999999999999999E-3</v>
      </c>
      <c r="I43" s="50">
        <v>2.8E-3</v>
      </c>
      <c r="J43" s="50">
        <v>2.5000000000000001E-3</v>
      </c>
      <c r="K43" s="50">
        <v>2.2000000000000001E-3</v>
      </c>
      <c r="L43" s="50">
        <v>2E-3</v>
      </c>
      <c r="M43" s="50">
        <v>1.8E-3</v>
      </c>
      <c r="N43" s="50" t="s">
        <v>677</v>
      </c>
      <c r="O43" s="50" t="s">
        <v>677</v>
      </c>
      <c r="P43" s="50" t="s">
        <v>677</v>
      </c>
      <c r="Q43" s="50" t="s">
        <v>677</v>
      </c>
      <c r="R43" s="50" t="s">
        <v>677</v>
      </c>
      <c r="S43" s="50" t="s">
        <v>677</v>
      </c>
      <c r="T43" s="50" t="s">
        <v>677</v>
      </c>
      <c r="U43" s="50" t="s">
        <v>677</v>
      </c>
      <c r="V43" s="50" t="s">
        <v>677</v>
      </c>
      <c r="W43" s="50" t="s">
        <v>677</v>
      </c>
      <c r="X43" s="50" t="s">
        <v>677</v>
      </c>
      <c r="Y43" s="50" t="s">
        <v>677</v>
      </c>
      <c r="Z43" s="50" t="s">
        <v>677</v>
      </c>
      <c r="AA43" s="50" t="s">
        <v>677</v>
      </c>
      <c r="AB43" s="50" t="s">
        <v>677</v>
      </c>
      <c r="AC43" s="50" t="s">
        <v>677</v>
      </c>
    </row>
    <row r="44" spans="1:29" x14ac:dyDescent="0.2">
      <c r="A44" s="42">
        <v>54</v>
      </c>
      <c r="B44" s="50">
        <v>2.1499999999999998E-2</v>
      </c>
      <c r="C44" s="50">
        <v>1.0800000000000001E-2</v>
      </c>
      <c r="D44" s="50">
        <v>7.1999999999999998E-3</v>
      </c>
      <c r="E44" s="50">
        <v>5.4000000000000003E-3</v>
      </c>
      <c r="F44" s="50">
        <v>4.3E-3</v>
      </c>
      <c r="G44" s="50">
        <v>3.5999999999999999E-3</v>
      </c>
      <c r="H44" s="50">
        <v>3.0999999999999999E-3</v>
      </c>
      <c r="I44" s="50">
        <v>2.7000000000000001E-3</v>
      </c>
      <c r="J44" s="50">
        <v>2.3999999999999998E-3</v>
      </c>
      <c r="K44" s="50">
        <v>2.2000000000000001E-3</v>
      </c>
      <c r="L44" s="50">
        <v>2E-3</v>
      </c>
      <c r="M44" s="50" t="s">
        <v>677</v>
      </c>
      <c r="N44" s="50" t="s">
        <v>677</v>
      </c>
      <c r="O44" s="50" t="s">
        <v>677</v>
      </c>
      <c r="P44" s="50" t="s">
        <v>677</v>
      </c>
      <c r="Q44" s="50" t="s">
        <v>677</v>
      </c>
      <c r="R44" s="50" t="s">
        <v>677</v>
      </c>
      <c r="S44" s="50" t="s">
        <v>677</v>
      </c>
      <c r="T44" s="50" t="s">
        <v>677</v>
      </c>
      <c r="U44" s="50" t="s">
        <v>677</v>
      </c>
      <c r="V44" s="50" t="s">
        <v>677</v>
      </c>
      <c r="W44" s="50" t="s">
        <v>677</v>
      </c>
      <c r="X44" s="50" t="s">
        <v>677</v>
      </c>
      <c r="Y44" s="50" t="s">
        <v>677</v>
      </c>
      <c r="Z44" s="50" t="s">
        <v>677</v>
      </c>
      <c r="AA44" s="50" t="s">
        <v>677</v>
      </c>
      <c r="AB44" s="50" t="s">
        <v>677</v>
      </c>
      <c r="AC44" s="50" t="s">
        <v>677</v>
      </c>
    </row>
    <row r="45" spans="1:29" x14ac:dyDescent="0.2">
      <c r="A45" s="42">
        <v>55</v>
      </c>
      <c r="B45" s="50">
        <v>2.1299999999999999E-2</v>
      </c>
      <c r="C45" s="50">
        <v>1.0699999999999999E-2</v>
      </c>
      <c r="D45" s="50">
        <v>7.1000000000000004E-3</v>
      </c>
      <c r="E45" s="50">
        <v>5.4000000000000003E-3</v>
      </c>
      <c r="F45" s="50">
        <v>4.3E-3</v>
      </c>
      <c r="G45" s="50">
        <v>3.5999999999999999E-3</v>
      </c>
      <c r="H45" s="50">
        <v>3.0999999999999999E-3</v>
      </c>
      <c r="I45" s="50">
        <v>2.7000000000000001E-3</v>
      </c>
      <c r="J45" s="50">
        <v>2.3999999999999998E-3</v>
      </c>
      <c r="K45" s="50">
        <v>2.2000000000000001E-3</v>
      </c>
      <c r="L45" s="50" t="s">
        <v>677</v>
      </c>
      <c r="M45" s="50" t="s">
        <v>677</v>
      </c>
      <c r="N45" s="50" t="s">
        <v>677</v>
      </c>
      <c r="O45" s="50" t="s">
        <v>677</v>
      </c>
      <c r="P45" s="50" t="s">
        <v>677</v>
      </c>
      <c r="Q45" s="50" t="s">
        <v>677</v>
      </c>
      <c r="R45" s="50" t="s">
        <v>677</v>
      </c>
      <c r="S45" s="50" t="s">
        <v>677</v>
      </c>
      <c r="T45" s="50" t="s">
        <v>677</v>
      </c>
      <c r="U45" s="50" t="s">
        <v>677</v>
      </c>
      <c r="V45" s="50" t="s">
        <v>677</v>
      </c>
      <c r="W45" s="50" t="s">
        <v>677</v>
      </c>
      <c r="X45" s="50" t="s">
        <v>677</v>
      </c>
      <c r="Y45" s="50" t="s">
        <v>677</v>
      </c>
      <c r="Z45" s="50" t="s">
        <v>677</v>
      </c>
      <c r="AA45" s="50" t="s">
        <v>677</v>
      </c>
      <c r="AB45" s="50" t="s">
        <v>677</v>
      </c>
      <c r="AC45" s="50" t="s">
        <v>677</v>
      </c>
    </row>
    <row r="46" spans="1:29" x14ac:dyDescent="0.2">
      <c r="A46" s="42">
        <v>56</v>
      </c>
      <c r="B46" s="50">
        <v>2.1100000000000001E-2</v>
      </c>
      <c r="C46" s="50">
        <v>1.06E-2</v>
      </c>
      <c r="D46" s="50">
        <v>7.1000000000000004E-3</v>
      </c>
      <c r="E46" s="50">
        <v>5.3E-3</v>
      </c>
      <c r="F46" s="50">
        <v>4.3E-3</v>
      </c>
      <c r="G46" s="50">
        <v>3.5999999999999999E-3</v>
      </c>
      <c r="H46" s="50">
        <v>3.0999999999999999E-3</v>
      </c>
      <c r="I46" s="50">
        <v>2.7000000000000001E-3</v>
      </c>
      <c r="J46" s="50">
        <v>2.3999999999999998E-3</v>
      </c>
      <c r="K46" s="50" t="s">
        <v>677</v>
      </c>
      <c r="L46" s="50" t="s">
        <v>677</v>
      </c>
      <c r="M46" s="50" t="s">
        <v>677</v>
      </c>
      <c r="N46" s="50" t="s">
        <v>677</v>
      </c>
      <c r="O46" s="50" t="s">
        <v>677</v>
      </c>
      <c r="P46" s="50" t="s">
        <v>677</v>
      </c>
      <c r="Q46" s="50" t="s">
        <v>677</v>
      </c>
      <c r="R46" s="50" t="s">
        <v>677</v>
      </c>
      <c r="S46" s="50" t="s">
        <v>677</v>
      </c>
      <c r="T46" s="50" t="s">
        <v>677</v>
      </c>
      <c r="U46" s="50" t="s">
        <v>677</v>
      </c>
      <c r="V46" s="50" t="s">
        <v>677</v>
      </c>
      <c r="W46" s="50" t="s">
        <v>677</v>
      </c>
      <c r="X46" s="50" t="s">
        <v>677</v>
      </c>
      <c r="Y46" s="50" t="s">
        <v>677</v>
      </c>
      <c r="Z46" s="50" t="s">
        <v>677</v>
      </c>
      <c r="AA46" s="50" t="s">
        <v>677</v>
      </c>
      <c r="AB46" s="50" t="s">
        <v>677</v>
      </c>
      <c r="AC46" s="50" t="s">
        <v>677</v>
      </c>
    </row>
    <row r="47" spans="1:29" x14ac:dyDescent="0.2">
      <c r="A47" s="42">
        <v>57</v>
      </c>
      <c r="B47" s="50">
        <v>2.0899999999999998E-2</v>
      </c>
      <c r="C47" s="50">
        <v>1.0500000000000001E-2</v>
      </c>
      <c r="D47" s="50">
        <v>7.0000000000000001E-3</v>
      </c>
      <c r="E47" s="50">
        <v>5.3E-3</v>
      </c>
      <c r="F47" s="50">
        <v>4.1999999999999997E-3</v>
      </c>
      <c r="G47" s="50">
        <v>3.5000000000000001E-3</v>
      </c>
      <c r="H47" s="50">
        <v>3.0999999999999999E-3</v>
      </c>
      <c r="I47" s="50">
        <v>2.5999999999999999E-3</v>
      </c>
      <c r="J47" s="50" t="s">
        <v>677</v>
      </c>
      <c r="K47" s="50" t="s">
        <v>677</v>
      </c>
      <c r="L47" s="50" t="s">
        <v>677</v>
      </c>
      <c r="M47" s="50" t="s">
        <v>677</v>
      </c>
      <c r="N47" s="50" t="s">
        <v>677</v>
      </c>
      <c r="O47" s="50" t="s">
        <v>677</v>
      </c>
      <c r="P47" s="50" t="s">
        <v>677</v>
      </c>
      <c r="Q47" s="50" t="s">
        <v>677</v>
      </c>
      <c r="R47" s="50" t="s">
        <v>677</v>
      </c>
      <c r="S47" s="50" t="s">
        <v>677</v>
      </c>
      <c r="T47" s="50" t="s">
        <v>677</v>
      </c>
      <c r="U47" s="50" t="s">
        <v>677</v>
      </c>
      <c r="V47" s="50" t="s">
        <v>677</v>
      </c>
      <c r="W47" s="50" t="s">
        <v>677</v>
      </c>
      <c r="X47" s="50" t="s">
        <v>677</v>
      </c>
      <c r="Y47" s="50" t="s">
        <v>677</v>
      </c>
      <c r="Z47" s="50" t="s">
        <v>677</v>
      </c>
      <c r="AA47" s="50" t="s">
        <v>677</v>
      </c>
      <c r="AB47" s="50" t="s">
        <v>677</v>
      </c>
      <c r="AC47" s="50" t="s">
        <v>677</v>
      </c>
    </row>
    <row r="48" spans="1:29" x14ac:dyDescent="0.2">
      <c r="A48" s="42">
        <v>58</v>
      </c>
      <c r="B48" s="50">
        <v>2.06E-2</v>
      </c>
      <c r="C48" s="50">
        <v>1.04E-2</v>
      </c>
      <c r="D48" s="50">
        <v>6.8999999999999999E-3</v>
      </c>
      <c r="E48" s="50">
        <v>5.1999999999999998E-3</v>
      </c>
      <c r="F48" s="50">
        <v>4.1999999999999997E-3</v>
      </c>
      <c r="G48" s="50">
        <v>3.5000000000000001E-3</v>
      </c>
      <c r="H48" s="50">
        <v>3.0000000000000001E-3</v>
      </c>
      <c r="I48" s="50" t="s">
        <v>677</v>
      </c>
      <c r="J48" s="50" t="s">
        <v>677</v>
      </c>
      <c r="K48" s="50" t="s">
        <v>677</v>
      </c>
      <c r="L48" s="50" t="s">
        <v>677</v>
      </c>
      <c r="M48" s="50" t="s">
        <v>677</v>
      </c>
      <c r="N48" s="50" t="s">
        <v>677</v>
      </c>
      <c r="O48" s="50" t="s">
        <v>677</v>
      </c>
      <c r="P48" s="50" t="s">
        <v>677</v>
      </c>
      <c r="Q48" s="50" t="s">
        <v>677</v>
      </c>
      <c r="R48" s="50" t="s">
        <v>677</v>
      </c>
      <c r="S48" s="50" t="s">
        <v>677</v>
      </c>
      <c r="T48" s="50" t="s">
        <v>677</v>
      </c>
      <c r="U48" s="50" t="s">
        <v>677</v>
      </c>
      <c r="V48" s="50" t="s">
        <v>677</v>
      </c>
      <c r="W48" s="50" t="s">
        <v>677</v>
      </c>
      <c r="X48" s="50" t="s">
        <v>677</v>
      </c>
      <c r="Y48" s="50" t="s">
        <v>677</v>
      </c>
      <c r="Z48" s="50" t="s">
        <v>677</v>
      </c>
      <c r="AA48" s="50" t="s">
        <v>677</v>
      </c>
      <c r="AB48" s="50" t="s">
        <v>677</v>
      </c>
      <c r="AC48" s="50" t="s">
        <v>677</v>
      </c>
    </row>
    <row r="49" spans="1:29" x14ac:dyDescent="0.2">
      <c r="A49" s="42">
        <v>59</v>
      </c>
      <c r="B49" s="50">
        <v>2.0400000000000001E-2</v>
      </c>
      <c r="C49" s="50">
        <v>1.0200000000000001E-2</v>
      </c>
      <c r="D49" s="50">
        <v>6.8999999999999999E-3</v>
      </c>
      <c r="E49" s="50">
        <v>5.1999999999999998E-3</v>
      </c>
      <c r="F49" s="50">
        <v>4.1999999999999997E-3</v>
      </c>
      <c r="G49" s="50">
        <v>3.3999999999999998E-3</v>
      </c>
      <c r="H49" s="50" t="s">
        <v>677</v>
      </c>
      <c r="I49" s="50" t="s">
        <v>677</v>
      </c>
      <c r="J49" s="50" t="s">
        <v>677</v>
      </c>
      <c r="K49" s="50" t="s">
        <v>677</v>
      </c>
      <c r="L49" s="50" t="s">
        <v>677</v>
      </c>
      <c r="M49" s="50" t="s">
        <v>677</v>
      </c>
      <c r="N49" s="50" t="s">
        <v>677</v>
      </c>
      <c r="O49" s="50" t="s">
        <v>677</v>
      </c>
      <c r="P49" s="50" t="s">
        <v>677</v>
      </c>
      <c r="Q49" s="50" t="s">
        <v>677</v>
      </c>
      <c r="R49" s="50" t="s">
        <v>677</v>
      </c>
      <c r="S49" s="50" t="s">
        <v>677</v>
      </c>
      <c r="T49" s="50" t="s">
        <v>677</v>
      </c>
      <c r="U49" s="50" t="s">
        <v>677</v>
      </c>
      <c r="V49" s="50" t="s">
        <v>677</v>
      </c>
      <c r="W49" s="50" t="s">
        <v>677</v>
      </c>
      <c r="X49" s="50" t="s">
        <v>677</v>
      </c>
      <c r="Y49" s="50" t="s">
        <v>677</v>
      </c>
      <c r="Z49" s="50" t="s">
        <v>677</v>
      </c>
      <c r="AA49" s="50" t="s">
        <v>677</v>
      </c>
      <c r="AB49" s="50" t="s">
        <v>677</v>
      </c>
      <c r="AC49" s="50" t="s">
        <v>677</v>
      </c>
    </row>
    <row r="50" spans="1:29" x14ac:dyDescent="0.2">
      <c r="A50" s="42">
        <v>60</v>
      </c>
      <c r="B50" s="50">
        <v>2.01E-2</v>
      </c>
      <c r="C50" s="50">
        <v>1.01E-2</v>
      </c>
      <c r="D50" s="50">
        <v>6.7999999999999996E-3</v>
      </c>
      <c r="E50" s="50">
        <v>5.1000000000000004E-3</v>
      </c>
      <c r="F50" s="50">
        <v>4.1000000000000003E-3</v>
      </c>
      <c r="G50" s="50" t="s">
        <v>677</v>
      </c>
      <c r="H50" s="50" t="s">
        <v>677</v>
      </c>
      <c r="I50" s="50" t="s">
        <v>677</v>
      </c>
      <c r="J50" s="50" t="s">
        <v>677</v>
      </c>
      <c r="K50" s="50" t="s">
        <v>677</v>
      </c>
      <c r="L50" s="50" t="s">
        <v>677</v>
      </c>
      <c r="M50" s="50" t="s">
        <v>677</v>
      </c>
      <c r="N50" s="50" t="s">
        <v>677</v>
      </c>
      <c r="O50" s="50" t="s">
        <v>677</v>
      </c>
      <c r="P50" s="50" t="s">
        <v>677</v>
      </c>
      <c r="Q50" s="50" t="s">
        <v>677</v>
      </c>
      <c r="R50" s="50" t="s">
        <v>677</v>
      </c>
      <c r="S50" s="50" t="s">
        <v>677</v>
      </c>
      <c r="T50" s="50" t="s">
        <v>677</v>
      </c>
      <c r="U50" s="50" t="s">
        <v>677</v>
      </c>
      <c r="V50" s="50" t="s">
        <v>677</v>
      </c>
      <c r="W50" s="50" t="s">
        <v>677</v>
      </c>
      <c r="X50" s="50" t="s">
        <v>677</v>
      </c>
      <c r="Y50" s="50" t="s">
        <v>677</v>
      </c>
      <c r="Z50" s="50" t="s">
        <v>677</v>
      </c>
      <c r="AA50" s="50" t="s">
        <v>677</v>
      </c>
      <c r="AB50" s="50" t="s">
        <v>677</v>
      </c>
      <c r="AC50" s="50" t="s">
        <v>677</v>
      </c>
    </row>
    <row r="51" spans="1:29" x14ac:dyDescent="0.2">
      <c r="A51" s="42">
        <v>61</v>
      </c>
      <c r="B51" s="50">
        <v>1.9800000000000002E-2</v>
      </c>
      <c r="C51" s="50">
        <v>0.01</v>
      </c>
      <c r="D51" s="50">
        <v>6.7000000000000002E-3</v>
      </c>
      <c r="E51" s="50">
        <v>5.0000000000000001E-3</v>
      </c>
      <c r="F51" s="50" t="s">
        <v>677</v>
      </c>
      <c r="G51" s="50" t="s">
        <v>677</v>
      </c>
      <c r="H51" s="50" t="s">
        <v>677</v>
      </c>
      <c r="I51" s="50" t="s">
        <v>677</v>
      </c>
      <c r="J51" s="50" t="s">
        <v>677</v>
      </c>
      <c r="K51" s="50" t="s">
        <v>677</v>
      </c>
      <c r="L51" s="50" t="s">
        <v>677</v>
      </c>
      <c r="M51" s="50" t="s">
        <v>677</v>
      </c>
      <c r="N51" s="50" t="s">
        <v>677</v>
      </c>
      <c r="O51" s="50" t="s">
        <v>677</v>
      </c>
      <c r="P51" s="50" t="s">
        <v>677</v>
      </c>
      <c r="Q51" s="50" t="s">
        <v>677</v>
      </c>
      <c r="R51" s="50" t="s">
        <v>677</v>
      </c>
      <c r="S51" s="50" t="s">
        <v>677</v>
      </c>
      <c r="T51" s="50" t="s">
        <v>677</v>
      </c>
      <c r="U51" s="50" t="s">
        <v>677</v>
      </c>
      <c r="V51" s="50" t="s">
        <v>677</v>
      </c>
      <c r="W51" s="50" t="s">
        <v>677</v>
      </c>
      <c r="X51" s="50" t="s">
        <v>677</v>
      </c>
      <c r="Y51" s="50" t="s">
        <v>677</v>
      </c>
      <c r="Z51" s="50" t="s">
        <v>677</v>
      </c>
      <c r="AA51" s="50" t="s">
        <v>677</v>
      </c>
      <c r="AB51" s="50" t="s">
        <v>677</v>
      </c>
      <c r="AC51" s="50" t="s">
        <v>677</v>
      </c>
    </row>
    <row r="52" spans="1:29" x14ac:dyDescent="0.2">
      <c r="A52" s="42">
        <v>62</v>
      </c>
      <c r="B52" s="50">
        <v>1.95E-2</v>
      </c>
      <c r="C52" s="50">
        <v>9.7999999999999997E-3</v>
      </c>
      <c r="D52" s="50">
        <v>6.4999999999999997E-3</v>
      </c>
      <c r="E52" s="50" t="s">
        <v>677</v>
      </c>
      <c r="F52" s="50" t="s">
        <v>677</v>
      </c>
      <c r="G52" s="50" t="s">
        <v>677</v>
      </c>
      <c r="H52" s="50" t="s">
        <v>677</v>
      </c>
      <c r="I52" s="50" t="s">
        <v>677</v>
      </c>
      <c r="J52" s="50" t="s">
        <v>677</v>
      </c>
      <c r="K52" s="50" t="s">
        <v>677</v>
      </c>
      <c r="L52" s="50" t="s">
        <v>677</v>
      </c>
      <c r="M52" s="50" t="s">
        <v>677</v>
      </c>
      <c r="N52" s="50" t="s">
        <v>677</v>
      </c>
      <c r="O52" s="50" t="s">
        <v>677</v>
      </c>
      <c r="P52" s="50" t="s">
        <v>677</v>
      </c>
      <c r="Q52" s="50" t="s">
        <v>677</v>
      </c>
      <c r="R52" s="50" t="s">
        <v>677</v>
      </c>
      <c r="S52" s="50" t="s">
        <v>677</v>
      </c>
      <c r="T52" s="50" t="s">
        <v>677</v>
      </c>
      <c r="U52" s="50" t="s">
        <v>677</v>
      </c>
      <c r="V52" s="50" t="s">
        <v>677</v>
      </c>
      <c r="W52" s="50" t="s">
        <v>677</v>
      </c>
      <c r="X52" s="50" t="s">
        <v>677</v>
      </c>
      <c r="Y52" s="50" t="s">
        <v>677</v>
      </c>
      <c r="Z52" s="50" t="s">
        <v>677</v>
      </c>
      <c r="AA52" s="50" t="s">
        <v>677</v>
      </c>
      <c r="AB52" s="50" t="s">
        <v>677</v>
      </c>
      <c r="AC52" s="50" t="s">
        <v>677</v>
      </c>
    </row>
    <row r="53" spans="1:29" x14ac:dyDescent="0.2">
      <c r="A53" s="42">
        <v>63</v>
      </c>
      <c r="B53" s="50">
        <v>1.9199999999999998E-2</v>
      </c>
      <c r="C53" s="50">
        <v>9.5999999999999992E-3</v>
      </c>
      <c r="D53" s="50" t="s">
        <v>677</v>
      </c>
      <c r="E53" s="50" t="s">
        <v>677</v>
      </c>
      <c r="F53" s="50" t="s">
        <v>677</v>
      </c>
      <c r="G53" s="50" t="s">
        <v>677</v>
      </c>
      <c r="H53" s="50" t="s">
        <v>677</v>
      </c>
      <c r="I53" s="50" t="s">
        <v>677</v>
      </c>
      <c r="J53" s="50" t="s">
        <v>677</v>
      </c>
      <c r="K53" s="50" t="s">
        <v>677</v>
      </c>
      <c r="L53" s="50" t="s">
        <v>677</v>
      </c>
      <c r="M53" s="50" t="s">
        <v>677</v>
      </c>
      <c r="N53" s="50" t="s">
        <v>677</v>
      </c>
      <c r="O53" s="50" t="s">
        <v>677</v>
      </c>
      <c r="P53" s="50" t="s">
        <v>677</v>
      </c>
      <c r="Q53" s="50" t="s">
        <v>677</v>
      </c>
      <c r="R53" s="50" t="s">
        <v>677</v>
      </c>
      <c r="S53" s="50" t="s">
        <v>677</v>
      </c>
      <c r="T53" s="50" t="s">
        <v>677</v>
      </c>
      <c r="U53" s="50" t="s">
        <v>677</v>
      </c>
      <c r="V53" s="50" t="s">
        <v>677</v>
      </c>
      <c r="W53" s="50" t="s">
        <v>677</v>
      </c>
      <c r="X53" s="50" t="s">
        <v>677</v>
      </c>
      <c r="Y53" s="50" t="s">
        <v>677</v>
      </c>
      <c r="Z53" s="50" t="s">
        <v>677</v>
      </c>
      <c r="AA53" s="50" t="s">
        <v>677</v>
      </c>
      <c r="AB53" s="50" t="s">
        <v>677</v>
      </c>
      <c r="AC53" s="50" t="s">
        <v>677</v>
      </c>
    </row>
    <row r="54" spans="1:29" x14ac:dyDescent="0.2">
      <c r="A54" s="42">
        <v>64</v>
      </c>
      <c r="B54" s="50">
        <v>1.8800000000000001E-2</v>
      </c>
      <c r="C54" s="50" t="s">
        <v>677</v>
      </c>
      <c r="D54" s="50" t="s">
        <v>677</v>
      </c>
      <c r="E54" s="50" t="s">
        <v>677</v>
      </c>
      <c r="F54" s="50" t="s">
        <v>677</v>
      </c>
      <c r="G54" s="50" t="s">
        <v>677</v>
      </c>
      <c r="H54" s="50" t="s">
        <v>677</v>
      </c>
      <c r="I54" s="50" t="s">
        <v>677</v>
      </c>
      <c r="J54" s="50" t="s">
        <v>677</v>
      </c>
      <c r="K54" s="50" t="s">
        <v>677</v>
      </c>
      <c r="L54" s="50" t="s">
        <v>677</v>
      </c>
      <c r="M54" s="50" t="s">
        <v>677</v>
      </c>
      <c r="N54" s="50" t="s">
        <v>677</v>
      </c>
      <c r="O54" s="50" t="s">
        <v>677</v>
      </c>
      <c r="P54" s="50" t="s">
        <v>677</v>
      </c>
      <c r="Q54" s="50" t="s">
        <v>677</v>
      </c>
      <c r="R54" s="50" t="s">
        <v>677</v>
      </c>
      <c r="S54" s="50" t="s">
        <v>677</v>
      </c>
      <c r="T54" s="50" t="s">
        <v>677</v>
      </c>
      <c r="U54" s="50" t="s">
        <v>677</v>
      </c>
      <c r="V54" s="50" t="s">
        <v>677</v>
      </c>
      <c r="W54" s="50" t="s">
        <v>677</v>
      </c>
      <c r="X54" s="50" t="s">
        <v>677</v>
      </c>
      <c r="Y54" s="50" t="s">
        <v>677</v>
      </c>
      <c r="Z54" s="50" t="s">
        <v>677</v>
      </c>
      <c r="AA54" s="50" t="s">
        <v>677</v>
      </c>
      <c r="AB54" s="50" t="s">
        <v>677</v>
      </c>
      <c r="AC54" s="50" t="s">
        <v>677</v>
      </c>
    </row>
  </sheetData>
  <sheetProtection algorithmName="SHA-512" hashValue="MIBh1QOMtHC1yLyahdaXnqkzWB4MVqN/Rhzec0SHCeX4vhNiUGYMnRVIKtUaAxg+I075hNRCN+YxMyMns7W0Dw==" saltValue="aWcQbLpoSenChCO9Jeeqdg==" spinCount="100000" sheet="1" objects="1" scenarios="1"/>
  <conditionalFormatting sqref="A6:A21">
    <cfRule type="expression" dxfId="7" priority="5" stopIfTrue="1">
      <formula>MOD(ROW(),2)=0</formula>
    </cfRule>
    <cfRule type="expression" dxfId="6" priority="6" stopIfTrue="1">
      <formula>MOD(ROW(),2)&lt;&gt;0</formula>
    </cfRule>
  </conditionalFormatting>
  <conditionalFormatting sqref="A26:A54">
    <cfRule type="expression" dxfId="5" priority="1" stopIfTrue="1">
      <formula>MOD(ROW(),2)=0</formula>
    </cfRule>
    <cfRule type="expression" dxfId="4" priority="2" stopIfTrue="1">
      <formula>MOD(ROW(),2)&lt;&gt;0</formula>
    </cfRule>
  </conditionalFormatting>
  <conditionalFormatting sqref="B6:AC21">
    <cfRule type="expression" dxfId="3" priority="7" stopIfTrue="1">
      <formula>MOD(ROW(),2)=0</formula>
    </cfRule>
    <cfRule type="expression" dxfId="2" priority="8" stopIfTrue="1">
      <formula>MOD(ROW(),2)&lt;&gt;0</formula>
    </cfRule>
  </conditionalFormatting>
  <conditionalFormatting sqref="B26:AC54">
    <cfRule type="expression" dxfId="1" priority="3" stopIfTrue="1">
      <formula>MOD(ROW(),2)=0</formula>
    </cfRule>
    <cfRule type="expression" dxfId="0" priority="4" stopIfTrue="1">
      <formula>MOD(ROW(),2)&lt;&gt;0</formula>
    </cfRule>
  </conditionalFormatting>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C199-8A14-4144-B384-935DB8AEDBC3}">
  <sheetPr codeName="Sheet1"/>
  <dimension ref="A1:B23"/>
  <sheetViews>
    <sheetView showGridLines="0" workbookViewId="0">
      <selection activeCell="A6" sqref="A6"/>
    </sheetView>
  </sheetViews>
  <sheetFormatPr defaultColWidth="8.5703125" defaultRowHeight="12.75" x14ac:dyDescent="0.2"/>
  <cols>
    <col min="1" max="1" width="30.5703125" style="41" customWidth="1"/>
    <col min="2" max="2" width="24.5703125" style="41" customWidth="1"/>
    <col min="3" max="16384" width="8.5703125" style="41"/>
  </cols>
  <sheetData>
    <row r="1" spans="1:2" s="1" customFormat="1" ht="20.25" x14ac:dyDescent="0.3">
      <c r="A1" s="2" t="s">
        <v>0</v>
      </c>
    </row>
    <row r="2" spans="1:2" s="1" customFormat="1" ht="15.75" x14ac:dyDescent="0.25">
      <c r="A2" s="30" t="s">
        <v>1</v>
      </c>
      <c r="B2" s="3" t="str">
        <f>wb_title</f>
        <v>LGPS_EW - Consolidated Factor Spreadsheet</v>
      </c>
    </row>
    <row r="3" spans="1:2" s="1" customFormat="1" ht="15.75" x14ac:dyDescent="0.25">
      <c r="A3" s="30" t="s">
        <v>2</v>
      </c>
      <c r="B3" s="3" t="str">
        <f>TABLE_FACTOR_TYPE_1 &amp; " - x-" &amp; TABLE_SERIES_NUMBER_1</f>
        <v xml:space="preserve"> - x-</v>
      </c>
    </row>
    <row r="4" spans="1:2" customFormat="1" x14ac:dyDescent="0.2"/>
    <row r="5" spans="1:2" customFormat="1" x14ac:dyDescent="0.2"/>
    <row r="6" spans="1:2" customFormat="1" x14ac:dyDescent="0.2">
      <c r="A6" t="s">
        <v>394</v>
      </c>
      <c r="B6" t="s">
        <v>395</v>
      </c>
    </row>
    <row r="7" spans="1:2" customFormat="1" x14ac:dyDescent="0.2">
      <c r="A7" t="s">
        <v>396</v>
      </c>
      <c r="B7" s="40"/>
    </row>
    <row r="8" spans="1:2" customFormat="1" x14ac:dyDescent="0.2">
      <c r="A8" t="s">
        <v>166</v>
      </c>
      <c r="B8" s="40"/>
    </row>
    <row r="9" spans="1:2" customFormat="1" x14ac:dyDescent="0.2">
      <c r="A9" t="s">
        <v>167</v>
      </c>
      <c r="B9" s="40"/>
    </row>
    <row r="10" spans="1:2" customFormat="1" x14ac:dyDescent="0.2">
      <c r="A10" t="s">
        <v>6</v>
      </c>
      <c r="B10" s="40"/>
    </row>
    <row r="11" spans="1:2" customFormat="1" x14ac:dyDescent="0.2">
      <c r="A11" t="s">
        <v>168</v>
      </c>
      <c r="B11" s="40"/>
    </row>
    <row r="12" spans="1:2" customFormat="1" x14ac:dyDescent="0.2">
      <c r="A12" t="s">
        <v>169</v>
      </c>
      <c r="B12" s="40"/>
    </row>
    <row r="13" spans="1:2" customFormat="1" x14ac:dyDescent="0.2">
      <c r="A13" t="s">
        <v>397</v>
      </c>
      <c r="B13" s="40"/>
    </row>
    <row r="14" spans="1:2" customFormat="1" x14ac:dyDescent="0.2">
      <c r="A14" t="s">
        <v>171</v>
      </c>
      <c r="B14" s="40"/>
    </row>
    <row r="15" spans="1:2" customFormat="1" x14ac:dyDescent="0.2">
      <c r="A15" t="s">
        <v>398</v>
      </c>
      <c r="B15" s="40"/>
    </row>
    <row r="16" spans="1:2" customFormat="1" x14ac:dyDescent="0.2">
      <c r="A16" t="s">
        <v>173</v>
      </c>
      <c r="B16" s="40"/>
    </row>
    <row r="17" spans="1:2" customFormat="1" x14ac:dyDescent="0.2">
      <c r="A17" s="24" t="s">
        <v>399</v>
      </c>
      <c r="B17" s="40"/>
    </row>
    <row r="18" spans="1:2" customFormat="1" x14ac:dyDescent="0.2">
      <c r="A18" t="s">
        <v>175</v>
      </c>
      <c r="B18" s="40"/>
    </row>
    <row r="19" spans="1:2" customFormat="1" x14ac:dyDescent="0.2">
      <c r="A19" t="s">
        <v>176</v>
      </c>
      <c r="B19" s="40"/>
    </row>
    <row r="20" spans="1:2" customFormat="1" x14ac:dyDescent="0.2">
      <c r="A20" t="s">
        <v>177</v>
      </c>
      <c r="B20" s="40"/>
    </row>
    <row r="21" spans="1:2" customFormat="1" x14ac:dyDescent="0.2">
      <c r="A21" t="s">
        <v>400</v>
      </c>
      <c r="B21" s="40"/>
    </row>
    <row r="22" spans="1:2" customFormat="1" x14ac:dyDescent="0.2"/>
    <row r="23" spans="1:2" customFormat="1" x14ac:dyDescent="0.2">
      <c r="A23" s="23" t="str">
        <f>HYPERLINK("#'Factor List'!A1", "Back to Factor List")</f>
        <v>Back to Factor List</v>
      </c>
      <c r="B23" s="23" t="str">
        <f>HYPERLINK("#'Assumptions'!A1", "Assumptions")</f>
        <v>Assumptions</v>
      </c>
    </row>
  </sheetData>
  <sheetProtection algorithmName="SHA-512" hashValue="/5NfXKGfdGa+1mLo5QYiOg26Ah/irF9DSd2HPyCeSX8z7Xr6+zcjTCYIKDvKLUi2yLWtbcDhe3s2XnPBbWbc0g==" saltValue="Fz6atIMdoIg3Nx54C615MA==" spinCount="100000" sheet="1" objects="1" scenario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99362-F60A-4334-BA66-2292D4A5C70C}">
  <sheetPr codeName="Sheet10"/>
  <dimension ref="A1:G76"/>
  <sheetViews>
    <sheetView showGridLines="0" workbookViewId="0">
      <selection activeCell="A6" sqref="A6"/>
    </sheetView>
  </sheetViews>
  <sheetFormatPr defaultColWidth="8.5703125" defaultRowHeight="12.75" x14ac:dyDescent="0.2"/>
  <cols>
    <col min="1" max="1" width="31.5703125" style="41" customWidth="1"/>
    <col min="2" max="7" width="22.5703125" style="41" customWidth="1"/>
    <col min="8" max="16384" width="8.5703125" style="41"/>
  </cols>
  <sheetData>
    <row r="1" spans="1:7" s="1" customFormat="1" ht="20.25" x14ac:dyDescent="0.3">
      <c r="A1" s="2" t="s">
        <v>0</v>
      </c>
    </row>
    <row r="2" spans="1:7" s="1" customFormat="1" ht="15.75" x14ac:dyDescent="0.25">
      <c r="A2" s="30" t="s">
        <v>1</v>
      </c>
      <c r="B2" s="3" t="str">
        <f>wb_title</f>
        <v>LGPS_EW - Consolidated Factor Spreadsheet</v>
      </c>
    </row>
    <row r="3" spans="1:7" s="1" customFormat="1" ht="15.75" x14ac:dyDescent="0.25">
      <c r="A3" s="30" t="s">
        <v>2</v>
      </c>
      <c r="B3" s="3" t="str">
        <f>TABLE_FACTOR_TYPE_1 &amp; " - x-" &amp; TABLE_SERIES_NUMBER_1</f>
        <v>CETV - x-203</v>
      </c>
    </row>
    <row r="4" spans="1:7" customFormat="1" x14ac:dyDescent="0.2"/>
    <row r="5" spans="1:7" customFormat="1" x14ac:dyDescent="0.2"/>
    <row r="6" spans="1:7" customFormat="1" x14ac:dyDescent="0.2">
      <c r="A6" s="44" t="s">
        <v>394</v>
      </c>
      <c r="B6" s="49" t="s">
        <v>395</v>
      </c>
      <c r="C6" s="49"/>
      <c r="D6" s="49"/>
      <c r="E6" s="49"/>
      <c r="F6" s="49"/>
      <c r="G6" s="49"/>
    </row>
    <row r="7" spans="1:7" customFormat="1" x14ac:dyDescent="0.2">
      <c r="A7" s="44" t="s">
        <v>396</v>
      </c>
      <c r="B7" s="49" t="s">
        <v>31</v>
      </c>
      <c r="C7" s="49"/>
      <c r="D7" s="49"/>
      <c r="E7" s="49"/>
      <c r="F7" s="49"/>
      <c r="G7" s="49"/>
    </row>
    <row r="8" spans="1:7" customFormat="1" x14ac:dyDescent="0.2">
      <c r="A8" s="44" t="s">
        <v>166</v>
      </c>
      <c r="B8" s="49" t="s">
        <v>179</v>
      </c>
      <c r="C8" s="49"/>
      <c r="D8" s="49"/>
      <c r="E8" s="49"/>
      <c r="F8" s="49"/>
      <c r="G8" s="49"/>
    </row>
    <row r="9" spans="1:7" customFormat="1" x14ac:dyDescent="0.2">
      <c r="A9" s="44" t="s">
        <v>167</v>
      </c>
      <c r="B9" s="49" t="s">
        <v>180</v>
      </c>
      <c r="C9" s="49"/>
      <c r="D9" s="49"/>
      <c r="E9" s="49"/>
      <c r="F9" s="49"/>
      <c r="G9" s="49"/>
    </row>
    <row r="10" spans="1:7" customFormat="1" x14ac:dyDescent="0.2">
      <c r="A10" s="44" t="s">
        <v>6</v>
      </c>
      <c r="B10" s="49" t="s">
        <v>190</v>
      </c>
      <c r="C10" s="49"/>
      <c r="D10" s="49"/>
      <c r="E10" s="49"/>
      <c r="F10" s="49"/>
      <c r="G10" s="49"/>
    </row>
    <row r="11" spans="1:7" customFormat="1" x14ac:dyDescent="0.2">
      <c r="A11" s="44" t="s">
        <v>168</v>
      </c>
      <c r="B11" s="49" t="s">
        <v>182</v>
      </c>
      <c r="C11" s="49"/>
      <c r="D11" s="49"/>
      <c r="E11" s="49"/>
      <c r="F11" s="49"/>
      <c r="G11" s="49"/>
    </row>
    <row r="12" spans="1:7" customFormat="1" x14ac:dyDescent="0.2">
      <c r="A12" s="44" t="s">
        <v>169</v>
      </c>
      <c r="B12" s="49" t="s">
        <v>183</v>
      </c>
      <c r="C12" s="49"/>
      <c r="D12" s="49"/>
      <c r="E12" s="49"/>
      <c r="F12" s="49"/>
      <c r="G12" s="49"/>
    </row>
    <row r="13" spans="1:7" customFormat="1" x14ac:dyDescent="0.2">
      <c r="A13" s="44" t="s">
        <v>397</v>
      </c>
      <c r="B13" s="49">
        <v>0</v>
      </c>
      <c r="C13" s="49"/>
      <c r="D13" s="49"/>
      <c r="E13" s="49"/>
      <c r="F13" s="49"/>
      <c r="G13" s="49"/>
    </row>
    <row r="14" spans="1:7" customFormat="1" x14ac:dyDescent="0.2">
      <c r="A14" s="44" t="s">
        <v>171</v>
      </c>
      <c r="B14" s="49">
        <v>203</v>
      </c>
      <c r="C14" s="49"/>
      <c r="D14" s="49"/>
      <c r="E14" s="49"/>
      <c r="F14" s="49"/>
      <c r="G14" s="49"/>
    </row>
    <row r="15" spans="1:7" customFormat="1" x14ac:dyDescent="0.2">
      <c r="A15" s="44" t="s">
        <v>398</v>
      </c>
      <c r="B15" s="49" t="s">
        <v>191</v>
      </c>
      <c r="C15" s="49"/>
      <c r="D15" s="49"/>
      <c r="E15" s="49"/>
      <c r="F15" s="49"/>
      <c r="G15" s="49"/>
    </row>
    <row r="16" spans="1:7" customFormat="1" x14ac:dyDescent="0.2">
      <c r="A16" s="44" t="s">
        <v>173</v>
      </c>
      <c r="B16" s="49" t="s">
        <v>192</v>
      </c>
      <c r="C16" s="49"/>
      <c r="D16" s="49"/>
      <c r="E16" s="49"/>
      <c r="F16" s="49"/>
      <c r="G16" s="49"/>
    </row>
    <row r="17" spans="1:7" customFormat="1" x14ac:dyDescent="0.2">
      <c r="A17" s="45" t="s">
        <v>399</v>
      </c>
      <c r="B17" s="49"/>
      <c r="C17" s="49"/>
      <c r="D17" s="49"/>
      <c r="E17" s="49"/>
      <c r="F17" s="49"/>
      <c r="G17" s="49"/>
    </row>
    <row r="18" spans="1:7" customFormat="1" x14ac:dyDescent="0.2">
      <c r="A18" s="44" t="s">
        <v>175</v>
      </c>
      <c r="B18" s="51">
        <v>46175</v>
      </c>
      <c r="C18" s="51"/>
      <c r="D18" s="51"/>
      <c r="E18" s="51"/>
      <c r="F18" s="51"/>
      <c r="G18" s="51"/>
    </row>
    <row r="19" spans="1:7" customFormat="1" x14ac:dyDescent="0.2">
      <c r="A19" s="44" t="s">
        <v>176</v>
      </c>
      <c r="B19" s="51">
        <v>46161</v>
      </c>
      <c r="C19" s="49"/>
      <c r="D19" s="49"/>
      <c r="E19" s="49"/>
      <c r="F19" s="49"/>
      <c r="G19" s="49"/>
    </row>
    <row r="20" spans="1:7" customFormat="1" x14ac:dyDescent="0.2">
      <c r="A20" s="44" t="s">
        <v>177</v>
      </c>
      <c r="B20" s="49" t="s">
        <v>186</v>
      </c>
      <c r="C20" s="49"/>
      <c r="D20" s="49"/>
      <c r="E20" s="49"/>
      <c r="F20" s="49"/>
      <c r="G20" s="49"/>
    </row>
    <row r="21" spans="1:7" customFormat="1" x14ac:dyDescent="0.2">
      <c r="A21" s="44" t="s">
        <v>400</v>
      </c>
      <c r="B21" s="49" t="s">
        <v>103</v>
      </c>
      <c r="C21" s="49"/>
      <c r="D21" s="49"/>
      <c r="E21" s="49"/>
      <c r="F21" s="49"/>
      <c r="G21" s="49"/>
    </row>
    <row r="22" spans="1:7" customFormat="1" x14ac:dyDescent="0.2"/>
    <row r="23" spans="1:7" customFormat="1" x14ac:dyDescent="0.2">
      <c r="A23" s="23" t="str">
        <f>HYPERLINK("#'Factor List'!A1", "Back to Factor List")</f>
        <v>Back to Factor List</v>
      </c>
      <c r="B23" s="23" t="str">
        <f>HYPERLINK("#'Assumptions'!A1", "Assumptions")</f>
        <v>Assumptions</v>
      </c>
    </row>
    <row r="26" spans="1:7" s="59" customFormat="1" ht="25.5" x14ac:dyDescent="0.2">
      <c r="A26" s="58" t="s">
        <v>401</v>
      </c>
      <c r="B26" s="58" t="s">
        <v>402</v>
      </c>
      <c r="C26" s="58" t="s">
        <v>403</v>
      </c>
      <c r="D26" s="58" t="s">
        <v>404</v>
      </c>
      <c r="E26" s="58" t="s">
        <v>405</v>
      </c>
      <c r="F26" s="58" t="s">
        <v>406</v>
      </c>
      <c r="G26" s="58" t="s">
        <v>407</v>
      </c>
    </row>
    <row r="27" spans="1:7" x14ac:dyDescent="0.2">
      <c r="A27" s="42">
        <v>16</v>
      </c>
      <c r="B27" s="43">
        <v>7.3</v>
      </c>
      <c r="C27" s="43">
        <v>0.38</v>
      </c>
      <c r="D27" s="43">
        <v>1.1100000000000001</v>
      </c>
      <c r="E27" s="43">
        <v>-0.81</v>
      </c>
      <c r="F27" s="43">
        <v>-0.81</v>
      </c>
      <c r="G27" s="43">
        <v>0</v>
      </c>
    </row>
    <row r="28" spans="1:7" x14ac:dyDescent="0.2">
      <c r="A28" s="42">
        <v>17</v>
      </c>
      <c r="B28" s="43">
        <v>7.43</v>
      </c>
      <c r="C28" s="43">
        <v>0.38</v>
      </c>
      <c r="D28" s="43">
        <v>1.17</v>
      </c>
      <c r="E28" s="43">
        <v>-0.81</v>
      </c>
      <c r="F28" s="43">
        <v>-0.81</v>
      </c>
      <c r="G28" s="43">
        <v>0</v>
      </c>
    </row>
    <row r="29" spans="1:7" x14ac:dyDescent="0.2">
      <c r="A29" s="42">
        <v>18</v>
      </c>
      <c r="B29" s="43">
        <v>7.57</v>
      </c>
      <c r="C29" s="43">
        <v>0.39</v>
      </c>
      <c r="D29" s="43">
        <v>1.23</v>
      </c>
      <c r="E29" s="43">
        <v>-0.81</v>
      </c>
      <c r="F29" s="43">
        <v>-0.81</v>
      </c>
      <c r="G29" s="43">
        <v>0</v>
      </c>
    </row>
    <row r="30" spans="1:7" x14ac:dyDescent="0.2">
      <c r="A30" s="42">
        <v>19</v>
      </c>
      <c r="B30" s="43">
        <v>7.7</v>
      </c>
      <c r="C30" s="43">
        <v>0.4</v>
      </c>
      <c r="D30" s="43">
        <v>1.27</v>
      </c>
      <c r="E30" s="43">
        <v>-0.81</v>
      </c>
      <c r="F30" s="43">
        <v>-0.81</v>
      </c>
      <c r="G30" s="43">
        <v>0</v>
      </c>
    </row>
    <row r="31" spans="1:7" x14ac:dyDescent="0.2">
      <c r="A31" s="42">
        <v>20</v>
      </c>
      <c r="B31" s="43">
        <v>7.84</v>
      </c>
      <c r="C31" s="43">
        <v>0.41</v>
      </c>
      <c r="D31" s="43">
        <v>1.3</v>
      </c>
      <c r="E31" s="43">
        <v>-0.82</v>
      </c>
      <c r="F31" s="43">
        <v>-0.82</v>
      </c>
      <c r="G31" s="43">
        <v>0</v>
      </c>
    </row>
    <row r="32" spans="1:7" x14ac:dyDescent="0.2">
      <c r="A32" s="42">
        <v>21</v>
      </c>
      <c r="B32" s="43">
        <v>7.98</v>
      </c>
      <c r="C32" s="43">
        <v>0.41</v>
      </c>
      <c r="D32" s="43">
        <v>1.32</v>
      </c>
      <c r="E32" s="43">
        <v>-0.82</v>
      </c>
      <c r="F32" s="43">
        <v>-0.82</v>
      </c>
      <c r="G32" s="43">
        <v>0</v>
      </c>
    </row>
    <row r="33" spans="1:7" x14ac:dyDescent="0.2">
      <c r="A33" s="42">
        <v>22</v>
      </c>
      <c r="B33" s="43">
        <v>8.1199999999999992</v>
      </c>
      <c r="C33" s="43">
        <v>0.42</v>
      </c>
      <c r="D33" s="43">
        <v>1.34</v>
      </c>
      <c r="E33" s="43">
        <v>-0.82</v>
      </c>
      <c r="F33" s="43">
        <v>-0.82</v>
      </c>
      <c r="G33" s="43">
        <v>0</v>
      </c>
    </row>
    <row r="34" spans="1:7" x14ac:dyDescent="0.2">
      <c r="A34" s="42">
        <v>23</v>
      </c>
      <c r="B34" s="43">
        <v>8.27</v>
      </c>
      <c r="C34" s="43">
        <v>0.43</v>
      </c>
      <c r="D34" s="43">
        <v>1.37</v>
      </c>
      <c r="E34" s="43">
        <v>-0.82</v>
      </c>
      <c r="F34" s="43">
        <v>-0.82</v>
      </c>
      <c r="G34" s="43">
        <v>0</v>
      </c>
    </row>
    <row r="35" spans="1:7" x14ac:dyDescent="0.2">
      <c r="A35" s="42">
        <v>24</v>
      </c>
      <c r="B35" s="43">
        <v>8.41</v>
      </c>
      <c r="C35" s="43">
        <v>0.44</v>
      </c>
      <c r="D35" s="43">
        <v>1.39</v>
      </c>
      <c r="E35" s="43">
        <v>-0.82</v>
      </c>
      <c r="F35" s="43">
        <v>-0.82</v>
      </c>
      <c r="G35" s="43">
        <v>0</v>
      </c>
    </row>
    <row r="36" spans="1:7" x14ac:dyDescent="0.2">
      <c r="A36" s="42">
        <v>25</v>
      </c>
      <c r="B36" s="43">
        <v>8.57</v>
      </c>
      <c r="C36" s="43">
        <v>0.45</v>
      </c>
      <c r="D36" s="43">
        <v>1.41</v>
      </c>
      <c r="E36" s="43">
        <v>-0.82</v>
      </c>
      <c r="F36" s="43">
        <v>-0.82</v>
      </c>
      <c r="G36" s="43">
        <v>0</v>
      </c>
    </row>
    <row r="37" spans="1:7" x14ac:dyDescent="0.2">
      <c r="A37" s="42">
        <v>26</v>
      </c>
      <c r="B37" s="43">
        <v>8.7200000000000006</v>
      </c>
      <c r="C37" s="43">
        <v>0.46</v>
      </c>
      <c r="D37" s="43">
        <v>1.44</v>
      </c>
      <c r="E37" s="43">
        <v>-0.83</v>
      </c>
      <c r="F37" s="43">
        <v>-0.83</v>
      </c>
      <c r="G37" s="43">
        <v>0</v>
      </c>
    </row>
    <row r="38" spans="1:7" x14ac:dyDescent="0.2">
      <c r="A38" s="42">
        <v>27</v>
      </c>
      <c r="B38" s="43">
        <v>8.8699999999999992</v>
      </c>
      <c r="C38" s="43">
        <v>0.47</v>
      </c>
      <c r="D38" s="43">
        <v>1.46</v>
      </c>
      <c r="E38" s="43">
        <v>-0.83</v>
      </c>
      <c r="F38" s="43">
        <v>-0.83</v>
      </c>
      <c r="G38" s="43">
        <v>0</v>
      </c>
    </row>
    <row r="39" spans="1:7" x14ac:dyDescent="0.2">
      <c r="A39" s="42">
        <v>28</v>
      </c>
      <c r="B39" s="43">
        <v>9.0299999999999994</v>
      </c>
      <c r="C39" s="43">
        <v>0.48</v>
      </c>
      <c r="D39" s="43">
        <v>1.49</v>
      </c>
      <c r="E39" s="43">
        <v>-0.83</v>
      </c>
      <c r="F39" s="43">
        <v>-0.83</v>
      </c>
      <c r="G39" s="43">
        <v>0</v>
      </c>
    </row>
    <row r="40" spans="1:7" x14ac:dyDescent="0.2">
      <c r="A40" s="42">
        <v>29</v>
      </c>
      <c r="B40" s="43">
        <v>9.19</v>
      </c>
      <c r="C40" s="43">
        <v>0.49</v>
      </c>
      <c r="D40" s="43">
        <v>1.52</v>
      </c>
      <c r="E40" s="43">
        <v>-0.83</v>
      </c>
      <c r="F40" s="43">
        <v>-0.83</v>
      </c>
      <c r="G40" s="43">
        <v>0</v>
      </c>
    </row>
    <row r="41" spans="1:7" x14ac:dyDescent="0.2">
      <c r="A41" s="42">
        <v>30</v>
      </c>
      <c r="B41" s="43">
        <v>9.36</v>
      </c>
      <c r="C41" s="43">
        <v>0.5</v>
      </c>
      <c r="D41" s="43">
        <v>1.54</v>
      </c>
      <c r="E41" s="43">
        <v>-0.83</v>
      </c>
      <c r="F41" s="43">
        <v>-0.83</v>
      </c>
      <c r="G41" s="43">
        <v>0</v>
      </c>
    </row>
    <row r="42" spans="1:7" x14ac:dyDescent="0.2">
      <c r="A42" s="42">
        <v>31</v>
      </c>
      <c r="B42" s="43">
        <v>9.5299999999999994</v>
      </c>
      <c r="C42" s="43">
        <v>0.51</v>
      </c>
      <c r="D42" s="43">
        <v>1.57</v>
      </c>
      <c r="E42" s="43">
        <v>-0.84</v>
      </c>
      <c r="F42" s="43">
        <v>-0.84</v>
      </c>
      <c r="G42" s="43">
        <v>0</v>
      </c>
    </row>
    <row r="43" spans="1:7" x14ac:dyDescent="0.2">
      <c r="A43" s="42">
        <v>32</v>
      </c>
      <c r="B43" s="43">
        <v>9.6999999999999993</v>
      </c>
      <c r="C43" s="43">
        <v>0.52</v>
      </c>
      <c r="D43" s="43">
        <v>1.6</v>
      </c>
      <c r="E43" s="43">
        <v>-0.84</v>
      </c>
      <c r="F43" s="43">
        <v>-0.84</v>
      </c>
      <c r="G43" s="43">
        <v>0</v>
      </c>
    </row>
    <row r="44" spans="1:7" x14ac:dyDescent="0.2">
      <c r="A44" s="42">
        <v>33</v>
      </c>
      <c r="B44" s="43">
        <v>9.8699999999999992</v>
      </c>
      <c r="C44" s="43">
        <v>0.53</v>
      </c>
      <c r="D44" s="43">
        <v>1.62</v>
      </c>
      <c r="E44" s="43">
        <v>-0.84</v>
      </c>
      <c r="F44" s="43">
        <v>-0.84</v>
      </c>
      <c r="G44" s="43">
        <v>0</v>
      </c>
    </row>
    <row r="45" spans="1:7" x14ac:dyDescent="0.2">
      <c r="A45" s="42">
        <v>34</v>
      </c>
      <c r="B45" s="43">
        <v>10.039999999999999</v>
      </c>
      <c r="C45" s="43">
        <v>0.54</v>
      </c>
      <c r="D45" s="43">
        <v>1.65</v>
      </c>
      <c r="E45" s="43">
        <v>-0.84</v>
      </c>
      <c r="F45" s="43">
        <v>-0.84</v>
      </c>
      <c r="G45" s="43">
        <v>0</v>
      </c>
    </row>
    <row r="46" spans="1:7" x14ac:dyDescent="0.2">
      <c r="A46" s="42">
        <v>35</v>
      </c>
      <c r="B46" s="43">
        <v>10.220000000000001</v>
      </c>
      <c r="C46" s="43">
        <v>0.55000000000000004</v>
      </c>
      <c r="D46" s="43">
        <v>1.68</v>
      </c>
      <c r="E46" s="43">
        <v>-0.84</v>
      </c>
      <c r="F46" s="43">
        <v>-0.84</v>
      </c>
      <c r="G46" s="43">
        <v>0</v>
      </c>
    </row>
    <row r="47" spans="1:7" x14ac:dyDescent="0.2">
      <c r="A47" s="42">
        <v>36</v>
      </c>
      <c r="B47" s="43">
        <v>10.41</v>
      </c>
      <c r="C47" s="43">
        <v>0.56000000000000005</v>
      </c>
      <c r="D47" s="43">
        <v>1.71</v>
      </c>
      <c r="E47" s="43">
        <v>-0.84</v>
      </c>
      <c r="F47" s="43">
        <v>-0.84</v>
      </c>
      <c r="G47" s="43">
        <v>0</v>
      </c>
    </row>
    <row r="48" spans="1:7" x14ac:dyDescent="0.2">
      <c r="A48" s="42">
        <v>37</v>
      </c>
      <c r="B48" s="43">
        <v>10.59</v>
      </c>
      <c r="C48" s="43">
        <v>0.56999999999999995</v>
      </c>
      <c r="D48" s="43">
        <v>1.74</v>
      </c>
      <c r="E48" s="43">
        <v>-0.85</v>
      </c>
      <c r="F48" s="43">
        <v>-0.85</v>
      </c>
      <c r="G48" s="43">
        <v>0</v>
      </c>
    </row>
    <row r="49" spans="1:7" x14ac:dyDescent="0.2">
      <c r="A49" s="42">
        <v>38</v>
      </c>
      <c r="B49" s="43">
        <v>10.78</v>
      </c>
      <c r="C49" s="43">
        <v>0.57999999999999996</v>
      </c>
      <c r="D49" s="43">
        <v>1.77</v>
      </c>
      <c r="E49" s="43">
        <v>-0.85</v>
      </c>
      <c r="F49" s="43">
        <v>-0.85</v>
      </c>
      <c r="G49" s="43">
        <v>0</v>
      </c>
    </row>
    <row r="50" spans="1:7" x14ac:dyDescent="0.2">
      <c r="A50" s="42">
        <v>39</v>
      </c>
      <c r="B50" s="43">
        <v>10.98</v>
      </c>
      <c r="C50" s="43">
        <v>0.59</v>
      </c>
      <c r="D50" s="43">
        <v>1.8</v>
      </c>
      <c r="E50" s="43">
        <v>-0.85</v>
      </c>
      <c r="F50" s="43">
        <v>-0.85</v>
      </c>
      <c r="G50" s="43">
        <v>0</v>
      </c>
    </row>
    <row r="51" spans="1:7" x14ac:dyDescent="0.2">
      <c r="A51" s="42">
        <v>40</v>
      </c>
      <c r="B51" s="43">
        <v>11.17</v>
      </c>
      <c r="C51" s="43">
        <v>0.6</v>
      </c>
      <c r="D51" s="43">
        <v>1.82</v>
      </c>
      <c r="E51" s="43">
        <v>-0.85</v>
      </c>
      <c r="F51" s="43">
        <v>-0.85</v>
      </c>
      <c r="G51" s="43">
        <v>0</v>
      </c>
    </row>
    <row r="52" spans="1:7" x14ac:dyDescent="0.2">
      <c r="A52" s="42">
        <v>41</v>
      </c>
      <c r="B52" s="43">
        <v>11.37</v>
      </c>
      <c r="C52" s="43">
        <v>0.62</v>
      </c>
      <c r="D52" s="43">
        <v>1.85</v>
      </c>
      <c r="E52" s="43">
        <v>-0.85</v>
      </c>
      <c r="F52" s="43">
        <v>-0.85</v>
      </c>
      <c r="G52" s="43">
        <v>0</v>
      </c>
    </row>
    <row r="53" spans="1:7" x14ac:dyDescent="0.2">
      <c r="A53" s="42">
        <v>42</v>
      </c>
      <c r="B53" s="43">
        <v>11.58</v>
      </c>
      <c r="C53" s="43">
        <v>0.63</v>
      </c>
      <c r="D53" s="43">
        <v>1.88</v>
      </c>
      <c r="E53" s="43">
        <v>-0.86</v>
      </c>
      <c r="F53" s="43">
        <v>-0.86</v>
      </c>
      <c r="G53" s="43">
        <v>0</v>
      </c>
    </row>
    <row r="54" spans="1:7" x14ac:dyDescent="0.2">
      <c r="A54" s="42">
        <v>43</v>
      </c>
      <c r="B54" s="43">
        <v>11.79</v>
      </c>
      <c r="C54" s="43">
        <v>0.64</v>
      </c>
      <c r="D54" s="43">
        <v>1.91</v>
      </c>
      <c r="E54" s="43">
        <v>-0.86</v>
      </c>
      <c r="F54" s="43">
        <v>-0.86</v>
      </c>
      <c r="G54" s="43">
        <v>0</v>
      </c>
    </row>
    <row r="55" spans="1:7" x14ac:dyDescent="0.2">
      <c r="A55" s="42">
        <v>44</v>
      </c>
      <c r="B55" s="43">
        <v>12</v>
      </c>
      <c r="C55" s="43">
        <v>0.65</v>
      </c>
      <c r="D55" s="43">
        <v>1.94</v>
      </c>
      <c r="E55" s="43">
        <v>-0.86</v>
      </c>
      <c r="F55" s="43">
        <v>-0.86</v>
      </c>
      <c r="G55" s="43">
        <v>0</v>
      </c>
    </row>
    <row r="56" spans="1:7" x14ac:dyDescent="0.2">
      <c r="A56" s="42">
        <v>45</v>
      </c>
      <c r="B56" s="43">
        <v>12.22</v>
      </c>
      <c r="C56" s="43">
        <v>0.67</v>
      </c>
      <c r="D56" s="43">
        <v>1.96</v>
      </c>
      <c r="E56" s="43">
        <v>-0.86</v>
      </c>
      <c r="F56" s="43">
        <v>-0.86</v>
      </c>
      <c r="G56" s="43">
        <v>0</v>
      </c>
    </row>
    <row r="57" spans="1:7" x14ac:dyDescent="0.2">
      <c r="A57" s="42">
        <v>46</v>
      </c>
      <c r="B57" s="43">
        <v>12.44</v>
      </c>
      <c r="C57" s="43">
        <v>0.68</v>
      </c>
      <c r="D57" s="43">
        <v>1.99</v>
      </c>
      <c r="E57" s="43">
        <v>-0.87</v>
      </c>
      <c r="F57" s="43">
        <v>-0.87</v>
      </c>
      <c r="G57" s="43">
        <v>0</v>
      </c>
    </row>
    <row r="58" spans="1:7" x14ac:dyDescent="0.2">
      <c r="A58" s="42">
        <v>47</v>
      </c>
      <c r="B58" s="43">
        <v>12.67</v>
      </c>
      <c r="C58" s="43">
        <v>0.69</v>
      </c>
      <c r="D58" s="43">
        <v>2.0099999999999998</v>
      </c>
      <c r="E58" s="43">
        <v>-0.87</v>
      </c>
      <c r="F58" s="43">
        <v>-0.87</v>
      </c>
      <c r="G58" s="43">
        <v>0</v>
      </c>
    </row>
    <row r="59" spans="1:7" x14ac:dyDescent="0.2">
      <c r="A59" s="42">
        <v>48</v>
      </c>
      <c r="B59" s="43">
        <v>12.9</v>
      </c>
      <c r="C59" s="43">
        <v>0.71</v>
      </c>
      <c r="D59" s="43">
        <v>2.04</v>
      </c>
      <c r="E59" s="43">
        <v>-0.87</v>
      </c>
      <c r="F59" s="43">
        <v>-0.87</v>
      </c>
      <c r="G59" s="43">
        <v>0</v>
      </c>
    </row>
    <row r="60" spans="1:7" x14ac:dyDescent="0.2">
      <c r="A60" s="42">
        <v>49</v>
      </c>
      <c r="B60" s="43">
        <v>13.14</v>
      </c>
      <c r="C60" s="43">
        <v>0.72</v>
      </c>
      <c r="D60" s="43">
        <v>2.06</v>
      </c>
      <c r="E60" s="43">
        <v>-0.87</v>
      </c>
      <c r="F60" s="43">
        <v>-0.87</v>
      </c>
      <c r="G60" s="43">
        <v>0</v>
      </c>
    </row>
    <row r="61" spans="1:7" x14ac:dyDescent="0.2">
      <c r="A61" s="42">
        <v>50</v>
      </c>
      <c r="B61" s="43">
        <v>13.39</v>
      </c>
      <c r="C61" s="43">
        <v>0.74</v>
      </c>
      <c r="D61" s="43">
        <v>2.08</v>
      </c>
      <c r="E61" s="43">
        <v>-0.88</v>
      </c>
      <c r="F61" s="43">
        <v>-0.88</v>
      </c>
      <c r="G61" s="43">
        <v>0</v>
      </c>
    </row>
    <row r="62" spans="1:7" x14ac:dyDescent="0.2">
      <c r="A62" s="42">
        <v>51</v>
      </c>
      <c r="B62" s="43">
        <v>13.64</v>
      </c>
      <c r="C62" s="43">
        <v>0.75</v>
      </c>
      <c r="D62" s="43">
        <v>2.1</v>
      </c>
      <c r="E62" s="43">
        <v>-0.88</v>
      </c>
      <c r="F62" s="43">
        <v>-0.88</v>
      </c>
      <c r="G62" s="43">
        <v>0</v>
      </c>
    </row>
    <row r="63" spans="1:7" x14ac:dyDescent="0.2">
      <c r="A63" s="42">
        <v>52</v>
      </c>
      <c r="B63" s="43">
        <v>13.9</v>
      </c>
      <c r="C63" s="43">
        <v>0.77</v>
      </c>
      <c r="D63" s="43">
        <v>2.12</v>
      </c>
      <c r="E63" s="43">
        <v>-0.88</v>
      </c>
      <c r="F63" s="43">
        <v>-0.88</v>
      </c>
      <c r="G63" s="43">
        <v>0</v>
      </c>
    </row>
    <row r="64" spans="1:7" x14ac:dyDescent="0.2">
      <c r="A64" s="42">
        <v>53</v>
      </c>
      <c r="B64" s="43">
        <v>14.16</v>
      </c>
      <c r="C64" s="43">
        <v>0.78</v>
      </c>
      <c r="D64" s="43">
        <v>2.14</v>
      </c>
      <c r="E64" s="43">
        <v>-0.89</v>
      </c>
      <c r="F64" s="43">
        <v>-0.89</v>
      </c>
      <c r="G64" s="43">
        <v>0</v>
      </c>
    </row>
    <row r="65" spans="1:7" x14ac:dyDescent="0.2">
      <c r="A65" s="42">
        <v>54</v>
      </c>
      <c r="B65" s="43">
        <v>14.43</v>
      </c>
      <c r="C65" s="43">
        <v>0.8</v>
      </c>
      <c r="D65" s="43">
        <v>2.16</v>
      </c>
      <c r="E65" s="43">
        <v>-0.89</v>
      </c>
      <c r="F65" s="43">
        <v>-0.89</v>
      </c>
      <c r="G65" s="43">
        <v>0</v>
      </c>
    </row>
    <row r="66" spans="1:7" x14ac:dyDescent="0.2">
      <c r="A66" s="42">
        <v>55</v>
      </c>
      <c r="B66" s="43">
        <v>14.71</v>
      </c>
      <c r="C66" s="43">
        <v>0.81</v>
      </c>
      <c r="D66" s="43">
        <v>2.17</v>
      </c>
      <c r="E66" s="43">
        <v>-0.89</v>
      </c>
      <c r="F66" s="43">
        <v>-0.89</v>
      </c>
      <c r="G66" s="43">
        <v>0</v>
      </c>
    </row>
    <row r="67" spans="1:7" x14ac:dyDescent="0.2">
      <c r="A67" s="42">
        <v>56</v>
      </c>
      <c r="B67" s="43">
        <v>15</v>
      </c>
      <c r="C67" s="43">
        <v>0.83</v>
      </c>
      <c r="D67" s="43">
        <v>2.1800000000000002</v>
      </c>
      <c r="E67" s="43">
        <v>-0.9</v>
      </c>
      <c r="F67" s="43">
        <v>-0.9</v>
      </c>
      <c r="G67" s="43">
        <v>0</v>
      </c>
    </row>
    <row r="68" spans="1:7" x14ac:dyDescent="0.2">
      <c r="A68" s="42">
        <v>57</v>
      </c>
      <c r="B68" s="43">
        <v>15.3</v>
      </c>
      <c r="C68" s="43">
        <v>0.85</v>
      </c>
      <c r="D68" s="43">
        <v>2.19</v>
      </c>
      <c r="E68" s="43">
        <v>-0.9</v>
      </c>
      <c r="F68" s="43">
        <v>-0.9</v>
      </c>
      <c r="G68" s="43">
        <v>0</v>
      </c>
    </row>
    <row r="69" spans="1:7" x14ac:dyDescent="0.2">
      <c r="A69" s="42">
        <v>58</v>
      </c>
      <c r="B69" s="43">
        <v>15.61</v>
      </c>
      <c r="C69" s="43">
        <v>0.86</v>
      </c>
      <c r="D69" s="43">
        <v>2.19</v>
      </c>
      <c r="E69" s="43">
        <v>-0.91</v>
      </c>
      <c r="F69" s="43">
        <v>-0.91</v>
      </c>
      <c r="G69" s="43">
        <v>0</v>
      </c>
    </row>
    <row r="70" spans="1:7" x14ac:dyDescent="0.2">
      <c r="A70" s="42">
        <v>59</v>
      </c>
      <c r="B70" s="43">
        <v>15.93</v>
      </c>
      <c r="C70" s="43">
        <v>0.88</v>
      </c>
      <c r="D70" s="43">
        <v>2.2000000000000002</v>
      </c>
      <c r="E70" s="43">
        <v>-0.91</v>
      </c>
      <c r="F70" s="43">
        <v>-0.91</v>
      </c>
      <c r="G70" s="43">
        <v>0</v>
      </c>
    </row>
    <row r="71" spans="1:7" x14ac:dyDescent="0.2">
      <c r="A71" s="42">
        <v>60</v>
      </c>
      <c r="B71" s="43">
        <v>16.260000000000002</v>
      </c>
      <c r="C71" s="43">
        <v>0.9</v>
      </c>
      <c r="D71" s="43">
        <v>2.2000000000000002</v>
      </c>
      <c r="E71" s="43">
        <v>-0.92</v>
      </c>
      <c r="F71" s="43">
        <v>-0.92</v>
      </c>
      <c r="G71" s="43">
        <v>0</v>
      </c>
    </row>
    <row r="72" spans="1:7" x14ac:dyDescent="0.2">
      <c r="A72" s="42">
        <v>61</v>
      </c>
      <c r="B72" s="43">
        <v>16.61</v>
      </c>
      <c r="C72" s="43">
        <v>0.91</v>
      </c>
      <c r="D72" s="43">
        <v>2.2000000000000002</v>
      </c>
      <c r="E72" s="43">
        <v>-0.92</v>
      </c>
      <c r="F72" s="43">
        <v>-0.92</v>
      </c>
      <c r="G72" s="43">
        <v>0</v>
      </c>
    </row>
    <row r="73" spans="1:7" x14ac:dyDescent="0.2">
      <c r="A73" s="42">
        <v>62</v>
      </c>
      <c r="B73" s="43">
        <v>16.97</v>
      </c>
      <c r="C73" s="43">
        <v>0.93</v>
      </c>
      <c r="D73" s="43">
        <v>2.19</v>
      </c>
      <c r="E73" s="43">
        <v>-0.93</v>
      </c>
      <c r="F73" s="43">
        <v>-0.93</v>
      </c>
      <c r="G73" s="43">
        <v>0</v>
      </c>
    </row>
    <row r="74" spans="1:7" x14ac:dyDescent="0.2">
      <c r="A74" s="42">
        <v>63</v>
      </c>
      <c r="B74" s="43">
        <v>17.34</v>
      </c>
      <c r="C74" s="43">
        <v>0.95</v>
      </c>
      <c r="D74" s="43">
        <v>2.1800000000000002</v>
      </c>
      <c r="E74" s="43">
        <v>-0.94</v>
      </c>
      <c r="F74" s="43">
        <v>-0.94</v>
      </c>
      <c r="G74" s="43">
        <v>0</v>
      </c>
    </row>
    <row r="75" spans="1:7" x14ac:dyDescent="0.2">
      <c r="A75" s="42">
        <v>64</v>
      </c>
      <c r="B75" s="43">
        <v>17.739999999999998</v>
      </c>
      <c r="C75" s="43">
        <v>0.97</v>
      </c>
      <c r="D75" s="43">
        <v>2.16</v>
      </c>
      <c r="E75" s="43">
        <v>-0.94</v>
      </c>
      <c r="F75" s="43">
        <v>-0.94</v>
      </c>
      <c r="G75" s="43">
        <v>0</v>
      </c>
    </row>
    <row r="76" spans="1:7" x14ac:dyDescent="0.2">
      <c r="A76" s="42">
        <v>65</v>
      </c>
      <c r="B76" s="43">
        <v>18.149999999999999</v>
      </c>
      <c r="C76" s="43">
        <v>0.99</v>
      </c>
      <c r="D76" s="43">
        <v>2.15</v>
      </c>
      <c r="E76" s="43">
        <v>-0.99</v>
      </c>
      <c r="F76" s="43">
        <v>-0.99</v>
      </c>
      <c r="G76" s="43">
        <v>0</v>
      </c>
    </row>
  </sheetData>
  <sheetProtection algorithmName="SHA-512" hashValue="x7xzaG1AT7xJHLjshXw0jHDqTlY7XrdN2N6WABcbCnff2R8/1Gf4eRxmS2yUSJLSZCi7mMBzYNjETGxYUfw8Pw==" saltValue="tlN2iX0oNG58ScX40WM7Ug==" spinCount="100000" sheet="1" objects="1" scenarios="1"/>
  <conditionalFormatting sqref="A6:A21">
    <cfRule type="expression" dxfId="561" priority="5" stopIfTrue="1">
      <formula>MOD(ROW(),2)=0</formula>
    </cfRule>
    <cfRule type="expression" dxfId="560" priority="6" stopIfTrue="1">
      <formula>MOD(ROW(),2)&lt;&gt;0</formula>
    </cfRule>
  </conditionalFormatting>
  <conditionalFormatting sqref="A26:A76">
    <cfRule type="expression" dxfId="559" priority="1" stopIfTrue="1">
      <formula>MOD(ROW(),2)=0</formula>
    </cfRule>
    <cfRule type="expression" dxfId="558" priority="2" stopIfTrue="1">
      <formula>MOD(ROW(),2)&lt;&gt;0</formula>
    </cfRule>
  </conditionalFormatting>
  <conditionalFormatting sqref="B6:G21">
    <cfRule type="expression" dxfId="557" priority="7" stopIfTrue="1">
      <formula>MOD(ROW(),2)=0</formula>
    </cfRule>
    <cfRule type="expression" dxfId="556" priority="8" stopIfTrue="1">
      <formula>MOD(ROW(),2)&lt;&gt;0</formula>
    </cfRule>
  </conditionalFormatting>
  <conditionalFormatting sqref="B26:G76">
    <cfRule type="expression" dxfId="555" priority="3" stopIfTrue="1">
      <formula>MOD(ROW(),2)=0</formula>
    </cfRule>
    <cfRule type="expression" dxfId="554" priority="4" stopIfTrue="1">
      <formula>MOD(ROW(),2)&lt;&gt;0</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D74B0-6114-421A-948F-17B22915840F}">
  <sheetPr codeName="Sheet11"/>
  <dimension ref="A1:G76"/>
  <sheetViews>
    <sheetView showGridLines="0" workbookViewId="0">
      <selection activeCell="A6" sqref="A6"/>
    </sheetView>
  </sheetViews>
  <sheetFormatPr defaultColWidth="8.5703125" defaultRowHeight="12.75" x14ac:dyDescent="0.2"/>
  <cols>
    <col min="1" max="1" width="31.5703125" style="41" customWidth="1"/>
    <col min="2" max="7" width="22.5703125" style="41" customWidth="1"/>
    <col min="8" max="16384" width="8.5703125" style="41"/>
  </cols>
  <sheetData>
    <row r="1" spans="1:7" s="1" customFormat="1" ht="20.25" x14ac:dyDescent="0.3">
      <c r="A1" s="2" t="s">
        <v>0</v>
      </c>
    </row>
    <row r="2" spans="1:7" s="1" customFormat="1" ht="15.75" x14ac:dyDescent="0.25">
      <c r="A2" s="30" t="s">
        <v>1</v>
      </c>
      <c r="B2" s="3" t="str">
        <f>wb_title</f>
        <v>LGPS_EW - Consolidated Factor Spreadsheet</v>
      </c>
    </row>
    <row r="3" spans="1:7" s="1" customFormat="1" ht="15.75" x14ac:dyDescent="0.25">
      <c r="A3" s="30" t="s">
        <v>2</v>
      </c>
      <c r="B3" s="3" t="str">
        <f>TABLE_FACTOR_TYPE_1 &amp; " - x-" &amp; TABLE_SERIES_NUMBER_1</f>
        <v>CETV - x-204</v>
      </c>
    </row>
    <row r="4" spans="1:7" customFormat="1" x14ac:dyDescent="0.2"/>
    <row r="5" spans="1:7" customFormat="1" x14ac:dyDescent="0.2"/>
    <row r="6" spans="1:7" customFormat="1" x14ac:dyDescent="0.2">
      <c r="A6" s="44" t="s">
        <v>394</v>
      </c>
      <c r="B6" s="49" t="s">
        <v>395</v>
      </c>
      <c r="C6" s="49"/>
      <c r="D6" s="49"/>
      <c r="E6" s="49"/>
      <c r="F6" s="49"/>
      <c r="G6" s="49"/>
    </row>
    <row r="7" spans="1:7" customFormat="1" x14ac:dyDescent="0.2">
      <c r="A7" s="44" t="s">
        <v>396</v>
      </c>
      <c r="B7" s="49" t="s">
        <v>31</v>
      </c>
      <c r="C7" s="49"/>
      <c r="D7" s="49"/>
      <c r="E7" s="49"/>
      <c r="F7" s="49"/>
      <c r="G7" s="49"/>
    </row>
    <row r="8" spans="1:7" customFormat="1" x14ac:dyDescent="0.2">
      <c r="A8" s="44" t="s">
        <v>166</v>
      </c>
      <c r="B8" s="49" t="s">
        <v>179</v>
      </c>
      <c r="C8" s="49"/>
      <c r="D8" s="49"/>
      <c r="E8" s="49"/>
      <c r="F8" s="49"/>
      <c r="G8" s="49"/>
    </row>
    <row r="9" spans="1:7" customFormat="1" x14ac:dyDescent="0.2">
      <c r="A9" s="44" t="s">
        <v>167</v>
      </c>
      <c r="B9" s="49" t="s">
        <v>180</v>
      </c>
      <c r="C9" s="49"/>
      <c r="D9" s="49"/>
      <c r="E9" s="49"/>
      <c r="F9" s="49"/>
      <c r="G9" s="49"/>
    </row>
    <row r="10" spans="1:7" customFormat="1" x14ac:dyDescent="0.2">
      <c r="A10" s="44" t="s">
        <v>6</v>
      </c>
      <c r="B10" s="49" t="s">
        <v>190</v>
      </c>
      <c r="C10" s="49"/>
      <c r="D10" s="49"/>
      <c r="E10" s="49"/>
      <c r="F10" s="49"/>
      <c r="G10" s="49"/>
    </row>
    <row r="11" spans="1:7" customFormat="1" x14ac:dyDescent="0.2">
      <c r="A11" s="44" t="s">
        <v>168</v>
      </c>
      <c r="B11" s="49" t="s">
        <v>187</v>
      </c>
      <c r="C11" s="49"/>
      <c r="D11" s="49"/>
      <c r="E11" s="49"/>
      <c r="F11" s="49"/>
      <c r="G11" s="49"/>
    </row>
    <row r="12" spans="1:7" customFormat="1" x14ac:dyDescent="0.2">
      <c r="A12" s="44" t="s">
        <v>169</v>
      </c>
      <c r="B12" s="49" t="s">
        <v>183</v>
      </c>
      <c r="C12" s="49"/>
      <c r="D12" s="49"/>
      <c r="E12" s="49"/>
      <c r="F12" s="49"/>
      <c r="G12" s="49"/>
    </row>
    <row r="13" spans="1:7" customFormat="1" x14ac:dyDescent="0.2">
      <c r="A13" s="44" t="s">
        <v>397</v>
      </c>
      <c r="B13" s="49">
        <v>0</v>
      </c>
      <c r="C13" s="49"/>
      <c r="D13" s="49"/>
      <c r="E13" s="49"/>
      <c r="F13" s="49"/>
      <c r="G13" s="49"/>
    </row>
    <row r="14" spans="1:7" customFormat="1" x14ac:dyDescent="0.2">
      <c r="A14" s="44" t="s">
        <v>171</v>
      </c>
      <c r="B14" s="49">
        <v>204</v>
      </c>
      <c r="C14" s="49"/>
      <c r="D14" s="49"/>
      <c r="E14" s="49"/>
      <c r="F14" s="49"/>
      <c r="G14" s="49"/>
    </row>
    <row r="15" spans="1:7" customFormat="1" x14ac:dyDescent="0.2">
      <c r="A15" s="44" t="s">
        <v>398</v>
      </c>
      <c r="B15" s="49" t="s">
        <v>193</v>
      </c>
      <c r="C15" s="49"/>
      <c r="D15" s="49"/>
      <c r="E15" s="49"/>
      <c r="F15" s="49"/>
      <c r="G15" s="49"/>
    </row>
    <row r="16" spans="1:7" customFormat="1" x14ac:dyDescent="0.2">
      <c r="A16" s="44" t="s">
        <v>173</v>
      </c>
      <c r="B16" s="49" t="s">
        <v>194</v>
      </c>
      <c r="C16" s="49"/>
      <c r="D16" s="49"/>
      <c r="E16" s="49"/>
      <c r="F16" s="49"/>
      <c r="G16" s="49"/>
    </row>
    <row r="17" spans="1:7" customFormat="1" x14ac:dyDescent="0.2">
      <c r="A17" s="45" t="s">
        <v>399</v>
      </c>
      <c r="B17" s="49"/>
      <c r="C17" s="49"/>
      <c r="D17" s="49"/>
      <c r="E17" s="49"/>
      <c r="F17" s="49"/>
      <c r="G17" s="49"/>
    </row>
    <row r="18" spans="1:7" customFormat="1" x14ac:dyDescent="0.2">
      <c r="A18" s="44" t="s">
        <v>175</v>
      </c>
      <c r="B18" s="51">
        <v>46175</v>
      </c>
      <c r="C18" s="51"/>
      <c r="D18" s="51"/>
      <c r="E18" s="51"/>
      <c r="F18" s="51"/>
      <c r="G18" s="51"/>
    </row>
    <row r="19" spans="1:7" customFormat="1" x14ac:dyDescent="0.2">
      <c r="A19" s="44" t="s">
        <v>176</v>
      </c>
      <c r="B19" s="51">
        <v>46161</v>
      </c>
      <c r="C19" s="49"/>
      <c r="D19" s="49"/>
      <c r="E19" s="49"/>
      <c r="F19" s="49"/>
      <c r="G19" s="49"/>
    </row>
    <row r="20" spans="1:7" customFormat="1" x14ac:dyDescent="0.2">
      <c r="A20" s="44" t="s">
        <v>177</v>
      </c>
      <c r="B20" s="49" t="s">
        <v>186</v>
      </c>
      <c r="C20" s="49"/>
      <c r="D20" s="49"/>
      <c r="E20" s="49"/>
      <c r="F20" s="49"/>
      <c r="G20" s="49"/>
    </row>
    <row r="21" spans="1:7" customFormat="1" x14ac:dyDescent="0.2">
      <c r="A21" s="44" t="s">
        <v>400</v>
      </c>
      <c r="B21" s="49" t="s">
        <v>103</v>
      </c>
      <c r="C21" s="49"/>
      <c r="D21" s="49"/>
      <c r="E21" s="49"/>
      <c r="F21" s="49"/>
      <c r="G21" s="49"/>
    </row>
    <row r="22" spans="1:7" customFormat="1" x14ac:dyDescent="0.2"/>
    <row r="23" spans="1:7" customFormat="1" x14ac:dyDescent="0.2">
      <c r="A23" s="23" t="str">
        <f>HYPERLINK("#'Factor List'!A1", "Back to Factor List")</f>
        <v>Back to Factor List</v>
      </c>
      <c r="B23" s="23" t="str">
        <f>HYPERLINK("#'Assumptions'!A1", "Assumptions")</f>
        <v>Assumptions</v>
      </c>
    </row>
    <row r="26" spans="1:7" s="59" customFormat="1" ht="25.5" x14ac:dyDescent="0.2">
      <c r="A26" s="58" t="s">
        <v>401</v>
      </c>
      <c r="B26" s="58" t="s">
        <v>402</v>
      </c>
      <c r="C26" s="58" t="s">
        <v>403</v>
      </c>
      <c r="D26" s="58" t="s">
        <v>404</v>
      </c>
      <c r="E26" s="58" t="s">
        <v>405</v>
      </c>
      <c r="F26" s="58" t="s">
        <v>406</v>
      </c>
      <c r="G26" s="58" t="s">
        <v>407</v>
      </c>
    </row>
    <row r="27" spans="1:7" x14ac:dyDescent="0.2">
      <c r="A27" s="42">
        <v>16</v>
      </c>
      <c r="B27" s="43">
        <v>7.3</v>
      </c>
      <c r="C27" s="43">
        <v>0.38</v>
      </c>
      <c r="D27" s="43">
        <v>1.1100000000000001</v>
      </c>
      <c r="E27" s="43">
        <v>-4.72</v>
      </c>
      <c r="F27" s="43">
        <v>-4.72</v>
      </c>
      <c r="G27" s="43">
        <v>0</v>
      </c>
    </row>
    <row r="28" spans="1:7" x14ac:dyDescent="0.2">
      <c r="A28" s="42">
        <v>17</v>
      </c>
      <c r="B28" s="43">
        <v>7.43</v>
      </c>
      <c r="C28" s="43">
        <v>0.38</v>
      </c>
      <c r="D28" s="43">
        <v>1.17</v>
      </c>
      <c r="E28" s="43">
        <v>-4.7300000000000004</v>
      </c>
      <c r="F28" s="43">
        <v>-4.7300000000000004</v>
      </c>
      <c r="G28" s="43">
        <v>0</v>
      </c>
    </row>
    <row r="29" spans="1:7" x14ac:dyDescent="0.2">
      <c r="A29" s="42">
        <v>18</v>
      </c>
      <c r="B29" s="43">
        <v>7.57</v>
      </c>
      <c r="C29" s="43">
        <v>0.39</v>
      </c>
      <c r="D29" s="43">
        <v>1.23</v>
      </c>
      <c r="E29" s="43">
        <v>-4.74</v>
      </c>
      <c r="F29" s="43">
        <v>-4.74</v>
      </c>
      <c r="G29" s="43">
        <v>0</v>
      </c>
    </row>
    <row r="30" spans="1:7" x14ac:dyDescent="0.2">
      <c r="A30" s="42">
        <v>19</v>
      </c>
      <c r="B30" s="43">
        <v>7.7</v>
      </c>
      <c r="C30" s="43">
        <v>0.4</v>
      </c>
      <c r="D30" s="43">
        <v>1.27</v>
      </c>
      <c r="E30" s="43">
        <v>-4.75</v>
      </c>
      <c r="F30" s="43">
        <v>-4.75</v>
      </c>
      <c r="G30" s="43">
        <v>0</v>
      </c>
    </row>
    <row r="31" spans="1:7" x14ac:dyDescent="0.2">
      <c r="A31" s="42">
        <v>20</v>
      </c>
      <c r="B31" s="43">
        <v>7.84</v>
      </c>
      <c r="C31" s="43">
        <v>0.41</v>
      </c>
      <c r="D31" s="43">
        <v>1.3</v>
      </c>
      <c r="E31" s="43">
        <v>-4.76</v>
      </c>
      <c r="F31" s="43">
        <v>-4.76</v>
      </c>
      <c r="G31" s="43">
        <v>0</v>
      </c>
    </row>
    <row r="32" spans="1:7" x14ac:dyDescent="0.2">
      <c r="A32" s="42">
        <v>21</v>
      </c>
      <c r="B32" s="43">
        <v>7.98</v>
      </c>
      <c r="C32" s="43">
        <v>0.41</v>
      </c>
      <c r="D32" s="43">
        <v>1.32</v>
      </c>
      <c r="E32" s="43">
        <v>-4.7699999999999996</v>
      </c>
      <c r="F32" s="43">
        <v>-4.7699999999999996</v>
      </c>
      <c r="G32" s="43">
        <v>0</v>
      </c>
    </row>
    <row r="33" spans="1:7" x14ac:dyDescent="0.2">
      <c r="A33" s="42">
        <v>22</v>
      </c>
      <c r="B33" s="43">
        <v>8.1199999999999992</v>
      </c>
      <c r="C33" s="43">
        <v>0.42</v>
      </c>
      <c r="D33" s="43">
        <v>1.34</v>
      </c>
      <c r="E33" s="43">
        <v>-4.78</v>
      </c>
      <c r="F33" s="43">
        <v>-4.78</v>
      </c>
      <c r="G33" s="43">
        <v>0</v>
      </c>
    </row>
    <row r="34" spans="1:7" x14ac:dyDescent="0.2">
      <c r="A34" s="42">
        <v>23</v>
      </c>
      <c r="B34" s="43">
        <v>8.27</v>
      </c>
      <c r="C34" s="43">
        <v>0.43</v>
      </c>
      <c r="D34" s="43">
        <v>1.37</v>
      </c>
      <c r="E34" s="43">
        <v>-4.79</v>
      </c>
      <c r="F34" s="43">
        <v>-4.79</v>
      </c>
      <c r="G34" s="43">
        <v>0</v>
      </c>
    </row>
    <row r="35" spans="1:7" x14ac:dyDescent="0.2">
      <c r="A35" s="42">
        <v>24</v>
      </c>
      <c r="B35" s="43">
        <v>8.41</v>
      </c>
      <c r="C35" s="43">
        <v>0.44</v>
      </c>
      <c r="D35" s="43">
        <v>1.39</v>
      </c>
      <c r="E35" s="43">
        <v>-4.8</v>
      </c>
      <c r="F35" s="43">
        <v>-4.8</v>
      </c>
      <c r="G35" s="43">
        <v>0</v>
      </c>
    </row>
    <row r="36" spans="1:7" x14ac:dyDescent="0.2">
      <c r="A36" s="42">
        <v>25</v>
      </c>
      <c r="B36" s="43">
        <v>8.57</v>
      </c>
      <c r="C36" s="43">
        <v>0.45</v>
      </c>
      <c r="D36" s="43">
        <v>1.41</v>
      </c>
      <c r="E36" s="43">
        <v>-4.8099999999999996</v>
      </c>
      <c r="F36" s="43">
        <v>-4.8099999999999996</v>
      </c>
      <c r="G36" s="43">
        <v>0</v>
      </c>
    </row>
    <row r="37" spans="1:7" x14ac:dyDescent="0.2">
      <c r="A37" s="42">
        <v>26</v>
      </c>
      <c r="B37" s="43">
        <v>8.7200000000000006</v>
      </c>
      <c r="C37" s="43">
        <v>0.46</v>
      </c>
      <c r="D37" s="43">
        <v>1.44</v>
      </c>
      <c r="E37" s="43">
        <v>-4.82</v>
      </c>
      <c r="F37" s="43">
        <v>-4.82</v>
      </c>
      <c r="G37" s="43">
        <v>0</v>
      </c>
    </row>
    <row r="38" spans="1:7" x14ac:dyDescent="0.2">
      <c r="A38" s="42">
        <v>27</v>
      </c>
      <c r="B38" s="43">
        <v>8.8699999999999992</v>
      </c>
      <c r="C38" s="43">
        <v>0.47</v>
      </c>
      <c r="D38" s="43">
        <v>1.46</v>
      </c>
      <c r="E38" s="43">
        <v>-4.83</v>
      </c>
      <c r="F38" s="43">
        <v>-4.83</v>
      </c>
      <c r="G38" s="43">
        <v>0</v>
      </c>
    </row>
    <row r="39" spans="1:7" x14ac:dyDescent="0.2">
      <c r="A39" s="42">
        <v>28</v>
      </c>
      <c r="B39" s="43">
        <v>9.0299999999999994</v>
      </c>
      <c r="C39" s="43">
        <v>0.48</v>
      </c>
      <c r="D39" s="43">
        <v>1.49</v>
      </c>
      <c r="E39" s="43">
        <v>-4.84</v>
      </c>
      <c r="F39" s="43">
        <v>-4.84</v>
      </c>
      <c r="G39" s="43">
        <v>0</v>
      </c>
    </row>
    <row r="40" spans="1:7" x14ac:dyDescent="0.2">
      <c r="A40" s="42">
        <v>29</v>
      </c>
      <c r="B40" s="43">
        <v>9.19</v>
      </c>
      <c r="C40" s="43">
        <v>0.49</v>
      </c>
      <c r="D40" s="43">
        <v>1.52</v>
      </c>
      <c r="E40" s="43">
        <v>-4.8600000000000003</v>
      </c>
      <c r="F40" s="43">
        <v>-4.8600000000000003</v>
      </c>
      <c r="G40" s="43">
        <v>0</v>
      </c>
    </row>
    <row r="41" spans="1:7" x14ac:dyDescent="0.2">
      <c r="A41" s="42">
        <v>30</v>
      </c>
      <c r="B41" s="43">
        <v>9.36</v>
      </c>
      <c r="C41" s="43">
        <v>0.5</v>
      </c>
      <c r="D41" s="43">
        <v>1.54</v>
      </c>
      <c r="E41" s="43">
        <v>-4.87</v>
      </c>
      <c r="F41" s="43">
        <v>-4.87</v>
      </c>
      <c r="G41" s="43">
        <v>0</v>
      </c>
    </row>
    <row r="42" spans="1:7" x14ac:dyDescent="0.2">
      <c r="A42" s="42">
        <v>31</v>
      </c>
      <c r="B42" s="43">
        <v>9.5299999999999994</v>
      </c>
      <c r="C42" s="43">
        <v>0.51</v>
      </c>
      <c r="D42" s="43">
        <v>1.57</v>
      </c>
      <c r="E42" s="43">
        <v>-4.88</v>
      </c>
      <c r="F42" s="43">
        <v>-4.88</v>
      </c>
      <c r="G42" s="43">
        <v>0</v>
      </c>
    </row>
    <row r="43" spans="1:7" x14ac:dyDescent="0.2">
      <c r="A43" s="42">
        <v>32</v>
      </c>
      <c r="B43" s="43">
        <v>9.6999999999999993</v>
      </c>
      <c r="C43" s="43">
        <v>0.52</v>
      </c>
      <c r="D43" s="43">
        <v>1.6</v>
      </c>
      <c r="E43" s="43">
        <v>-4.8899999999999997</v>
      </c>
      <c r="F43" s="43">
        <v>-4.8899999999999997</v>
      </c>
      <c r="G43" s="43">
        <v>0</v>
      </c>
    </row>
    <row r="44" spans="1:7" x14ac:dyDescent="0.2">
      <c r="A44" s="42">
        <v>33</v>
      </c>
      <c r="B44" s="43">
        <v>9.8699999999999992</v>
      </c>
      <c r="C44" s="43">
        <v>0.53</v>
      </c>
      <c r="D44" s="43">
        <v>1.62</v>
      </c>
      <c r="E44" s="43">
        <v>-4.9000000000000004</v>
      </c>
      <c r="F44" s="43">
        <v>-4.9000000000000004</v>
      </c>
      <c r="G44" s="43">
        <v>0</v>
      </c>
    </row>
    <row r="45" spans="1:7" x14ac:dyDescent="0.2">
      <c r="A45" s="42">
        <v>34</v>
      </c>
      <c r="B45" s="43">
        <v>10.039999999999999</v>
      </c>
      <c r="C45" s="43">
        <v>0.54</v>
      </c>
      <c r="D45" s="43">
        <v>1.65</v>
      </c>
      <c r="E45" s="43">
        <v>-4.91</v>
      </c>
      <c r="F45" s="43">
        <v>-4.91</v>
      </c>
      <c r="G45" s="43">
        <v>0</v>
      </c>
    </row>
    <row r="46" spans="1:7" x14ac:dyDescent="0.2">
      <c r="A46" s="42">
        <v>35</v>
      </c>
      <c r="B46" s="43">
        <v>10.220000000000001</v>
      </c>
      <c r="C46" s="43">
        <v>0.55000000000000004</v>
      </c>
      <c r="D46" s="43">
        <v>1.68</v>
      </c>
      <c r="E46" s="43">
        <v>-4.92</v>
      </c>
      <c r="F46" s="43">
        <v>-4.92</v>
      </c>
      <c r="G46" s="43">
        <v>0</v>
      </c>
    </row>
    <row r="47" spans="1:7" x14ac:dyDescent="0.2">
      <c r="A47" s="42">
        <v>36</v>
      </c>
      <c r="B47" s="43">
        <v>10.41</v>
      </c>
      <c r="C47" s="43">
        <v>0.56000000000000005</v>
      </c>
      <c r="D47" s="43">
        <v>1.71</v>
      </c>
      <c r="E47" s="43">
        <v>-4.93</v>
      </c>
      <c r="F47" s="43">
        <v>-4.93</v>
      </c>
      <c r="G47" s="43">
        <v>0</v>
      </c>
    </row>
    <row r="48" spans="1:7" x14ac:dyDescent="0.2">
      <c r="A48" s="42">
        <v>37</v>
      </c>
      <c r="B48" s="43">
        <v>10.59</v>
      </c>
      <c r="C48" s="43">
        <v>0.56999999999999995</v>
      </c>
      <c r="D48" s="43">
        <v>1.74</v>
      </c>
      <c r="E48" s="43">
        <v>-4.95</v>
      </c>
      <c r="F48" s="43">
        <v>-4.95</v>
      </c>
      <c r="G48" s="43">
        <v>0</v>
      </c>
    </row>
    <row r="49" spans="1:7" x14ac:dyDescent="0.2">
      <c r="A49" s="42">
        <v>38</v>
      </c>
      <c r="B49" s="43">
        <v>10.78</v>
      </c>
      <c r="C49" s="43">
        <v>0.57999999999999996</v>
      </c>
      <c r="D49" s="43">
        <v>1.77</v>
      </c>
      <c r="E49" s="43">
        <v>-4.96</v>
      </c>
      <c r="F49" s="43">
        <v>-4.96</v>
      </c>
      <c r="G49" s="43">
        <v>0</v>
      </c>
    </row>
    <row r="50" spans="1:7" x14ac:dyDescent="0.2">
      <c r="A50" s="42">
        <v>39</v>
      </c>
      <c r="B50" s="43">
        <v>10.98</v>
      </c>
      <c r="C50" s="43">
        <v>0.59</v>
      </c>
      <c r="D50" s="43">
        <v>1.8</v>
      </c>
      <c r="E50" s="43">
        <v>-4.97</v>
      </c>
      <c r="F50" s="43">
        <v>-4.97</v>
      </c>
      <c r="G50" s="43">
        <v>0</v>
      </c>
    </row>
    <row r="51" spans="1:7" x14ac:dyDescent="0.2">
      <c r="A51" s="42">
        <v>40</v>
      </c>
      <c r="B51" s="43">
        <v>11.17</v>
      </c>
      <c r="C51" s="43">
        <v>0.6</v>
      </c>
      <c r="D51" s="43">
        <v>1.82</v>
      </c>
      <c r="E51" s="43">
        <v>-4.9800000000000004</v>
      </c>
      <c r="F51" s="43">
        <v>-4.9800000000000004</v>
      </c>
      <c r="G51" s="43">
        <v>0</v>
      </c>
    </row>
    <row r="52" spans="1:7" x14ac:dyDescent="0.2">
      <c r="A52" s="42">
        <v>41</v>
      </c>
      <c r="B52" s="43">
        <v>11.37</v>
      </c>
      <c r="C52" s="43">
        <v>0.62</v>
      </c>
      <c r="D52" s="43">
        <v>1.85</v>
      </c>
      <c r="E52" s="43">
        <v>-5</v>
      </c>
      <c r="F52" s="43">
        <v>-5</v>
      </c>
      <c r="G52" s="43">
        <v>0</v>
      </c>
    </row>
    <row r="53" spans="1:7" x14ac:dyDescent="0.2">
      <c r="A53" s="42">
        <v>42</v>
      </c>
      <c r="B53" s="43">
        <v>11.58</v>
      </c>
      <c r="C53" s="43">
        <v>0.63</v>
      </c>
      <c r="D53" s="43">
        <v>1.88</v>
      </c>
      <c r="E53" s="43">
        <v>-5.01</v>
      </c>
      <c r="F53" s="43">
        <v>-5.01</v>
      </c>
      <c r="G53" s="43">
        <v>0</v>
      </c>
    </row>
    <row r="54" spans="1:7" x14ac:dyDescent="0.2">
      <c r="A54" s="42">
        <v>43</v>
      </c>
      <c r="B54" s="43">
        <v>11.79</v>
      </c>
      <c r="C54" s="43">
        <v>0.64</v>
      </c>
      <c r="D54" s="43">
        <v>1.91</v>
      </c>
      <c r="E54" s="43">
        <v>-5.0199999999999996</v>
      </c>
      <c r="F54" s="43">
        <v>-5.0199999999999996</v>
      </c>
      <c r="G54" s="43">
        <v>0</v>
      </c>
    </row>
    <row r="55" spans="1:7" x14ac:dyDescent="0.2">
      <c r="A55" s="42">
        <v>44</v>
      </c>
      <c r="B55" s="43">
        <v>12</v>
      </c>
      <c r="C55" s="43">
        <v>0.65</v>
      </c>
      <c r="D55" s="43">
        <v>1.94</v>
      </c>
      <c r="E55" s="43">
        <v>-5.04</v>
      </c>
      <c r="F55" s="43">
        <v>-5.04</v>
      </c>
      <c r="G55" s="43">
        <v>0</v>
      </c>
    </row>
    <row r="56" spans="1:7" x14ac:dyDescent="0.2">
      <c r="A56" s="42">
        <v>45</v>
      </c>
      <c r="B56" s="43">
        <v>12.22</v>
      </c>
      <c r="C56" s="43">
        <v>0.67</v>
      </c>
      <c r="D56" s="43">
        <v>1.96</v>
      </c>
      <c r="E56" s="43">
        <v>-5.05</v>
      </c>
      <c r="F56" s="43">
        <v>-5.05</v>
      </c>
      <c r="G56" s="43">
        <v>0</v>
      </c>
    </row>
    <row r="57" spans="1:7" x14ac:dyDescent="0.2">
      <c r="A57" s="42">
        <v>46</v>
      </c>
      <c r="B57" s="43">
        <v>12.44</v>
      </c>
      <c r="C57" s="43">
        <v>0.68</v>
      </c>
      <c r="D57" s="43">
        <v>1.99</v>
      </c>
      <c r="E57" s="43">
        <v>-5.07</v>
      </c>
      <c r="F57" s="43">
        <v>-5.07</v>
      </c>
      <c r="G57" s="43">
        <v>0</v>
      </c>
    </row>
    <row r="58" spans="1:7" x14ac:dyDescent="0.2">
      <c r="A58" s="42">
        <v>47</v>
      </c>
      <c r="B58" s="43">
        <v>12.67</v>
      </c>
      <c r="C58" s="43">
        <v>0.69</v>
      </c>
      <c r="D58" s="43">
        <v>2.0099999999999998</v>
      </c>
      <c r="E58" s="43">
        <v>-5.08</v>
      </c>
      <c r="F58" s="43">
        <v>-5.08</v>
      </c>
      <c r="G58" s="43">
        <v>0</v>
      </c>
    </row>
    <row r="59" spans="1:7" x14ac:dyDescent="0.2">
      <c r="A59" s="42">
        <v>48</v>
      </c>
      <c r="B59" s="43">
        <v>12.9</v>
      </c>
      <c r="C59" s="43">
        <v>0.71</v>
      </c>
      <c r="D59" s="43">
        <v>2.04</v>
      </c>
      <c r="E59" s="43">
        <v>-5.0999999999999996</v>
      </c>
      <c r="F59" s="43">
        <v>-5.0999999999999996</v>
      </c>
      <c r="G59" s="43">
        <v>0</v>
      </c>
    </row>
    <row r="60" spans="1:7" x14ac:dyDescent="0.2">
      <c r="A60" s="42">
        <v>49</v>
      </c>
      <c r="B60" s="43">
        <v>13.14</v>
      </c>
      <c r="C60" s="43">
        <v>0.72</v>
      </c>
      <c r="D60" s="43">
        <v>2.06</v>
      </c>
      <c r="E60" s="43">
        <v>-5.12</v>
      </c>
      <c r="F60" s="43">
        <v>-5.12</v>
      </c>
      <c r="G60" s="43">
        <v>0</v>
      </c>
    </row>
    <row r="61" spans="1:7" x14ac:dyDescent="0.2">
      <c r="A61" s="42">
        <v>50</v>
      </c>
      <c r="B61" s="43">
        <v>13.39</v>
      </c>
      <c r="C61" s="43">
        <v>0.74</v>
      </c>
      <c r="D61" s="43">
        <v>2.08</v>
      </c>
      <c r="E61" s="43">
        <v>-5.13</v>
      </c>
      <c r="F61" s="43">
        <v>-5.13</v>
      </c>
      <c r="G61" s="43">
        <v>0</v>
      </c>
    </row>
    <row r="62" spans="1:7" x14ac:dyDescent="0.2">
      <c r="A62" s="42">
        <v>51</v>
      </c>
      <c r="B62" s="43">
        <v>13.64</v>
      </c>
      <c r="C62" s="43">
        <v>0.75</v>
      </c>
      <c r="D62" s="43">
        <v>2.1</v>
      </c>
      <c r="E62" s="43">
        <v>-5.15</v>
      </c>
      <c r="F62" s="43">
        <v>-5.15</v>
      </c>
      <c r="G62" s="43">
        <v>0</v>
      </c>
    </row>
    <row r="63" spans="1:7" x14ac:dyDescent="0.2">
      <c r="A63" s="42">
        <v>52</v>
      </c>
      <c r="B63" s="43">
        <v>13.9</v>
      </c>
      <c r="C63" s="43">
        <v>0.77</v>
      </c>
      <c r="D63" s="43">
        <v>2.12</v>
      </c>
      <c r="E63" s="43">
        <v>-5.17</v>
      </c>
      <c r="F63" s="43">
        <v>-5.17</v>
      </c>
      <c r="G63" s="43">
        <v>0</v>
      </c>
    </row>
    <row r="64" spans="1:7" x14ac:dyDescent="0.2">
      <c r="A64" s="42">
        <v>53</v>
      </c>
      <c r="B64" s="43">
        <v>14.16</v>
      </c>
      <c r="C64" s="43">
        <v>0.78</v>
      </c>
      <c r="D64" s="43">
        <v>2.14</v>
      </c>
      <c r="E64" s="43">
        <v>-5.19</v>
      </c>
      <c r="F64" s="43">
        <v>-5.19</v>
      </c>
      <c r="G64" s="43">
        <v>0</v>
      </c>
    </row>
    <row r="65" spans="1:7" x14ac:dyDescent="0.2">
      <c r="A65" s="42">
        <v>54</v>
      </c>
      <c r="B65" s="43">
        <v>14.43</v>
      </c>
      <c r="C65" s="43">
        <v>0.8</v>
      </c>
      <c r="D65" s="43">
        <v>2.16</v>
      </c>
      <c r="E65" s="43">
        <v>-5.21</v>
      </c>
      <c r="F65" s="43">
        <v>-5.21</v>
      </c>
      <c r="G65" s="43">
        <v>0</v>
      </c>
    </row>
    <row r="66" spans="1:7" x14ac:dyDescent="0.2">
      <c r="A66" s="42">
        <v>55</v>
      </c>
      <c r="B66" s="43">
        <v>14.71</v>
      </c>
      <c r="C66" s="43">
        <v>0.81</v>
      </c>
      <c r="D66" s="43">
        <v>2.17</v>
      </c>
      <c r="E66" s="43">
        <v>-5.24</v>
      </c>
      <c r="F66" s="43">
        <v>-5.24</v>
      </c>
      <c r="G66" s="43">
        <v>0</v>
      </c>
    </row>
    <row r="67" spans="1:7" x14ac:dyDescent="0.2">
      <c r="A67" s="42">
        <v>56</v>
      </c>
      <c r="B67" s="43">
        <v>15</v>
      </c>
      <c r="C67" s="43">
        <v>0.83</v>
      </c>
      <c r="D67" s="43">
        <v>2.1800000000000002</v>
      </c>
      <c r="E67" s="43">
        <v>-5.26</v>
      </c>
      <c r="F67" s="43">
        <v>-5.26</v>
      </c>
      <c r="G67" s="43">
        <v>0</v>
      </c>
    </row>
    <row r="68" spans="1:7" x14ac:dyDescent="0.2">
      <c r="A68" s="42">
        <v>57</v>
      </c>
      <c r="B68" s="43">
        <v>15.3</v>
      </c>
      <c r="C68" s="43">
        <v>0.85</v>
      </c>
      <c r="D68" s="43">
        <v>2.19</v>
      </c>
      <c r="E68" s="43">
        <v>-5.29</v>
      </c>
      <c r="F68" s="43">
        <v>-5.29</v>
      </c>
      <c r="G68" s="43">
        <v>0</v>
      </c>
    </row>
    <row r="69" spans="1:7" x14ac:dyDescent="0.2">
      <c r="A69" s="42">
        <v>58</v>
      </c>
      <c r="B69" s="43">
        <v>15.61</v>
      </c>
      <c r="C69" s="43">
        <v>0.86</v>
      </c>
      <c r="D69" s="43">
        <v>2.19</v>
      </c>
      <c r="E69" s="43">
        <v>-5.32</v>
      </c>
      <c r="F69" s="43">
        <v>-5.32</v>
      </c>
      <c r="G69" s="43">
        <v>0</v>
      </c>
    </row>
    <row r="70" spans="1:7" x14ac:dyDescent="0.2">
      <c r="A70" s="42">
        <v>59</v>
      </c>
      <c r="B70" s="43">
        <v>15.93</v>
      </c>
      <c r="C70" s="43">
        <v>0.88</v>
      </c>
      <c r="D70" s="43">
        <v>2.2000000000000002</v>
      </c>
      <c r="E70" s="43">
        <v>-5.35</v>
      </c>
      <c r="F70" s="43">
        <v>-5.35</v>
      </c>
      <c r="G70" s="43">
        <v>0</v>
      </c>
    </row>
    <row r="71" spans="1:7" x14ac:dyDescent="0.2">
      <c r="A71" s="42">
        <v>60</v>
      </c>
      <c r="B71" s="43">
        <v>16.260000000000002</v>
      </c>
      <c r="C71" s="43">
        <v>0.9</v>
      </c>
      <c r="D71" s="43">
        <v>2.2000000000000002</v>
      </c>
      <c r="E71" s="43">
        <v>-5.38</v>
      </c>
      <c r="F71" s="43">
        <v>-5.38</v>
      </c>
      <c r="G71" s="43">
        <v>0</v>
      </c>
    </row>
    <row r="72" spans="1:7" x14ac:dyDescent="0.2">
      <c r="A72" s="42">
        <v>61</v>
      </c>
      <c r="B72" s="43">
        <v>16.61</v>
      </c>
      <c r="C72" s="43">
        <v>0.91</v>
      </c>
      <c r="D72" s="43">
        <v>2.2000000000000002</v>
      </c>
      <c r="E72" s="43">
        <v>-4.7</v>
      </c>
      <c r="F72" s="43">
        <v>-4.7</v>
      </c>
      <c r="G72" s="43">
        <v>0</v>
      </c>
    </row>
    <row r="73" spans="1:7" x14ac:dyDescent="0.2">
      <c r="A73" s="42">
        <v>62</v>
      </c>
      <c r="B73" s="43">
        <v>16.97</v>
      </c>
      <c r="C73" s="43">
        <v>0.93</v>
      </c>
      <c r="D73" s="43">
        <v>2.19</v>
      </c>
      <c r="E73" s="43">
        <v>-3.81</v>
      </c>
      <c r="F73" s="43">
        <v>-3.81</v>
      </c>
      <c r="G73" s="43">
        <v>0</v>
      </c>
    </row>
    <row r="74" spans="1:7" x14ac:dyDescent="0.2">
      <c r="A74" s="42">
        <v>63</v>
      </c>
      <c r="B74" s="43">
        <v>17.34</v>
      </c>
      <c r="C74" s="43">
        <v>0.95</v>
      </c>
      <c r="D74" s="43">
        <v>2.1800000000000002</v>
      </c>
      <c r="E74" s="43">
        <v>-2.89</v>
      </c>
      <c r="F74" s="43">
        <v>-2.89</v>
      </c>
      <c r="G74" s="43">
        <v>0</v>
      </c>
    </row>
    <row r="75" spans="1:7" x14ac:dyDescent="0.2">
      <c r="A75" s="42">
        <v>64</v>
      </c>
      <c r="B75" s="43">
        <v>17.739999999999998</v>
      </c>
      <c r="C75" s="43">
        <v>0.97</v>
      </c>
      <c r="D75" s="43">
        <v>2.16</v>
      </c>
      <c r="E75" s="43">
        <v>-1.95</v>
      </c>
      <c r="F75" s="43">
        <v>-1.95</v>
      </c>
      <c r="G75" s="43">
        <v>0</v>
      </c>
    </row>
    <row r="76" spans="1:7" x14ac:dyDescent="0.2">
      <c r="A76" s="42">
        <v>65</v>
      </c>
      <c r="B76" s="43">
        <v>18.149999999999999</v>
      </c>
      <c r="C76" s="43">
        <v>0.99</v>
      </c>
      <c r="D76" s="43">
        <v>2.15</v>
      </c>
      <c r="E76" s="43">
        <v>-0.99</v>
      </c>
      <c r="F76" s="43">
        <v>-0.99</v>
      </c>
      <c r="G76" s="43">
        <v>0</v>
      </c>
    </row>
  </sheetData>
  <sheetProtection algorithmName="SHA-512" hashValue="TkOn444He/g2Dyhqr2mdhLUXVIkCUJTIhPSvmbh5bZ5l5yp/3W5YUQEtVuEsnBo1rKr8XloNyzSf11HPB/qdWQ==" saltValue="pt62msIhhImWUexx3vqmIA==" spinCount="100000" sheet="1" objects="1" scenarios="1"/>
  <conditionalFormatting sqref="A6:A21">
    <cfRule type="expression" dxfId="553" priority="5" stopIfTrue="1">
      <formula>MOD(ROW(),2)=0</formula>
    </cfRule>
    <cfRule type="expression" dxfId="552" priority="6" stopIfTrue="1">
      <formula>MOD(ROW(),2)&lt;&gt;0</formula>
    </cfRule>
  </conditionalFormatting>
  <conditionalFormatting sqref="A26:A76">
    <cfRule type="expression" dxfId="551" priority="1" stopIfTrue="1">
      <formula>MOD(ROW(),2)=0</formula>
    </cfRule>
    <cfRule type="expression" dxfId="550" priority="2" stopIfTrue="1">
      <formula>MOD(ROW(),2)&lt;&gt;0</formula>
    </cfRule>
  </conditionalFormatting>
  <conditionalFormatting sqref="B6:G21">
    <cfRule type="expression" dxfId="549" priority="7" stopIfTrue="1">
      <formula>MOD(ROW(),2)=0</formula>
    </cfRule>
    <cfRule type="expression" dxfId="548" priority="8" stopIfTrue="1">
      <formula>MOD(ROW(),2)&lt;&gt;0</formula>
    </cfRule>
  </conditionalFormatting>
  <conditionalFormatting sqref="B26:G76">
    <cfRule type="expression" dxfId="547" priority="3" stopIfTrue="1">
      <formula>MOD(ROW(),2)=0</formula>
    </cfRule>
    <cfRule type="expression" dxfId="546" priority="4" stopIfTrue="1">
      <formula>MOD(ROW(),2)&lt;&gt;0</formula>
    </cfRule>
  </conditionalFormatting>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c0fc6d1-1ff6-4501-9111-f8704c4ff172" xsi:nil="true"/>
    <lcf76f155ced4ddcb4097134ff3c332f xmlns="f892bc6d-4373-4448-9da1-3e4deb534658">
      <Terms xmlns="http://schemas.microsoft.com/office/infopath/2007/PartnerControls"/>
    </lcf76f155ced4ddcb4097134ff3c332f>
    <Date xmlns="f892bc6d-4373-4448-9da1-3e4deb534658" xsi:nil="true"/>
    <MeetingDate xmlns="f892bc6d-4373-4448-9da1-3e4deb534658" xsi:nil="true"/>
    <Topic xmlns="f892bc6d-4373-4448-9da1-3e4deb53465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42" ma:contentTypeDescription="Create a GAD Document" ma:contentTypeScope="" ma:versionID="6668bf4b4815f1cb1dc4ebf25e5b40a0">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821363a6b231d31a92d7411216e797f3"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BillingMetadata" minOccurs="0"/>
                <xsd:element ref="ns3:MediaServiceLocation" minOccurs="0"/>
                <xsd:element ref="ns2:PrimeClassificationStatus" minOccurs="0"/>
                <xsd:element ref="ns2:PrimeClassificationStatusDetails" minOccurs="0"/>
                <xsd:element ref="ns2:PrimeLastClassified" minOccurs="0"/>
                <xsd:element ref="ns2: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1;#Other|150be646-4ed5-450e-b2aa-5a7d8e5fc7d1" ma:fieldId="{64e205a0-0872-4e26-9aef-64ca7bdb5848}" ma:sspId="9002b6cd-6bc3-456d-8dd0-19fe32dddaf9" ma:termSetId="c36ff786-df0b-46ec-ab35-f424d135f718" ma:anchorId="a9dfee8d-3d21-4231-9459-ba63bfdee388"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element name="PrimeClassificationStatus" ma:index="77" nillable="true" ma:displayName="Processing status" ma:internalName="PrimeClassificationStatus">
      <xsd:simpleType>
        <xsd:restriction base="dms:Text"/>
      </xsd:simpleType>
    </xsd:element>
    <xsd:element name="PrimeClassificationStatusDetails" ma:index="78" nillable="true" ma:displayName="Processing details" ma:internalName="PrimeClassificationStatusDetails">
      <xsd:simpleType>
        <xsd:restriction base="dms:Note">
          <xsd:maxLength value="255"/>
        </xsd:restriction>
      </xsd:simpleType>
    </xsd:element>
    <xsd:element name="PrimeLastClassified" ma:index="79" nillable="true" ma:displayName="Processed" ma:internalName="PrimeLastClassified">
      <xsd:simpleType>
        <xsd:restriction base="dms:DateTime"/>
      </xsd:simpleType>
    </xsd:element>
    <xsd:element name="PrimeCorrectedByUser" ma:index="80" nillable="true" ma:displayName="Corrected" ma:internalName="PrimeCorrectedByUs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element name="MediaServiceBillingMetadata" ma:index="75" nillable="true" ma:displayName="MediaServiceBillingMetadata" ma:hidden="true" ma:internalName="MediaServiceBillingMetadata" ma:readOnly="true">
      <xsd:simpleType>
        <xsd:restriction base="dms:Note"/>
      </xsd:simpleType>
    </xsd:element>
    <xsd:element name="MediaServiceLocation" ma:index="76"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197975E344276F4A8689D4A7054B0E58" ma:contentTypeVersion="24" ma:contentTypeDescription="Create a new document." ma:contentTypeScope="" ma:versionID="0beb7b2f8023e6ab9baa537e7c57f7d1">
  <xsd:schema xmlns:xsd="http://www.w3.org/2001/XMLSchema" xmlns:xs="http://www.w3.org/2001/XMLSchema" xmlns:p="http://schemas.microsoft.com/office/2006/metadata/properties" xmlns:ns2="f892bc6d-4373-4448-9da1-3e4deb534658" xmlns:ns3="4c0fc6d1-1ff6-4501-9111-f8704c4ff172" targetNamespace="http://schemas.microsoft.com/office/2006/metadata/properties" ma:root="true" ma:fieldsID="42a649bb096d8cc6dcfce68a7299c945" ns2:_="" ns3:_="">
    <xsd:import namespace="f892bc6d-4373-4448-9da1-3e4deb534658"/>
    <xsd:import namespace="4c0fc6d1-1ff6-4501-9111-f8704c4ff172"/>
    <xsd:element name="properties">
      <xsd:complexType>
        <xsd:sequence>
          <xsd:element name="documentManagement">
            <xsd:complexType>
              <xsd:all>
                <xsd:element ref="ns2:Date" minOccurs="0"/>
                <xsd:element ref="ns2:Topic"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etingDate"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92bc6d-4373-4448-9da1-3e4deb534658" elementFormDefault="qualified">
    <xsd:import namespace="http://schemas.microsoft.com/office/2006/documentManagement/types"/>
    <xsd:import namespace="http://schemas.microsoft.com/office/infopath/2007/PartnerControls"/>
    <xsd:element name="Date" ma:index="1" nillable="true" ma:displayName="Date" ma:format="DateOnly" ma:internalName="Date">
      <xsd:simpleType>
        <xsd:restriction base="dms:DateTime"/>
      </xsd:simpleType>
    </xsd:element>
    <xsd:element name="Topic" ma:index="3" nillable="true" ma:displayName="Topic" ma:format="Dropdown" ma:internalName="Topic">
      <xsd:simpleType>
        <xsd:restriction base="dms:Text">
          <xsd:maxLength value="255"/>
        </xsd:restrict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hidden="true" ma:internalName="MediaServiceKeyPoints"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etingDate" ma:index="17" nillable="true" ma:displayName="Meeting Date" ma:format="Dropdown" ma:internalName="MeetingDate">
      <xsd:simpleType>
        <xsd:restriction base="dms:Text">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323a573-f4b2-49c1-a657-d409971bfaf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0fc6d1-1ff6-4501-9111-f8704c4ff172"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8e9e4ac3-4c27-417f-b6d0-a3cd07c518c8}" ma:internalName="TaxCatchAll" ma:showField="CatchAllData" ma:web="4c0fc6d1-1ff6-4501-9111-f8704c4ff1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FAA2A5-E045-458E-A7A9-69F57C5B7409}">
  <ds:schemaRefs>
    <ds:schemaRef ds:uri="http://schemas.microsoft.com/sharepoint/v3/contenttype/forms"/>
  </ds:schemaRefs>
</ds:datastoreItem>
</file>

<file path=customXml/itemProps2.xml><?xml version="1.0" encoding="utf-8"?>
<ds:datastoreItem xmlns:ds="http://schemas.openxmlformats.org/officeDocument/2006/customXml" ds:itemID="{F32A91F8-47F2-4E1B-9942-1F23C02D827D}">
  <ds:schemaRefs>
    <ds:schemaRef ds:uri="http://purl.org/dc/dcmitype/"/>
    <ds:schemaRef ds:uri="http://schemas.microsoft.com/office/2006/metadata/properties"/>
    <ds:schemaRef ds:uri="http://www.w3.org/XML/1998/namespace"/>
    <ds:schemaRef ds:uri="http://purl.org/dc/terms/"/>
    <ds:schemaRef ds:uri="http://schemas.microsoft.com/office/2006/documentManagement/types"/>
    <ds:schemaRef ds:uri="http://purl.org/dc/elements/1.1/"/>
    <ds:schemaRef ds:uri="f69fd3ce-e1df-49de-b78d-1d800e75d0a3"/>
    <ds:schemaRef ds:uri="http://schemas.microsoft.com/sharepoint/v3"/>
    <ds:schemaRef ds:uri="http://schemas.microsoft.com/office/infopath/2007/PartnerControls"/>
    <ds:schemaRef ds:uri="http://schemas.openxmlformats.org/package/2006/metadata/core-properties"/>
    <ds:schemaRef ds:uri="62c7038d-3aec-4dd4-8afa-8b92667eb25d"/>
  </ds:schemaRefs>
</ds:datastoreItem>
</file>

<file path=customXml/itemProps3.xml><?xml version="1.0" encoding="utf-8"?>
<ds:datastoreItem xmlns:ds="http://schemas.openxmlformats.org/officeDocument/2006/customXml" ds:itemID="{DAC8D391-6978-4247-A4E6-A3EEBD7B22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C238D9A-2D18-4D7B-B584-0F404E6E2ACC}"/>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74</vt:i4>
      </vt:variant>
      <vt:variant>
        <vt:lpstr>Named Ranges</vt:lpstr>
      </vt:variant>
      <vt:variant>
        <vt:i4>1239</vt:i4>
      </vt:variant>
    </vt:vector>
  </HeadingPairs>
  <TitlesOfParts>
    <vt:vector size="1313" baseType="lpstr">
      <vt:lpstr>Cover</vt:lpstr>
      <vt:lpstr>Purpose of spreadsheet</vt:lpstr>
      <vt:lpstr>Version control</vt:lpstr>
      <vt:lpstr>Assumptions</vt:lpstr>
      <vt:lpstr>Factor List</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x-216</vt:lpstr>
      <vt:lpstr>x-217</vt:lpstr>
      <vt:lpstr>x-219</vt:lpstr>
      <vt:lpstr>x-301</vt:lpstr>
      <vt:lpstr>x-302</vt:lpstr>
      <vt:lpstr>x-303</vt:lpstr>
      <vt:lpstr>x-304</vt:lpstr>
      <vt:lpstr>x-305</vt:lpstr>
      <vt:lpstr>x-306</vt:lpstr>
      <vt:lpstr>x-307</vt:lpstr>
      <vt:lpstr>x-308</vt:lpstr>
      <vt:lpstr>x-309</vt:lpstr>
      <vt:lpstr>x-314</vt:lpstr>
      <vt:lpstr>x-315</vt:lpstr>
      <vt:lpstr>x-316</vt:lpstr>
      <vt:lpstr>x-317</vt:lpstr>
      <vt:lpstr>x-401</vt:lpstr>
      <vt:lpstr>x-402</vt:lpstr>
      <vt:lpstr>x-501</vt:lpstr>
      <vt:lpstr>x-502</vt:lpstr>
      <vt:lpstr>x-503</vt:lpstr>
      <vt:lpstr>x-504</vt:lpstr>
      <vt:lpstr>x-505</vt:lpstr>
      <vt:lpstr>x-603</vt:lpstr>
      <vt:lpstr>x-609</vt:lpstr>
      <vt:lpstr>x-610</vt:lpstr>
      <vt:lpstr>x-701</vt:lpstr>
      <vt:lpstr>x-702</vt:lpstr>
      <vt:lpstr>x-703</vt:lpstr>
      <vt:lpstr>x-704</vt:lpstr>
      <vt:lpstr>x-705</vt:lpstr>
      <vt:lpstr>x-706</vt:lpstr>
      <vt:lpstr>x-707</vt:lpstr>
      <vt:lpstr>x-708</vt:lpstr>
      <vt:lpstr>x-711</vt:lpstr>
      <vt:lpstr>x-712</vt:lpstr>
      <vt:lpstr>x-713</vt:lpstr>
      <vt:lpstr>x-714</vt:lpstr>
      <vt:lpstr>x-715</vt:lpstr>
      <vt:lpstr>x-716</vt:lpstr>
      <vt:lpstr>x-717</vt:lpstr>
      <vt:lpstr>x-718</vt:lpstr>
      <vt:lpstr>x-719</vt:lpstr>
      <vt:lpstr>x-720</vt:lpstr>
      <vt:lpstr>x-801</vt:lpstr>
      <vt:lpstr>x-802</vt:lpstr>
      <vt:lpstr>x-803</vt:lpstr>
      <vt:lpstr>x-806</vt:lpstr>
      <vt:lpstr>x-807</vt:lpstr>
      <vt:lpstr>x-808</vt:lpstr>
      <vt:lpstr>x-809</vt:lpstr>
      <vt:lpstr>x-810</vt:lpstr>
      <vt:lpstr>x-811</vt:lpstr>
      <vt:lpstr>x-template</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'x-209'!TABLE_AGE_DEF_1</vt:lpstr>
      <vt:lpstr>'x-210'!TABLE_AGE_DEF_1</vt:lpstr>
      <vt:lpstr>'x-211'!TABLE_AGE_DEF_1</vt:lpstr>
      <vt:lpstr>'x-212'!TABLE_AGE_DEF_1</vt:lpstr>
      <vt:lpstr>'x-213'!TABLE_AGE_DEF_1</vt:lpstr>
      <vt:lpstr>'x-214'!TABLE_AGE_DEF_1</vt:lpstr>
      <vt:lpstr>'x-215'!TABLE_AGE_DEF_1</vt:lpstr>
      <vt:lpstr>'x-216'!TABLE_AGE_DEF_1</vt:lpstr>
      <vt:lpstr>'x-217'!TABLE_AGE_DEF_1</vt:lpstr>
      <vt:lpstr>'x-219'!TABLE_AGE_DEF_1</vt:lpstr>
      <vt:lpstr>'x-301'!TABLE_AGE_DEF_1</vt:lpstr>
      <vt:lpstr>'x-302'!TABLE_AGE_DEF_1</vt:lpstr>
      <vt:lpstr>'x-303'!TABLE_AGE_DEF_1</vt:lpstr>
      <vt:lpstr>'x-304'!TABLE_AGE_DEF_1</vt:lpstr>
      <vt:lpstr>'x-305'!TABLE_AGE_DEF_1</vt:lpstr>
      <vt:lpstr>'x-306'!TABLE_AGE_DEF_1</vt:lpstr>
      <vt:lpstr>'x-307'!TABLE_AGE_DEF_1</vt:lpstr>
      <vt:lpstr>'x-308'!TABLE_AGE_DEF_1</vt:lpstr>
      <vt:lpstr>'x-309'!TABLE_AGE_DEF_1</vt:lpstr>
      <vt:lpstr>'x-314'!TABLE_AGE_DEF_1</vt:lpstr>
      <vt:lpstr>'x-315'!TABLE_AGE_DEF_1</vt:lpstr>
      <vt:lpstr>'x-316'!TABLE_AGE_DEF_1</vt:lpstr>
      <vt:lpstr>'x-317'!TABLE_AGE_DEF_1</vt:lpstr>
      <vt:lpstr>'x-401'!TABLE_AGE_DEF_1</vt:lpstr>
      <vt:lpstr>'x-402'!TABLE_AGE_DEF_1</vt:lpstr>
      <vt:lpstr>'x-501'!TABLE_AGE_DEF_1</vt:lpstr>
      <vt:lpstr>'x-502'!TABLE_AGE_DEF_1</vt:lpstr>
      <vt:lpstr>'x-503'!TABLE_AGE_DEF_1</vt:lpstr>
      <vt:lpstr>'x-504'!TABLE_AGE_DEF_1</vt:lpstr>
      <vt:lpstr>'x-505'!TABLE_AGE_DEF_1</vt:lpstr>
      <vt:lpstr>'x-603'!TABLE_AGE_DEF_1</vt:lpstr>
      <vt:lpstr>'x-609'!TABLE_AGE_DEF_1</vt:lpstr>
      <vt:lpstr>'x-610'!TABLE_AGE_DEF_1</vt:lpstr>
      <vt:lpstr>'x-701'!TABLE_AGE_DEF_1</vt:lpstr>
      <vt:lpstr>'x-702'!TABLE_AGE_DEF_1</vt:lpstr>
      <vt:lpstr>'x-703'!TABLE_AGE_DEF_1</vt:lpstr>
      <vt:lpstr>'x-704'!TABLE_AGE_DEF_1</vt:lpstr>
      <vt:lpstr>'x-705'!TABLE_AGE_DEF_1</vt:lpstr>
      <vt:lpstr>'x-706'!TABLE_AGE_DEF_1</vt:lpstr>
      <vt:lpstr>'x-707'!TABLE_AGE_DEF_1</vt:lpstr>
      <vt:lpstr>'x-708'!TABLE_AGE_DEF_1</vt:lpstr>
      <vt:lpstr>'x-711'!TABLE_AGE_DEF_1</vt:lpstr>
      <vt:lpstr>'x-712'!TABLE_AGE_DEF_1</vt:lpstr>
      <vt:lpstr>'x-713'!TABLE_AGE_DEF_1</vt:lpstr>
      <vt:lpstr>'x-714'!TABLE_AGE_DEF_1</vt:lpstr>
      <vt:lpstr>'x-715'!TABLE_AGE_DEF_1</vt:lpstr>
      <vt:lpstr>'x-716'!TABLE_AGE_DEF_1</vt:lpstr>
      <vt:lpstr>'x-717'!TABLE_AGE_DEF_1</vt:lpstr>
      <vt:lpstr>'x-718'!TABLE_AGE_DEF_1</vt:lpstr>
      <vt:lpstr>'x-719'!TABLE_AGE_DEF_1</vt:lpstr>
      <vt:lpstr>'x-720'!TABLE_AGE_DEF_1</vt:lpstr>
      <vt:lpstr>'x-801'!TABLE_AGE_DEF_1</vt:lpstr>
      <vt:lpstr>'x-802'!TABLE_AGE_DEF_1</vt:lpstr>
      <vt:lpstr>'x-803'!TABLE_AGE_DEF_1</vt:lpstr>
      <vt:lpstr>'x-806'!TABLE_AGE_DEF_1</vt:lpstr>
      <vt:lpstr>'x-807'!TABLE_AGE_DEF_1</vt:lpstr>
      <vt:lpstr>'x-808'!TABLE_AGE_DEF_1</vt:lpstr>
      <vt:lpstr>'x-809'!TABLE_AGE_DEF_1</vt:lpstr>
      <vt:lpstr>'x-810'!TABLE_AGE_DEF_1</vt:lpstr>
      <vt:lpstr>'x-811'!TABLE_AGE_DEF_1</vt:lpstr>
      <vt:lpstr>'x-template'!TABLE_AGE_DEF_1</vt:lpstr>
      <vt:lpstr>'x-501'!TABLE_AGE_DEF_2</vt:lpstr>
      <vt:lpstr>'x-502'!TABLE_AGE_DEF_2</vt:lpstr>
      <vt:lpstr>'x-503'!TABLE_AGE_DEF_2</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'x-216'!TABLE_AREA_1</vt:lpstr>
      <vt:lpstr>'x-217'!TABLE_AREA_1</vt:lpstr>
      <vt:lpstr>'x-219'!TABLE_AREA_1</vt:lpstr>
      <vt:lpstr>'x-301'!TABLE_AREA_1</vt:lpstr>
      <vt:lpstr>'x-302'!TABLE_AREA_1</vt:lpstr>
      <vt:lpstr>'x-303'!TABLE_AREA_1</vt:lpstr>
      <vt:lpstr>'x-304'!TABLE_AREA_1</vt:lpstr>
      <vt:lpstr>'x-305'!TABLE_AREA_1</vt:lpstr>
      <vt:lpstr>'x-306'!TABLE_AREA_1</vt:lpstr>
      <vt:lpstr>'x-307'!TABLE_AREA_1</vt:lpstr>
      <vt:lpstr>'x-308'!TABLE_AREA_1</vt:lpstr>
      <vt:lpstr>'x-309'!TABLE_AREA_1</vt:lpstr>
      <vt:lpstr>'x-314'!TABLE_AREA_1</vt:lpstr>
      <vt:lpstr>'x-315'!TABLE_AREA_1</vt:lpstr>
      <vt:lpstr>'x-316'!TABLE_AREA_1</vt:lpstr>
      <vt:lpstr>'x-317'!TABLE_AREA_1</vt:lpstr>
      <vt:lpstr>'x-401'!TABLE_AREA_1</vt:lpstr>
      <vt:lpstr>'x-402'!TABLE_AREA_1</vt:lpstr>
      <vt:lpstr>'x-501'!TABLE_AREA_1</vt:lpstr>
      <vt:lpstr>'x-502'!TABLE_AREA_1</vt:lpstr>
      <vt:lpstr>'x-503'!TABLE_AREA_1</vt:lpstr>
      <vt:lpstr>'x-504'!TABLE_AREA_1</vt:lpstr>
      <vt:lpstr>'x-505'!TABLE_AREA_1</vt:lpstr>
      <vt:lpstr>'x-603'!TABLE_AREA_1</vt:lpstr>
      <vt:lpstr>'x-609'!TABLE_AREA_1</vt:lpstr>
      <vt:lpstr>'x-610'!TABLE_AREA_1</vt:lpstr>
      <vt:lpstr>'x-701'!TABLE_AREA_1</vt:lpstr>
      <vt:lpstr>'x-702'!TABLE_AREA_1</vt:lpstr>
      <vt:lpstr>'x-703'!TABLE_AREA_1</vt:lpstr>
      <vt:lpstr>'x-704'!TABLE_AREA_1</vt:lpstr>
      <vt:lpstr>'x-705'!TABLE_AREA_1</vt:lpstr>
      <vt:lpstr>'x-706'!TABLE_AREA_1</vt:lpstr>
      <vt:lpstr>'x-707'!TABLE_AREA_1</vt:lpstr>
      <vt:lpstr>'x-708'!TABLE_AREA_1</vt:lpstr>
      <vt:lpstr>'x-711'!TABLE_AREA_1</vt:lpstr>
      <vt:lpstr>'x-712'!TABLE_AREA_1</vt:lpstr>
      <vt:lpstr>'x-713'!TABLE_AREA_1</vt:lpstr>
      <vt:lpstr>'x-714'!TABLE_AREA_1</vt:lpstr>
      <vt:lpstr>'x-715'!TABLE_AREA_1</vt:lpstr>
      <vt:lpstr>'x-716'!TABLE_AREA_1</vt:lpstr>
      <vt:lpstr>'x-717'!TABLE_AREA_1</vt:lpstr>
      <vt:lpstr>'x-718'!TABLE_AREA_1</vt:lpstr>
      <vt:lpstr>'x-719'!TABLE_AREA_1</vt:lpstr>
      <vt:lpstr>'x-720'!TABLE_AREA_1</vt:lpstr>
      <vt:lpstr>'x-801'!TABLE_AREA_1</vt:lpstr>
      <vt:lpstr>'x-802'!TABLE_AREA_1</vt:lpstr>
      <vt:lpstr>'x-803'!TABLE_AREA_1</vt:lpstr>
      <vt:lpstr>'x-806'!TABLE_AREA_1</vt:lpstr>
      <vt:lpstr>'x-807'!TABLE_AREA_1</vt:lpstr>
      <vt:lpstr>'x-808'!TABLE_AREA_1</vt:lpstr>
      <vt:lpstr>'x-809'!TABLE_AREA_1</vt:lpstr>
      <vt:lpstr>'x-810'!TABLE_AREA_1</vt:lpstr>
      <vt:lpstr>'x-811'!TABLE_AREA_1</vt:lpstr>
      <vt:lpstr>'x-501'!TABLE_AREA_2</vt:lpstr>
      <vt:lpstr>'x-502'!TABLE_AREA_2</vt:lpstr>
      <vt:lpstr>'x-503'!TABLE_AREA_2</vt:lpstr>
      <vt:lpstr>'x-201'!TABLE_ASSUMPTION_SET_1</vt:lpstr>
      <vt:lpstr>'x-202'!TABLE_ASSUMPTION_SET_1</vt:lpstr>
      <vt:lpstr>'x-203'!TABLE_ASSUMPTION_SET_1</vt:lpstr>
      <vt:lpstr>'x-204'!TABLE_ASSUMPTION_SET_1</vt:lpstr>
      <vt:lpstr>'x-205'!TABLE_ASSUMPTION_SET_1</vt:lpstr>
      <vt:lpstr>'x-206'!TABLE_ASSUMPTION_SET_1</vt:lpstr>
      <vt:lpstr>'x-207'!TABLE_ASSUMPTION_SET_1</vt:lpstr>
      <vt:lpstr>'x-208'!TABLE_ASSUMPTION_SET_1</vt:lpstr>
      <vt:lpstr>'x-209'!TABLE_ASSUMPTION_SET_1</vt:lpstr>
      <vt:lpstr>'x-210'!TABLE_ASSUMPTION_SET_1</vt:lpstr>
      <vt:lpstr>'x-211'!TABLE_ASSUMPTION_SET_1</vt:lpstr>
      <vt:lpstr>'x-212'!TABLE_ASSUMPTION_SET_1</vt:lpstr>
      <vt:lpstr>'x-213'!TABLE_ASSUMPTION_SET_1</vt:lpstr>
      <vt:lpstr>'x-214'!TABLE_ASSUMPTION_SET_1</vt:lpstr>
      <vt:lpstr>'x-215'!TABLE_ASSUMPTION_SET_1</vt:lpstr>
      <vt:lpstr>'x-216'!TABLE_ASSUMPTION_SET_1</vt:lpstr>
      <vt:lpstr>'x-217'!TABLE_ASSUMPTION_SET_1</vt:lpstr>
      <vt:lpstr>'x-219'!TABLE_ASSUMPTION_SET_1</vt:lpstr>
      <vt:lpstr>'x-301'!TABLE_ASSUMPTION_SET_1</vt:lpstr>
      <vt:lpstr>'x-302'!TABLE_ASSUMPTION_SET_1</vt:lpstr>
      <vt:lpstr>'x-303'!TABLE_ASSUMPTION_SET_1</vt:lpstr>
      <vt:lpstr>'x-304'!TABLE_ASSUMPTION_SET_1</vt:lpstr>
      <vt:lpstr>'x-305'!TABLE_ASSUMPTION_SET_1</vt:lpstr>
      <vt:lpstr>'x-306'!TABLE_ASSUMPTION_SET_1</vt:lpstr>
      <vt:lpstr>'x-307'!TABLE_ASSUMPTION_SET_1</vt:lpstr>
      <vt:lpstr>'x-308'!TABLE_ASSUMPTION_SET_1</vt:lpstr>
      <vt:lpstr>'x-309'!TABLE_ASSUMPTION_SET_1</vt:lpstr>
      <vt:lpstr>'x-314'!TABLE_ASSUMPTION_SET_1</vt:lpstr>
      <vt:lpstr>'x-315'!TABLE_ASSUMPTION_SET_1</vt:lpstr>
      <vt:lpstr>'x-316'!TABLE_ASSUMPTION_SET_1</vt:lpstr>
      <vt:lpstr>'x-317'!TABLE_ASSUMPTION_SET_1</vt:lpstr>
      <vt:lpstr>'x-401'!TABLE_ASSUMPTION_SET_1</vt:lpstr>
      <vt:lpstr>'x-402'!TABLE_ASSUMPTION_SET_1</vt:lpstr>
      <vt:lpstr>'x-501'!TABLE_ASSUMPTION_SET_1</vt:lpstr>
      <vt:lpstr>'x-502'!TABLE_ASSUMPTION_SET_1</vt:lpstr>
      <vt:lpstr>'x-503'!TABLE_ASSUMPTION_SET_1</vt:lpstr>
      <vt:lpstr>'x-504'!TABLE_ASSUMPTION_SET_1</vt:lpstr>
      <vt:lpstr>'x-505'!TABLE_ASSUMPTION_SET_1</vt:lpstr>
      <vt:lpstr>'x-603'!TABLE_ASSUMPTION_SET_1</vt:lpstr>
      <vt:lpstr>'x-609'!TABLE_ASSUMPTION_SET_1</vt:lpstr>
      <vt:lpstr>'x-610'!TABLE_ASSUMPTION_SET_1</vt:lpstr>
      <vt:lpstr>'x-701'!TABLE_ASSUMPTION_SET_1</vt:lpstr>
      <vt:lpstr>'x-702'!TABLE_ASSUMPTION_SET_1</vt:lpstr>
      <vt:lpstr>'x-703'!TABLE_ASSUMPTION_SET_1</vt:lpstr>
      <vt:lpstr>'x-704'!TABLE_ASSUMPTION_SET_1</vt:lpstr>
      <vt:lpstr>'x-705'!TABLE_ASSUMPTION_SET_1</vt:lpstr>
      <vt:lpstr>'x-706'!TABLE_ASSUMPTION_SET_1</vt:lpstr>
      <vt:lpstr>'x-707'!TABLE_ASSUMPTION_SET_1</vt:lpstr>
      <vt:lpstr>'x-708'!TABLE_ASSUMPTION_SET_1</vt:lpstr>
      <vt:lpstr>'x-711'!TABLE_ASSUMPTION_SET_1</vt:lpstr>
      <vt:lpstr>'x-712'!TABLE_ASSUMPTION_SET_1</vt:lpstr>
      <vt:lpstr>'x-713'!TABLE_ASSUMPTION_SET_1</vt:lpstr>
      <vt:lpstr>'x-714'!TABLE_ASSUMPTION_SET_1</vt:lpstr>
      <vt:lpstr>'x-715'!TABLE_ASSUMPTION_SET_1</vt:lpstr>
      <vt:lpstr>'x-716'!TABLE_ASSUMPTION_SET_1</vt:lpstr>
      <vt:lpstr>'x-717'!TABLE_ASSUMPTION_SET_1</vt:lpstr>
      <vt:lpstr>'x-718'!TABLE_ASSUMPTION_SET_1</vt:lpstr>
      <vt:lpstr>'x-719'!TABLE_ASSUMPTION_SET_1</vt:lpstr>
      <vt:lpstr>'x-720'!TABLE_ASSUMPTION_SET_1</vt:lpstr>
      <vt:lpstr>'x-801'!TABLE_ASSUMPTION_SET_1</vt:lpstr>
      <vt:lpstr>'x-802'!TABLE_ASSUMPTION_SET_1</vt:lpstr>
      <vt:lpstr>'x-803'!TABLE_ASSUMPTION_SET_1</vt:lpstr>
      <vt:lpstr>'x-806'!TABLE_ASSUMPTION_SET_1</vt:lpstr>
      <vt:lpstr>'x-807'!TABLE_ASSUMPTION_SET_1</vt:lpstr>
      <vt:lpstr>'x-808'!TABLE_ASSUMPTION_SET_1</vt:lpstr>
      <vt:lpstr>'x-809'!TABLE_ASSUMPTION_SET_1</vt:lpstr>
      <vt:lpstr>'x-810'!TABLE_ASSUMPTION_SET_1</vt:lpstr>
      <vt:lpstr>'x-811'!TABLE_ASSUMPTION_SET_1</vt:lpstr>
      <vt:lpstr>'x-template'!TABLE_ASSUMPTION_SET_1</vt:lpstr>
      <vt:lpstr>'x-501'!TABLE_ASSUMPTION_SET_2</vt:lpstr>
      <vt:lpstr>'x-502'!TABLE_ASSUMPTION_SET_2</vt:lpstr>
      <vt:lpstr>'x-503'!TABLE_ASSUMPTION_SET_2</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'x-209'!TABLE_CLIENT_1</vt:lpstr>
      <vt:lpstr>'x-210'!TABLE_CLIENT_1</vt:lpstr>
      <vt:lpstr>'x-211'!TABLE_CLIENT_1</vt:lpstr>
      <vt:lpstr>'x-212'!TABLE_CLIENT_1</vt:lpstr>
      <vt:lpstr>'x-213'!TABLE_CLIENT_1</vt:lpstr>
      <vt:lpstr>'x-214'!TABLE_CLIENT_1</vt:lpstr>
      <vt:lpstr>'x-215'!TABLE_CLIENT_1</vt:lpstr>
      <vt:lpstr>'x-216'!TABLE_CLIENT_1</vt:lpstr>
      <vt:lpstr>'x-217'!TABLE_CLIENT_1</vt:lpstr>
      <vt:lpstr>'x-219'!TABLE_CLIENT_1</vt:lpstr>
      <vt:lpstr>'x-301'!TABLE_CLIENT_1</vt:lpstr>
      <vt:lpstr>'x-302'!TABLE_CLIENT_1</vt:lpstr>
      <vt:lpstr>'x-303'!TABLE_CLIENT_1</vt:lpstr>
      <vt:lpstr>'x-304'!TABLE_CLIENT_1</vt:lpstr>
      <vt:lpstr>'x-305'!TABLE_CLIENT_1</vt:lpstr>
      <vt:lpstr>'x-306'!TABLE_CLIENT_1</vt:lpstr>
      <vt:lpstr>'x-307'!TABLE_CLIENT_1</vt:lpstr>
      <vt:lpstr>'x-308'!TABLE_CLIENT_1</vt:lpstr>
      <vt:lpstr>'x-309'!TABLE_CLIENT_1</vt:lpstr>
      <vt:lpstr>'x-314'!TABLE_CLIENT_1</vt:lpstr>
      <vt:lpstr>'x-315'!TABLE_CLIENT_1</vt:lpstr>
      <vt:lpstr>'x-316'!TABLE_CLIENT_1</vt:lpstr>
      <vt:lpstr>'x-317'!TABLE_CLIENT_1</vt:lpstr>
      <vt:lpstr>'x-401'!TABLE_CLIENT_1</vt:lpstr>
      <vt:lpstr>'x-402'!TABLE_CLIENT_1</vt:lpstr>
      <vt:lpstr>'x-501'!TABLE_CLIENT_1</vt:lpstr>
      <vt:lpstr>'x-502'!TABLE_CLIENT_1</vt:lpstr>
      <vt:lpstr>'x-503'!TABLE_CLIENT_1</vt:lpstr>
      <vt:lpstr>'x-504'!TABLE_CLIENT_1</vt:lpstr>
      <vt:lpstr>'x-505'!TABLE_CLIENT_1</vt:lpstr>
      <vt:lpstr>'x-603'!TABLE_CLIENT_1</vt:lpstr>
      <vt:lpstr>'x-609'!TABLE_CLIENT_1</vt:lpstr>
      <vt:lpstr>'x-610'!TABLE_CLIENT_1</vt:lpstr>
      <vt:lpstr>'x-701'!TABLE_CLIENT_1</vt:lpstr>
      <vt:lpstr>'x-702'!TABLE_CLIENT_1</vt:lpstr>
      <vt:lpstr>'x-703'!TABLE_CLIENT_1</vt:lpstr>
      <vt:lpstr>'x-704'!TABLE_CLIENT_1</vt:lpstr>
      <vt:lpstr>'x-705'!TABLE_CLIENT_1</vt:lpstr>
      <vt:lpstr>'x-706'!TABLE_CLIENT_1</vt:lpstr>
      <vt:lpstr>'x-707'!TABLE_CLIENT_1</vt:lpstr>
      <vt:lpstr>'x-708'!TABLE_CLIENT_1</vt:lpstr>
      <vt:lpstr>'x-711'!TABLE_CLIENT_1</vt:lpstr>
      <vt:lpstr>'x-712'!TABLE_CLIENT_1</vt:lpstr>
      <vt:lpstr>'x-713'!TABLE_CLIENT_1</vt:lpstr>
      <vt:lpstr>'x-714'!TABLE_CLIENT_1</vt:lpstr>
      <vt:lpstr>'x-715'!TABLE_CLIENT_1</vt:lpstr>
      <vt:lpstr>'x-716'!TABLE_CLIENT_1</vt:lpstr>
      <vt:lpstr>'x-717'!TABLE_CLIENT_1</vt:lpstr>
      <vt:lpstr>'x-718'!TABLE_CLIENT_1</vt:lpstr>
      <vt:lpstr>'x-719'!TABLE_CLIENT_1</vt:lpstr>
      <vt:lpstr>'x-720'!TABLE_CLIENT_1</vt:lpstr>
      <vt:lpstr>'x-801'!TABLE_CLIENT_1</vt:lpstr>
      <vt:lpstr>'x-802'!TABLE_CLIENT_1</vt:lpstr>
      <vt:lpstr>'x-803'!TABLE_CLIENT_1</vt:lpstr>
      <vt:lpstr>'x-806'!TABLE_CLIENT_1</vt:lpstr>
      <vt:lpstr>'x-807'!TABLE_CLIENT_1</vt:lpstr>
      <vt:lpstr>'x-808'!TABLE_CLIENT_1</vt:lpstr>
      <vt:lpstr>'x-809'!TABLE_CLIENT_1</vt:lpstr>
      <vt:lpstr>'x-810'!TABLE_CLIENT_1</vt:lpstr>
      <vt:lpstr>'x-811'!TABLE_CLIENT_1</vt:lpstr>
      <vt:lpstr>'x-template'!TABLE_CLIENT_1</vt:lpstr>
      <vt:lpstr>'x-501'!TABLE_CLIENT_2</vt:lpstr>
      <vt:lpstr>'x-502'!TABLE_CLIENT_2</vt:lpstr>
      <vt:lpstr>'x-503'!TABLE_CLIENT_2</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'x-209'!TABLE_DATE_IMPLEMENTED_1</vt:lpstr>
      <vt:lpstr>'x-210'!TABLE_DATE_IMPLEMENTED_1</vt:lpstr>
      <vt:lpstr>'x-211'!TABLE_DATE_IMPLEMENTED_1</vt:lpstr>
      <vt:lpstr>'x-212'!TABLE_DATE_IMPLEMENTED_1</vt:lpstr>
      <vt:lpstr>'x-213'!TABLE_DATE_IMPLEMENTED_1</vt:lpstr>
      <vt:lpstr>'x-214'!TABLE_DATE_IMPLEMENTED_1</vt:lpstr>
      <vt:lpstr>'x-215'!TABLE_DATE_IMPLEMENTED_1</vt:lpstr>
      <vt:lpstr>'x-216'!TABLE_DATE_IMPLEMENTED_1</vt:lpstr>
      <vt:lpstr>'x-217'!TABLE_DATE_IMPLEMENTED_1</vt:lpstr>
      <vt:lpstr>'x-219'!TABLE_DATE_IMPLEMENTED_1</vt:lpstr>
      <vt:lpstr>'x-301'!TABLE_DATE_IMPLEMENTED_1</vt:lpstr>
      <vt:lpstr>'x-302'!TABLE_DATE_IMPLEMENTED_1</vt:lpstr>
      <vt:lpstr>'x-303'!TABLE_DATE_IMPLEMENTED_1</vt:lpstr>
      <vt:lpstr>'x-304'!TABLE_DATE_IMPLEMENTED_1</vt:lpstr>
      <vt:lpstr>'x-305'!TABLE_DATE_IMPLEMENTED_1</vt:lpstr>
      <vt:lpstr>'x-306'!TABLE_DATE_IMPLEMENTED_1</vt:lpstr>
      <vt:lpstr>'x-307'!TABLE_DATE_IMPLEMENTED_1</vt:lpstr>
      <vt:lpstr>'x-308'!TABLE_DATE_IMPLEMENTED_1</vt:lpstr>
      <vt:lpstr>'x-309'!TABLE_DATE_IMPLEMENTED_1</vt:lpstr>
      <vt:lpstr>'x-314'!TABLE_DATE_IMPLEMENTED_1</vt:lpstr>
      <vt:lpstr>'x-315'!TABLE_DATE_IMPLEMENTED_1</vt:lpstr>
      <vt:lpstr>'x-316'!TABLE_DATE_IMPLEMENTED_1</vt:lpstr>
      <vt:lpstr>'x-317'!TABLE_DATE_IMPLEMENTED_1</vt:lpstr>
      <vt:lpstr>'x-401'!TABLE_DATE_IMPLEMENTED_1</vt:lpstr>
      <vt:lpstr>'x-402'!TABLE_DATE_IMPLEMENTED_1</vt:lpstr>
      <vt:lpstr>'x-501'!TABLE_DATE_IMPLEMENTED_1</vt:lpstr>
      <vt:lpstr>'x-502'!TABLE_DATE_IMPLEMENTED_1</vt:lpstr>
      <vt:lpstr>'x-503'!TABLE_DATE_IMPLEMENTED_1</vt:lpstr>
      <vt:lpstr>'x-504'!TABLE_DATE_IMPLEMENTED_1</vt:lpstr>
      <vt:lpstr>'x-505'!TABLE_DATE_IMPLEMENTED_1</vt:lpstr>
      <vt:lpstr>'x-603'!TABLE_DATE_IMPLEMENTED_1</vt:lpstr>
      <vt:lpstr>'x-609'!TABLE_DATE_IMPLEMENTED_1</vt:lpstr>
      <vt:lpstr>'x-610'!TABLE_DATE_IMPLEMENTED_1</vt:lpstr>
      <vt:lpstr>'x-701'!TABLE_DATE_IMPLEMENTED_1</vt:lpstr>
      <vt:lpstr>'x-702'!TABLE_DATE_IMPLEMENTED_1</vt:lpstr>
      <vt:lpstr>'x-703'!TABLE_DATE_IMPLEMENTED_1</vt:lpstr>
      <vt:lpstr>'x-704'!TABLE_DATE_IMPLEMENTED_1</vt:lpstr>
      <vt:lpstr>'x-705'!TABLE_DATE_IMPLEMENTED_1</vt:lpstr>
      <vt:lpstr>'x-706'!TABLE_DATE_IMPLEMENTED_1</vt:lpstr>
      <vt:lpstr>'x-707'!TABLE_DATE_IMPLEMENTED_1</vt:lpstr>
      <vt:lpstr>'x-708'!TABLE_DATE_IMPLEMENTED_1</vt:lpstr>
      <vt:lpstr>'x-711'!TABLE_DATE_IMPLEMENTED_1</vt:lpstr>
      <vt:lpstr>'x-712'!TABLE_DATE_IMPLEMENTED_1</vt:lpstr>
      <vt:lpstr>'x-713'!TABLE_DATE_IMPLEMENTED_1</vt:lpstr>
      <vt:lpstr>'x-714'!TABLE_DATE_IMPLEMENTED_1</vt:lpstr>
      <vt:lpstr>'x-715'!TABLE_DATE_IMPLEMENTED_1</vt:lpstr>
      <vt:lpstr>'x-716'!TABLE_DATE_IMPLEMENTED_1</vt:lpstr>
      <vt:lpstr>'x-717'!TABLE_DATE_IMPLEMENTED_1</vt:lpstr>
      <vt:lpstr>'x-718'!TABLE_DATE_IMPLEMENTED_1</vt:lpstr>
      <vt:lpstr>'x-719'!TABLE_DATE_IMPLEMENTED_1</vt:lpstr>
      <vt:lpstr>'x-720'!TABLE_DATE_IMPLEMENTED_1</vt:lpstr>
      <vt:lpstr>'x-801'!TABLE_DATE_IMPLEMENTED_1</vt:lpstr>
      <vt:lpstr>'x-802'!TABLE_DATE_IMPLEMENTED_1</vt:lpstr>
      <vt:lpstr>'x-803'!TABLE_DATE_IMPLEMENTED_1</vt:lpstr>
      <vt:lpstr>'x-806'!TABLE_DATE_IMPLEMENTED_1</vt:lpstr>
      <vt:lpstr>'x-807'!TABLE_DATE_IMPLEMENTED_1</vt:lpstr>
      <vt:lpstr>'x-808'!TABLE_DATE_IMPLEMENTED_1</vt:lpstr>
      <vt:lpstr>'x-809'!TABLE_DATE_IMPLEMENTED_1</vt:lpstr>
      <vt:lpstr>'x-810'!TABLE_DATE_IMPLEMENTED_1</vt:lpstr>
      <vt:lpstr>'x-811'!TABLE_DATE_IMPLEMENTED_1</vt:lpstr>
      <vt:lpstr>'x-template'!TABLE_DATE_IMPLEMENTED_1</vt:lpstr>
      <vt:lpstr>'x-501'!TABLE_DATE_IMPLEMENTED_2</vt:lpstr>
      <vt:lpstr>'x-502'!TABLE_DATE_IMPLEMENTED_2</vt:lpstr>
      <vt:lpstr>'x-503'!TABLE_DATE_IMPLEMENTED_2</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'x-209'!TABLE_DATE_ISSUED_1</vt:lpstr>
      <vt:lpstr>'x-210'!TABLE_DATE_ISSUED_1</vt:lpstr>
      <vt:lpstr>'x-211'!TABLE_DATE_ISSUED_1</vt:lpstr>
      <vt:lpstr>'x-212'!TABLE_DATE_ISSUED_1</vt:lpstr>
      <vt:lpstr>'x-213'!TABLE_DATE_ISSUED_1</vt:lpstr>
      <vt:lpstr>'x-214'!TABLE_DATE_ISSUED_1</vt:lpstr>
      <vt:lpstr>'x-215'!TABLE_DATE_ISSUED_1</vt:lpstr>
      <vt:lpstr>'x-216'!TABLE_DATE_ISSUED_1</vt:lpstr>
      <vt:lpstr>'x-217'!TABLE_DATE_ISSUED_1</vt:lpstr>
      <vt:lpstr>'x-219'!TABLE_DATE_ISSUED_1</vt:lpstr>
      <vt:lpstr>'x-301'!TABLE_DATE_ISSUED_1</vt:lpstr>
      <vt:lpstr>'x-302'!TABLE_DATE_ISSUED_1</vt:lpstr>
      <vt:lpstr>'x-303'!TABLE_DATE_ISSUED_1</vt:lpstr>
      <vt:lpstr>'x-304'!TABLE_DATE_ISSUED_1</vt:lpstr>
      <vt:lpstr>'x-305'!TABLE_DATE_ISSUED_1</vt:lpstr>
      <vt:lpstr>'x-306'!TABLE_DATE_ISSUED_1</vt:lpstr>
      <vt:lpstr>'x-307'!TABLE_DATE_ISSUED_1</vt:lpstr>
      <vt:lpstr>'x-308'!TABLE_DATE_ISSUED_1</vt:lpstr>
      <vt:lpstr>'x-309'!TABLE_DATE_ISSUED_1</vt:lpstr>
      <vt:lpstr>'x-314'!TABLE_DATE_ISSUED_1</vt:lpstr>
      <vt:lpstr>'x-315'!TABLE_DATE_ISSUED_1</vt:lpstr>
      <vt:lpstr>'x-316'!TABLE_DATE_ISSUED_1</vt:lpstr>
      <vt:lpstr>'x-317'!TABLE_DATE_ISSUED_1</vt:lpstr>
      <vt:lpstr>'x-401'!TABLE_DATE_ISSUED_1</vt:lpstr>
      <vt:lpstr>'x-402'!TABLE_DATE_ISSUED_1</vt:lpstr>
      <vt:lpstr>'x-501'!TABLE_DATE_ISSUED_1</vt:lpstr>
      <vt:lpstr>'x-502'!TABLE_DATE_ISSUED_1</vt:lpstr>
      <vt:lpstr>'x-503'!TABLE_DATE_ISSUED_1</vt:lpstr>
      <vt:lpstr>'x-504'!TABLE_DATE_ISSUED_1</vt:lpstr>
      <vt:lpstr>'x-505'!TABLE_DATE_ISSUED_1</vt:lpstr>
      <vt:lpstr>'x-603'!TABLE_DATE_ISSUED_1</vt:lpstr>
      <vt:lpstr>'x-609'!TABLE_DATE_ISSUED_1</vt:lpstr>
      <vt:lpstr>'x-610'!TABLE_DATE_ISSUED_1</vt:lpstr>
      <vt:lpstr>'x-701'!TABLE_DATE_ISSUED_1</vt:lpstr>
      <vt:lpstr>'x-702'!TABLE_DATE_ISSUED_1</vt:lpstr>
      <vt:lpstr>'x-703'!TABLE_DATE_ISSUED_1</vt:lpstr>
      <vt:lpstr>'x-704'!TABLE_DATE_ISSUED_1</vt:lpstr>
      <vt:lpstr>'x-705'!TABLE_DATE_ISSUED_1</vt:lpstr>
      <vt:lpstr>'x-706'!TABLE_DATE_ISSUED_1</vt:lpstr>
      <vt:lpstr>'x-707'!TABLE_DATE_ISSUED_1</vt:lpstr>
      <vt:lpstr>'x-708'!TABLE_DATE_ISSUED_1</vt:lpstr>
      <vt:lpstr>'x-711'!TABLE_DATE_ISSUED_1</vt:lpstr>
      <vt:lpstr>'x-712'!TABLE_DATE_ISSUED_1</vt:lpstr>
      <vt:lpstr>'x-713'!TABLE_DATE_ISSUED_1</vt:lpstr>
      <vt:lpstr>'x-714'!TABLE_DATE_ISSUED_1</vt:lpstr>
      <vt:lpstr>'x-715'!TABLE_DATE_ISSUED_1</vt:lpstr>
      <vt:lpstr>'x-716'!TABLE_DATE_ISSUED_1</vt:lpstr>
      <vt:lpstr>'x-717'!TABLE_DATE_ISSUED_1</vt:lpstr>
      <vt:lpstr>'x-718'!TABLE_DATE_ISSUED_1</vt:lpstr>
      <vt:lpstr>'x-719'!TABLE_DATE_ISSUED_1</vt:lpstr>
      <vt:lpstr>'x-720'!TABLE_DATE_ISSUED_1</vt:lpstr>
      <vt:lpstr>'x-801'!TABLE_DATE_ISSUED_1</vt:lpstr>
      <vt:lpstr>'x-802'!TABLE_DATE_ISSUED_1</vt:lpstr>
      <vt:lpstr>'x-803'!TABLE_DATE_ISSUED_1</vt:lpstr>
      <vt:lpstr>'x-806'!TABLE_DATE_ISSUED_1</vt:lpstr>
      <vt:lpstr>'x-807'!TABLE_DATE_ISSUED_1</vt:lpstr>
      <vt:lpstr>'x-808'!TABLE_DATE_ISSUED_1</vt:lpstr>
      <vt:lpstr>'x-809'!TABLE_DATE_ISSUED_1</vt:lpstr>
      <vt:lpstr>'x-810'!TABLE_DATE_ISSUED_1</vt:lpstr>
      <vt:lpstr>'x-811'!TABLE_DATE_ISSUED_1</vt:lpstr>
      <vt:lpstr>'x-template'!TABLE_DATE_ISSUED_1</vt:lpstr>
      <vt:lpstr>'x-501'!TABLE_DATE_ISSUED_2</vt:lpstr>
      <vt:lpstr>'x-502'!TABLE_DATE_ISSUED_2</vt:lpstr>
      <vt:lpstr>'x-503'!TABLE_DATE_ISSUED_2</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'x-209'!TABLE_DESCRIPTION_1</vt:lpstr>
      <vt:lpstr>'x-210'!TABLE_DESCRIPTION_1</vt:lpstr>
      <vt:lpstr>'x-211'!TABLE_DESCRIPTION_1</vt:lpstr>
      <vt:lpstr>'x-212'!TABLE_DESCRIPTION_1</vt:lpstr>
      <vt:lpstr>'x-213'!TABLE_DESCRIPTION_1</vt:lpstr>
      <vt:lpstr>'x-214'!TABLE_DESCRIPTION_1</vt:lpstr>
      <vt:lpstr>'x-215'!TABLE_DESCRIPTION_1</vt:lpstr>
      <vt:lpstr>'x-216'!TABLE_DESCRIPTION_1</vt:lpstr>
      <vt:lpstr>'x-217'!TABLE_DESCRIPTION_1</vt:lpstr>
      <vt:lpstr>'x-219'!TABLE_DESCRIPTION_1</vt:lpstr>
      <vt:lpstr>'x-301'!TABLE_DESCRIPTION_1</vt:lpstr>
      <vt:lpstr>'x-302'!TABLE_DESCRIPTION_1</vt:lpstr>
      <vt:lpstr>'x-303'!TABLE_DESCRIPTION_1</vt:lpstr>
      <vt:lpstr>'x-304'!TABLE_DESCRIPTION_1</vt:lpstr>
      <vt:lpstr>'x-305'!TABLE_DESCRIPTION_1</vt:lpstr>
      <vt:lpstr>'x-306'!TABLE_DESCRIPTION_1</vt:lpstr>
      <vt:lpstr>'x-307'!TABLE_DESCRIPTION_1</vt:lpstr>
      <vt:lpstr>'x-308'!TABLE_DESCRIPTION_1</vt:lpstr>
      <vt:lpstr>'x-309'!TABLE_DESCRIPTION_1</vt:lpstr>
      <vt:lpstr>'x-314'!TABLE_DESCRIPTION_1</vt:lpstr>
      <vt:lpstr>'x-315'!TABLE_DESCRIPTION_1</vt:lpstr>
      <vt:lpstr>'x-316'!TABLE_DESCRIPTION_1</vt:lpstr>
      <vt:lpstr>'x-317'!TABLE_DESCRIPTION_1</vt:lpstr>
      <vt:lpstr>'x-401'!TABLE_DESCRIPTION_1</vt:lpstr>
      <vt:lpstr>'x-402'!TABLE_DESCRIPTION_1</vt:lpstr>
      <vt:lpstr>'x-501'!TABLE_DESCRIPTION_1</vt:lpstr>
      <vt:lpstr>'x-502'!TABLE_DESCRIPTION_1</vt:lpstr>
      <vt:lpstr>'x-503'!TABLE_DESCRIPTION_1</vt:lpstr>
      <vt:lpstr>'x-504'!TABLE_DESCRIPTION_1</vt:lpstr>
      <vt:lpstr>'x-505'!TABLE_DESCRIPTION_1</vt:lpstr>
      <vt:lpstr>'x-603'!TABLE_DESCRIPTION_1</vt:lpstr>
      <vt:lpstr>'x-609'!TABLE_DESCRIPTION_1</vt:lpstr>
      <vt:lpstr>'x-610'!TABLE_DESCRIPTION_1</vt:lpstr>
      <vt:lpstr>'x-701'!TABLE_DESCRIPTION_1</vt:lpstr>
      <vt:lpstr>'x-702'!TABLE_DESCRIPTION_1</vt:lpstr>
      <vt:lpstr>'x-703'!TABLE_DESCRIPTION_1</vt:lpstr>
      <vt:lpstr>'x-704'!TABLE_DESCRIPTION_1</vt:lpstr>
      <vt:lpstr>'x-705'!TABLE_DESCRIPTION_1</vt:lpstr>
      <vt:lpstr>'x-706'!TABLE_DESCRIPTION_1</vt:lpstr>
      <vt:lpstr>'x-707'!TABLE_DESCRIPTION_1</vt:lpstr>
      <vt:lpstr>'x-708'!TABLE_DESCRIPTION_1</vt:lpstr>
      <vt:lpstr>'x-711'!TABLE_DESCRIPTION_1</vt:lpstr>
      <vt:lpstr>'x-712'!TABLE_DESCRIPTION_1</vt:lpstr>
      <vt:lpstr>'x-713'!TABLE_DESCRIPTION_1</vt:lpstr>
      <vt:lpstr>'x-714'!TABLE_DESCRIPTION_1</vt:lpstr>
      <vt:lpstr>'x-715'!TABLE_DESCRIPTION_1</vt:lpstr>
      <vt:lpstr>'x-716'!TABLE_DESCRIPTION_1</vt:lpstr>
      <vt:lpstr>'x-717'!TABLE_DESCRIPTION_1</vt:lpstr>
      <vt:lpstr>'x-718'!TABLE_DESCRIPTION_1</vt:lpstr>
      <vt:lpstr>'x-719'!TABLE_DESCRIPTION_1</vt:lpstr>
      <vt:lpstr>'x-720'!TABLE_DESCRIPTION_1</vt:lpstr>
      <vt:lpstr>'x-801'!TABLE_DESCRIPTION_1</vt:lpstr>
      <vt:lpstr>'x-802'!TABLE_DESCRIPTION_1</vt:lpstr>
      <vt:lpstr>'x-803'!TABLE_DESCRIPTION_1</vt:lpstr>
      <vt:lpstr>'x-806'!TABLE_DESCRIPTION_1</vt:lpstr>
      <vt:lpstr>'x-807'!TABLE_DESCRIPTION_1</vt:lpstr>
      <vt:lpstr>'x-808'!TABLE_DESCRIPTION_1</vt:lpstr>
      <vt:lpstr>'x-809'!TABLE_DESCRIPTION_1</vt:lpstr>
      <vt:lpstr>'x-810'!TABLE_DESCRIPTION_1</vt:lpstr>
      <vt:lpstr>'x-811'!TABLE_DESCRIPTION_1</vt:lpstr>
      <vt:lpstr>'x-template'!TABLE_DESCRIPTION_1</vt:lpstr>
      <vt:lpstr>'x-501'!TABLE_DESCRIPTION_2</vt:lpstr>
      <vt:lpstr>'x-502'!TABLE_DESCRIPTION_2</vt:lpstr>
      <vt:lpstr>'x-503'!TABLE_DESCRIPTION_2</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'x-209'!TABLE_FACTOR_STATUS_1</vt:lpstr>
      <vt:lpstr>'x-210'!TABLE_FACTOR_STATUS_1</vt:lpstr>
      <vt:lpstr>'x-211'!TABLE_FACTOR_STATUS_1</vt:lpstr>
      <vt:lpstr>'x-212'!TABLE_FACTOR_STATUS_1</vt:lpstr>
      <vt:lpstr>'x-213'!TABLE_FACTOR_STATUS_1</vt:lpstr>
      <vt:lpstr>'x-214'!TABLE_FACTOR_STATUS_1</vt:lpstr>
      <vt:lpstr>'x-215'!TABLE_FACTOR_STATUS_1</vt:lpstr>
      <vt:lpstr>'x-216'!TABLE_FACTOR_STATUS_1</vt:lpstr>
      <vt:lpstr>'x-217'!TABLE_FACTOR_STATUS_1</vt:lpstr>
      <vt:lpstr>'x-219'!TABLE_FACTOR_STATUS_1</vt:lpstr>
      <vt:lpstr>'x-301'!TABLE_FACTOR_STATUS_1</vt:lpstr>
      <vt:lpstr>'x-302'!TABLE_FACTOR_STATUS_1</vt:lpstr>
      <vt:lpstr>'x-303'!TABLE_FACTOR_STATUS_1</vt:lpstr>
      <vt:lpstr>'x-304'!TABLE_FACTOR_STATUS_1</vt:lpstr>
      <vt:lpstr>'x-305'!TABLE_FACTOR_STATUS_1</vt:lpstr>
      <vt:lpstr>'x-306'!TABLE_FACTOR_STATUS_1</vt:lpstr>
      <vt:lpstr>'x-307'!TABLE_FACTOR_STATUS_1</vt:lpstr>
      <vt:lpstr>'x-308'!TABLE_FACTOR_STATUS_1</vt:lpstr>
      <vt:lpstr>'x-309'!TABLE_FACTOR_STATUS_1</vt:lpstr>
      <vt:lpstr>'x-314'!TABLE_FACTOR_STATUS_1</vt:lpstr>
      <vt:lpstr>'x-315'!TABLE_FACTOR_STATUS_1</vt:lpstr>
      <vt:lpstr>'x-316'!TABLE_FACTOR_STATUS_1</vt:lpstr>
      <vt:lpstr>'x-317'!TABLE_FACTOR_STATUS_1</vt:lpstr>
      <vt:lpstr>'x-401'!TABLE_FACTOR_STATUS_1</vt:lpstr>
      <vt:lpstr>'x-402'!TABLE_FACTOR_STATUS_1</vt:lpstr>
      <vt:lpstr>'x-501'!TABLE_FACTOR_STATUS_1</vt:lpstr>
      <vt:lpstr>'x-502'!TABLE_FACTOR_STATUS_1</vt:lpstr>
      <vt:lpstr>'x-503'!TABLE_FACTOR_STATUS_1</vt:lpstr>
      <vt:lpstr>'x-504'!TABLE_FACTOR_STATUS_1</vt:lpstr>
      <vt:lpstr>'x-505'!TABLE_FACTOR_STATUS_1</vt:lpstr>
      <vt:lpstr>'x-603'!TABLE_FACTOR_STATUS_1</vt:lpstr>
      <vt:lpstr>'x-609'!TABLE_FACTOR_STATUS_1</vt:lpstr>
      <vt:lpstr>'x-610'!TABLE_FACTOR_STATUS_1</vt:lpstr>
      <vt:lpstr>'x-701'!TABLE_FACTOR_STATUS_1</vt:lpstr>
      <vt:lpstr>'x-702'!TABLE_FACTOR_STATUS_1</vt:lpstr>
      <vt:lpstr>'x-703'!TABLE_FACTOR_STATUS_1</vt:lpstr>
      <vt:lpstr>'x-704'!TABLE_FACTOR_STATUS_1</vt:lpstr>
      <vt:lpstr>'x-705'!TABLE_FACTOR_STATUS_1</vt:lpstr>
      <vt:lpstr>'x-706'!TABLE_FACTOR_STATUS_1</vt:lpstr>
      <vt:lpstr>'x-707'!TABLE_FACTOR_STATUS_1</vt:lpstr>
      <vt:lpstr>'x-708'!TABLE_FACTOR_STATUS_1</vt:lpstr>
      <vt:lpstr>'x-711'!TABLE_FACTOR_STATUS_1</vt:lpstr>
      <vt:lpstr>'x-712'!TABLE_FACTOR_STATUS_1</vt:lpstr>
      <vt:lpstr>'x-713'!TABLE_FACTOR_STATUS_1</vt:lpstr>
      <vt:lpstr>'x-714'!TABLE_FACTOR_STATUS_1</vt:lpstr>
      <vt:lpstr>'x-715'!TABLE_FACTOR_STATUS_1</vt:lpstr>
      <vt:lpstr>'x-716'!TABLE_FACTOR_STATUS_1</vt:lpstr>
      <vt:lpstr>'x-717'!TABLE_FACTOR_STATUS_1</vt:lpstr>
      <vt:lpstr>'x-718'!TABLE_FACTOR_STATUS_1</vt:lpstr>
      <vt:lpstr>'x-719'!TABLE_FACTOR_STATUS_1</vt:lpstr>
      <vt:lpstr>'x-720'!TABLE_FACTOR_STATUS_1</vt:lpstr>
      <vt:lpstr>'x-801'!TABLE_FACTOR_STATUS_1</vt:lpstr>
      <vt:lpstr>'x-802'!TABLE_FACTOR_STATUS_1</vt:lpstr>
      <vt:lpstr>'x-803'!TABLE_FACTOR_STATUS_1</vt:lpstr>
      <vt:lpstr>'x-806'!TABLE_FACTOR_STATUS_1</vt:lpstr>
      <vt:lpstr>'x-807'!TABLE_FACTOR_STATUS_1</vt:lpstr>
      <vt:lpstr>'x-808'!TABLE_FACTOR_STATUS_1</vt:lpstr>
      <vt:lpstr>'x-809'!TABLE_FACTOR_STATUS_1</vt:lpstr>
      <vt:lpstr>'x-810'!TABLE_FACTOR_STATUS_1</vt:lpstr>
      <vt:lpstr>'x-811'!TABLE_FACTOR_STATUS_1</vt:lpstr>
      <vt:lpstr>'x-template'!TABLE_FACTOR_STATUS_1</vt:lpstr>
      <vt:lpstr>'x-501'!TABLE_FACTOR_STATUS_2</vt:lpstr>
      <vt:lpstr>'x-502'!TABLE_FACTOR_STATUS_2</vt:lpstr>
      <vt:lpstr>'x-503'!TABLE_FACTOR_STATUS_2</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'x-209'!TABLE_FACTOR_TYPE_1</vt:lpstr>
      <vt:lpstr>'x-210'!TABLE_FACTOR_TYPE_1</vt:lpstr>
      <vt:lpstr>'x-211'!TABLE_FACTOR_TYPE_1</vt:lpstr>
      <vt:lpstr>'x-212'!TABLE_FACTOR_TYPE_1</vt:lpstr>
      <vt:lpstr>'x-213'!TABLE_FACTOR_TYPE_1</vt:lpstr>
      <vt:lpstr>'x-214'!TABLE_FACTOR_TYPE_1</vt:lpstr>
      <vt:lpstr>'x-215'!TABLE_FACTOR_TYPE_1</vt:lpstr>
      <vt:lpstr>'x-216'!TABLE_FACTOR_TYPE_1</vt:lpstr>
      <vt:lpstr>'x-217'!TABLE_FACTOR_TYPE_1</vt:lpstr>
      <vt:lpstr>'x-219'!TABLE_FACTOR_TYPE_1</vt:lpstr>
      <vt:lpstr>'x-301'!TABLE_FACTOR_TYPE_1</vt:lpstr>
      <vt:lpstr>'x-302'!TABLE_FACTOR_TYPE_1</vt:lpstr>
      <vt:lpstr>'x-303'!TABLE_FACTOR_TYPE_1</vt:lpstr>
      <vt:lpstr>'x-304'!TABLE_FACTOR_TYPE_1</vt:lpstr>
      <vt:lpstr>'x-305'!TABLE_FACTOR_TYPE_1</vt:lpstr>
      <vt:lpstr>'x-306'!TABLE_FACTOR_TYPE_1</vt:lpstr>
      <vt:lpstr>'x-307'!TABLE_FACTOR_TYPE_1</vt:lpstr>
      <vt:lpstr>'x-308'!TABLE_FACTOR_TYPE_1</vt:lpstr>
      <vt:lpstr>'x-309'!TABLE_FACTOR_TYPE_1</vt:lpstr>
      <vt:lpstr>'x-314'!TABLE_FACTOR_TYPE_1</vt:lpstr>
      <vt:lpstr>'x-315'!TABLE_FACTOR_TYPE_1</vt:lpstr>
      <vt:lpstr>'x-316'!TABLE_FACTOR_TYPE_1</vt:lpstr>
      <vt:lpstr>'x-317'!TABLE_FACTOR_TYPE_1</vt:lpstr>
      <vt:lpstr>'x-401'!TABLE_FACTOR_TYPE_1</vt:lpstr>
      <vt:lpstr>'x-402'!TABLE_FACTOR_TYPE_1</vt:lpstr>
      <vt:lpstr>'x-501'!TABLE_FACTOR_TYPE_1</vt:lpstr>
      <vt:lpstr>'x-502'!TABLE_FACTOR_TYPE_1</vt:lpstr>
      <vt:lpstr>'x-503'!TABLE_FACTOR_TYPE_1</vt:lpstr>
      <vt:lpstr>'x-504'!TABLE_FACTOR_TYPE_1</vt:lpstr>
      <vt:lpstr>'x-505'!TABLE_FACTOR_TYPE_1</vt:lpstr>
      <vt:lpstr>'x-603'!TABLE_FACTOR_TYPE_1</vt:lpstr>
      <vt:lpstr>'x-609'!TABLE_FACTOR_TYPE_1</vt:lpstr>
      <vt:lpstr>'x-610'!TABLE_FACTOR_TYPE_1</vt:lpstr>
      <vt:lpstr>'x-701'!TABLE_FACTOR_TYPE_1</vt:lpstr>
      <vt:lpstr>'x-702'!TABLE_FACTOR_TYPE_1</vt:lpstr>
      <vt:lpstr>'x-703'!TABLE_FACTOR_TYPE_1</vt:lpstr>
      <vt:lpstr>'x-704'!TABLE_FACTOR_TYPE_1</vt:lpstr>
      <vt:lpstr>'x-705'!TABLE_FACTOR_TYPE_1</vt:lpstr>
      <vt:lpstr>'x-706'!TABLE_FACTOR_TYPE_1</vt:lpstr>
      <vt:lpstr>'x-707'!TABLE_FACTOR_TYPE_1</vt:lpstr>
      <vt:lpstr>'x-708'!TABLE_FACTOR_TYPE_1</vt:lpstr>
      <vt:lpstr>'x-711'!TABLE_FACTOR_TYPE_1</vt:lpstr>
      <vt:lpstr>'x-712'!TABLE_FACTOR_TYPE_1</vt:lpstr>
      <vt:lpstr>'x-713'!TABLE_FACTOR_TYPE_1</vt:lpstr>
      <vt:lpstr>'x-714'!TABLE_FACTOR_TYPE_1</vt:lpstr>
      <vt:lpstr>'x-715'!TABLE_FACTOR_TYPE_1</vt:lpstr>
      <vt:lpstr>'x-716'!TABLE_FACTOR_TYPE_1</vt:lpstr>
      <vt:lpstr>'x-717'!TABLE_FACTOR_TYPE_1</vt:lpstr>
      <vt:lpstr>'x-718'!TABLE_FACTOR_TYPE_1</vt:lpstr>
      <vt:lpstr>'x-719'!TABLE_FACTOR_TYPE_1</vt:lpstr>
      <vt:lpstr>'x-720'!TABLE_FACTOR_TYPE_1</vt:lpstr>
      <vt:lpstr>'x-801'!TABLE_FACTOR_TYPE_1</vt:lpstr>
      <vt:lpstr>'x-802'!TABLE_FACTOR_TYPE_1</vt:lpstr>
      <vt:lpstr>'x-803'!TABLE_FACTOR_TYPE_1</vt:lpstr>
      <vt:lpstr>'x-806'!TABLE_FACTOR_TYPE_1</vt:lpstr>
      <vt:lpstr>'x-807'!TABLE_FACTOR_TYPE_1</vt:lpstr>
      <vt:lpstr>'x-808'!TABLE_FACTOR_TYPE_1</vt:lpstr>
      <vt:lpstr>'x-809'!TABLE_FACTOR_TYPE_1</vt:lpstr>
      <vt:lpstr>'x-810'!TABLE_FACTOR_TYPE_1</vt:lpstr>
      <vt:lpstr>'x-811'!TABLE_FACTOR_TYPE_1</vt:lpstr>
      <vt:lpstr>'x-template'!TABLE_FACTOR_TYPE_1</vt:lpstr>
      <vt:lpstr>'x-501'!TABLE_FACTOR_TYPE_2</vt:lpstr>
      <vt:lpstr>'x-502'!TABLE_FACTOR_TYPE_2</vt:lpstr>
      <vt:lpstr>'x-503'!TABLE_FACTOR_TYPE_2</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'x-209'!TABLE_GENDER_1</vt:lpstr>
      <vt:lpstr>'x-210'!TABLE_GENDER_1</vt:lpstr>
      <vt:lpstr>'x-211'!TABLE_GENDER_1</vt:lpstr>
      <vt:lpstr>'x-212'!TABLE_GENDER_1</vt:lpstr>
      <vt:lpstr>'x-213'!TABLE_GENDER_1</vt:lpstr>
      <vt:lpstr>'x-214'!TABLE_GENDER_1</vt:lpstr>
      <vt:lpstr>'x-215'!TABLE_GENDER_1</vt:lpstr>
      <vt:lpstr>'x-216'!TABLE_GENDER_1</vt:lpstr>
      <vt:lpstr>'x-217'!TABLE_GENDER_1</vt:lpstr>
      <vt:lpstr>'x-219'!TABLE_GENDER_1</vt:lpstr>
      <vt:lpstr>'x-301'!TABLE_GENDER_1</vt:lpstr>
      <vt:lpstr>'x-302'!TABLE_GENDER_1</vt:lpstr>
      <vt:lpstr>'x-303'!TABLE_GENDER_1</vt:lpstr>
      <vt:lpstr>'x-304'!TABLE_GENDER_1</vt:lpstr>
      <vt:lpstr>'x-305'!TABLE_GENDER_1</vt:lpstr>
      <vt:lpstr>'x-306'!TABLE_GENDER_1</vt:lpstr>
      <vt:lpstr>'x-307'!TABLE_GENDER_1</vt:lpstr>
      <vt:lpstr>'x-308'!TABLE_GENDER_1</vt:lpstr>
      <vt:lpstr>'x-309'!TABLE_GENDER_1</vt:lpstr>
      <vt:lpstr>'x-314'!TABLE_GENDER_1</vt:lpstr>
      <vt:lpstr>'x-315'!TABLE_GENDER_1</vt:lpstr>
      <vt:lpstr>'x-316'!TABLE_GENDER_1</vt:lpstr>
      <vt:lpstr>'x-317'!TABLE_GENDER_1</vt:lpstr>
      <vt:lpstr>'x-401'!TABLE_GENDER_1</vt:lpstr>
      <vt:lpstr>'x-402'!TABLE_GENDER_1</vt:lpstr>
      <vt:lpstr>'x-501'!TABLE_GENDER_1</vt:lpstr>
      <vt:lpstr>'x-502'!TABLE_GENDER_1</vt:lpstr>
      <vt:lpstr>'x-503'!TABLE_GENDER_1</vt:lpstr>
      <vt:lpstr>'x-504'!TABLE_GENDER_1</vt:lpstr>
      <vt:lpstr>'x-505'!TABLE_GENDER_1</vt:lpstr>
      <vt:lpstr>'x-603'!TABLE_GENDER_1</vt:lpstr>
      <vt:lpstr>'x-609'!TABLE_GENDER_1</vt:lpstr>
      <vt:lpstr>'x-610'!TABLE_GENDER_1</vt:lpstr>
      <vt:lpstr>'x-701'!TABLE_GENDER_1</vt:lpstr>
      <vt:lpstr>'x-702'!TABLE_GENDER_1</vt:lpstr>
      <vt:lpstr>'x-703'!TABLE_GENDER_1</vt:lpstr>
      <vt:lpstr>'x-704'!TABLE_GENDER_1</vt:lpstr>
      <vt:lpstr>'x-705'!TABLE_GENDER_1</vt:lpstr>
      <vt:lpstr>'x-706'!TABLE_GENDER_1</vt:lpstr>
      <vt:lpstr>'x-707'!TABLE_GENDER_1</vt:lpstr>
      <vt:lpstr>'x-708'!TABLE_GENDER_1</vt:lpstr>
      <vt:lpstr>'x-711'!TABLE_GENDER_1</vt:lpstr>
      <vt:lpstr>'x-712'!TABLE_GENDER_1</vt:lpstr>
      <vt:lpstr>'x-713'!TABLE_GENDER_1</vt:lpstr>
      <vt:lpstr>'x-714'!TABLE_GENDER_1</vt:lpstr>
      <vt:lpstr>'x-715'!TABLE_GENDER_1</vt:lpstr>
      <vt:lpstr>'x-716'!TABLE_GENDER_1</vt:lpstr>
      <vt:lpstr>'x-717'!TABLE_GENDER_1</vt:lpstr>
      <vt:lpstr>'x-718'!TABLE_GENDER_1</vt:lpstr>
      <vt:lpstr>'x-719'!TABLE_GENDER_1</vt:lpstr>
      <vt:lpstr>'x-720'!TABLE_GENDER_1</vt:lpstr>
      <vt:lpstr>'x-801'!TABLE_GENDER_1</vt:lpstr>
      <vt:lpstr>'x-802'!TABLE_GENDER_1</vt:lpstr>
      <vt:lpstr>'x-803'!TABLE_GENDER_1</vt:lpstr>
      <vt:lpstr>'x-806'!TABLE_GENDER_1</vt:lpstr>
      <vt:lpstr>'x-807'!TABLE_GENDER_1</vt:lpstr>
      <vt:lpstr>'x-808'!TABLE_GENDER_1</vt:lpstr>
      <vt:lpstr>'x-809'!TABLE_GENDER_1</vt:lpstr>
      <vt:lpstr>'x-810'!TABLE_GENDER_1</vt:lpstr>
      <vt:lpstr>'x-811'!TABLE_GENDER_1</vt:lpstr>
      <vt:lpstr>'x-template'!TABLE_GENDER_1</vt:lpstr>
      <vt:lpstr>'x-501'!TABLE_GENDER_2</vt:lpstr>
      <vt:lpstr>'x-502'!TABLE_GENDER_2</vt:lpstr>
      <vt:lpstr>'x-503'!TABLE_GENDER_2</vt:lpstr>
      <vt:lpstr>'x-201'!TABLE_INFO_1</vt:lpstr>
      <vt:lpstr>'x-202'!TABLE_INFO_1</vt:lpstr>
      <vt:lpstr>'x-203'!TABLE_INFO_1</vt:lpstr>
      <vt:lpstr>'x-204'!TABLE_INFO_1</vt:lpstr>
      <vt:lpstr>'x-205'!TABLE_INFO_1</vt:lpstr>
      <vt:lpstr>'x-206'!TABLE_INFO_1</vt:lpstr>
      <vt:lpstr>'x-207'!TABLE_INFO_1</vt:lpstr>
      <vt:lpstr>'x-208'!TABLE_INFO_1</vt:lpstr>
      <vt:lpstr>'x-209'!TABLE_INFO_1</vt:lpstr>
      <vt:lpstr>'x-210'!TABLE_INFO_1</vt:lpstr>
      <vt:lpstr>'x-211'!TABLE_INFO_1</vt:lpstr>
      <vt:lpstr>'x-212'!TABLE_INFO_1</vt:lpstr>
      <vt:lpstr>'x-213'!TABLE_INFO_1</vt:lpstr>
      <vt:lpstr>'x-214'!TABLE_INFO_1</vt:lpstr>
      <vt:lpstr>'x-215'!TABLE_INFO_1</vt:lpstr>
      <vt:lpstr>'x-216'!TABLE_INFO_1</vt:lpstr>
      <vt:lpstr>'x-217'!TABLE_INFO_1</vt:lpstr>
      <vt:lpstr>'x-219'!TABLE_INFO_1</vt:lpstr>
      <vt:lpstr>'x-301'!TABLE_INFO_1</vt:lpstr>
      <vt:lpstr>'x-302'!TABLE_INFO_1</vt:lpstr>
      <vt:lpstr>'x-303'!TABLE_INFO_1</vt:lpstr>
      <vt:lpstr>'x-304'!TABLE_INFO_1</vt:lpstr>
      <vt:lpstr>'x-305'!TABLE_INFO_1</vt:lpstr>
      <vt:lpstr>'x-306'!TABLE_INFO_1</vt:lpstr>
      <vt:lpstr>'x-307'!TABLE_INFO_1</vt:lpstr>
      <vt:lpstr>'x-308'!TABLE_INFO_1</vt:lpstr>
      <vt:lpstr>'x-309'!TABLE_INFO_1</vt:lpstr>
      <vt:lpstr>'x-314'!TABLE_INFO_1</vt:lpstr>
      <vt:lpstr>'x-315'!TABLE_INFO_1</vt:lpstr>
      <vt:lpstr>'x-316'!TABLE_INFO_1</vt:lpstr>
      <vt:lpstr>'x-317'!TABLE_INFO_1</vt:lpstr>
      <vt:lpstr>'x-401'!TABLE_INFO_1</vt:lpstr>
      <vt:lpstr>'x-402'!TABLE_INFO_1</vt:lpstr>
      <vt:lpstr>'x-501'!TABLE_INFO_1</vt:lpstr>
      <vt:lpstr>'x-502'!TABLE_INFO_1</vt:lpstr>
      <vt:lpstr>'x-503'!TABLE_INFO_1</vt:lpstr>
      <vt:lpstr>'x-504'!TABLE_INFO_1</vt:lpstr>
      <vt:lpstr>'x-505'!TABLE_INFO_1</vt:lpstr>
      <vt:lpstr>'x-603'!TABLE_INFO_1</vt:lpstr>
      <vt:lpstr>'x-609'!TABLE_INFO_1</vt:lpstr>
      <vt:lpstr>'x-610'!TABLE_INFO_1</vt:lpstr>
      <vt:lpstr>'x-701'!TABLE_INFO_1</vt:lpstr>
      <vt:lpstr>'x-702'!TABLE_INFO_1</vt:lpstr>
      <vt:lpstr>'x-703'!TABLE_INFO_1</vt:lpstr>
      <vt:lpstr>'x-704'!TABLE_INFO_1</vt:lpstr>
      <vt:lpstr>'x-705'!TABLE_INFO_1</vt:lpstr>
      <vt:lpstr>'x-706'!TABLE_INFO_1</vt:lpstr>
      <vt:lpstr>'x-707'!TABLE_INFO_1</vt:lpstr>
      <vt:lpstr>'x-708'!TABLE_INFO_1</vt:lpstr>
      <vt:lpstr>'x-711'!TABLE_INFO_1</vt:lpstr>
      <vt:lpstr>'x-712'!TABLE_INFO_1</vt:lpstr>
      <vt:lpstr>'x-713'!TABLE_INFO_1</vt:lpstr>
      <vt:lpstr>'x-714'!TABLE_INFO_1</vt:lpstr>
      <vt:lpstr>'x-715'!TABLE_INFO_1</vt:lpstr>
      <vt:lpstr>'x-716'!TABLE_INFO_1</vt:lpstr>
      <vt:lpstr>'x-717'!TABLE_INFO_1</vt:lpstr>
      <vt:lpstr>'x-718'!TABLE_INFO_1</vt:lpstr>
      <vt:lpstr>'x-719'!TABLE_INFO_1</vt:lpstr>
      <vt:lpstr>'x-720'!TABLE_INFO_1</vt:lpstr>
      <vt:lpstr>'x-801'!TABLE_INFO_1</vt:lpstr>
      <vt:lpstr>'x-802'!TABLE_INFO_1</vt:lpstr>
      <vt:lpstr>'x-803'!TABLE_INFO_1</vt:lpstr>
      <vt:lpstr>'x-806'!TABLE_INFO_1</vt:lpstr>
      <vt:lpstr>'x-807'!TABLE_INFO_1</vt:lpstr>
      <vt:lpstr>'x-808'!TABLE_INFO_1</vt:lpstr>
      <vt:lpstr>'x-809'!TABLE_INFO_1</vt:lpstr>
      <vt:lpstr>'x-810'!TABLE_INFO_1</vt:lpstr>
      <vt:lpstr>'x-811'!TABLE_INFO_1</vt:lpstr>
      <vt:lpstr>'x-template'!TABLE_INFO_1</vt:lpstr>
      <vt:lpstr>'x-501'!TABLE_INFO_2</vt:lpstr>
      <vt:lpstr>'x-502'!TABLE_INFO_2</vt:lpstr>
      <vt:lpstr>'x-503'!TABLE_INFO_2</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'x-209'!TABLE_REFERENCE_1</vt:lpstr>
      <vt:lpstr>'x-210'!TABLE_REFERENCE_1</vt:lpstr>
      <vt:lpstr>'x-211'!TABLE_REFERENCE_1</vt:lpstr>
      <vt:lpstr>'x-212'!TABLE_REFERENCE_1</vt:lpstr>
      <vt:lpstr>'x-213'!TABLE_REFERENCE_1</vt:lpstr>
      <vt:lpstr>'x-214'!TABLE_REFERENCE_1</vt:lpstr>
      <vt:lpstr>'x-215'!TABLE_REFERENCE_1</vt:lpstr>
      <vt:lpstr>'x-216'!TABLE_REFERENCE_1</vt:lpstr>
      <vt:lpstr>'x-217'!TABLE_REFERENCE_1</vt:lpstr>
      <vt:lpstr>'x-219'!TABLE_REFERENCE_1</vt:lpstr>
      <vt:lpstr>'x-301'!TABLE_REFERENCE_1</vt:lpstr>
      <vt:lpstr>'x-302'!TABLE_REFERENCE_1</vt:lpstr>
      <vt:lpstr>'x-303'!TABLE_REFERENCE_1</vt:lpstr>
      <vt:lpstr>'x-304'!TABLE_REFERENCE_1</vt:lpstr>
      <vt:lpstr>'x-305'!TABLE_REFERENCE_1</vt:lpstr>
      <vt:lpstr>'x-306'!TABLE_REFERENCE_1</vt:lpstr>
      <vt:lpstr>'x-307'!TABLE_REFERENCE_1</vt:lpstr>
      <vt:lpstr>'x-308'!TABLE_REFERENCE_1</vt:lpstr>
      <vt:lpstr>'x-309'!TABLE_REFERENCE_1</vt:lpstr>
      <vt:lpstr>'x-314'!TABLE_REFERENCE_1</vt:lpstr>
      <vt:lpstr>'x-315'!TABLE_REFERENCE_1</vt:lpstr>
      <vt:lpstr>'x-316'!TABLE_REFERENCE_1</vt:lpstr>
      <vt:lpstr>'x-317'!TABLE_REFERENCE_1</vt:lpstr>
      <vt:lpstr>'x-401'!TABLE_REFERENCE_1</vt:lpstr>
      <vt:lpstr>'x-402'!TABLE_REFERENCE_1</vt:lpstr>
      <vt:lpstr>'x-501'!TABLE_REFERENCE_1</vt:lpstr>
      <vt:lpstr>'x-502'!TABLE_REFERENCE_1</vt:lpstr>
      <vt:lpstr>'x-503'!TABLE_REFERENCE_1</vt:lpstr>
      <vt:lpstr>'x-504'!TABLE_REFERENCE_1</vt:lpstr>
      <vt:lpstr>'x-505'!TABLE_REFERENCE_1</vt:lpstr>
      <vt:lpstr>'x-603'!TABLE_REFERENCE_1</vt:lpstr>
      <vt:lpstr>'x-609'!TABLE_REFERENCE_1</vt:lpstr>
      <vt:lpstr>'x-610'!TABLE_REFERENCE_1</vt:lpstr>
      <vt:lpstr>'x-701'!TABLE_REFERENCE_1</vt:lpstr>
      <vt:lpstr>'x-702'!TABLE_REFERENCE_1</vt:lpstr>
      <vt:lpstr>'x-703'!TABLE_REFERENCE_1</vt:lpstr>
      <vt:lpstr>'x-704'!TABLE_REFERENCE_1</vt:lpstr>
      <vt:lpstr>'x-705'!TABLE_REFERENCE_1</vt:lpstr>
      <vt:lpstr>'x-706'!TABLE_REFERENCE_1</vt:lpstr>
      <vt:lpstr>'x-707'!TABLE_REFERENCE_1</vt:lpstr>
      <vt:lpstr>'x-708'!TABLE_REFERENCE_1</vt:lpstr>
      <vt:lpstr>'x-711'!TABLE_REFERENCE_1</vt:lpstr>
      <vt:lpstr>'x-712'!TABLE_REFERENCE_1</vt:lpstr>
      <vt:lpstr>'x-713'!TABLE_REFERENCE_1</vt:lpstr>
      <vt:lpstr>'x-714'!TABLE_REFERENCE_1</vt:lpstr>
      <vt:lpstr>'x-715'!TABLE_REFERENCE_1</vt:lpstr>
      <vt:lpstr>'x-716'!TABLE_REFERENCE_1</vt:lpstr>
      <vt:lpstr>'x-717'!TABLE_REFERENCE_1</vt:lpstr>
      <vt:lpstr>'x-718'!TABLE_REFERENCE_1</vt:lpstr>
      <vt:lpstr>'x-719'!TABLE_REFERENCE_1</vt:lpstr>
      <vt:lpstr>'x-720'!TABLE_REFERENCE_1</vt:lpstr>
      <vt:lpstr>'x-801'!TABLE_REFERENCE_1</vt:lpstr>
      <vt:lpstr>'x-802'!TABLE_REFERENCE_1</vt:lpstr>
      <vt:lpstr>'x-803'!TABLE_REFERENCE_1</vt:lpstr>
      <vt:lpstr>'x-806'!TABLE_REFERENCE_1</vt:lpstr>
      <vt:lpstr>'x-807'!TABLE_REFERENCE_1</vt:lpstr>
      <vt:lpstr>'x-808'!TABLE_REFERENCE_1</vt:lpstr>
      <vt:lpstr>'x-809'!TABLE_REFERENCE_1</vt:lpstr>
      <vt:lpstr>'x-810'!TABLE_REFERENCE_1</vt:lpstr>
      <vt:lpstr>'x-811'!TABLE_REFERENCE_1</vt:lpstr>
      <vt:lpstr>'x-template'!TABLE_REFERENCE_1</vt:lpstr>
      <vt:lpstr>'x-501'!TABLE_REFERENCE_2</vt:lpstr>
      <vt:lpstr>'x-502'!TABLE_REFERENCE_2</vt:lpstr>
      <vt:lpstr>'x-503'!TABLE_REFERENCE_2</vt:lpstr>
      <vt:lpstr>'x-201'!TABLE_REFERENCE_GUIDANCE_1</vt:lpstr>
      <vt:lpstr>'x-202'!TABLE_REFERENCE_GUIDANCE_1</vt:lpstr>
      <vt:lpstr>'x-203'!TABLE_REFERENCE_GUIDANCE_1</vt:lpstr>
      <vt:lpstr>'x-204'!TABLE_REFERENCE_GUIDANCE_1</vt:lpstr>
      <vt:lpstr>'x-205'!TABLE_REFERENCE_GUIDANCE_1</vt:lpstr>
      <vt:lpstr>'x-206'!TABLE_REFERENCE_GUIDANCE_1</vt:lpstr>
      <vt:lpstr>'x-207'!TABLE_REFERENCE_GUIDANCE_1</vt:lpstr>
      <vt:lpstr>'x-208'!TABLE_REFERENCE_GUIDANCE_1</vt:lpstr>
      <vt:lpstr>'x-209'!TABLE_REFERENCE_GUIDANCE_1</vt:lpstr>
      <vt:lpstr>'x-210'!TABLE_REFERENCE_GUIDANCE_1</vt:lpstr>
      <vt:lpstr>'x-211'!TABLE_REFERENCE_GUIDANCE_1</vt:lpstr>
      <vt:lpstr>'x-212'!TABLE_REFERENCE_GUIDANCE_1</vt:lpstr>
      <vt:lpstr>'x-213'!TABLE_REFERENCE_GUIDANCE_1</vt:lpstr>
      <vt:lpstr>'x-214'!TABLE_REFERENCE_GUIDANCE_1</vt:lpstr>
      <vt:lpstr>'x-215'!TABLE_REFERENCE_GUIDANCE_1</vt:lpstr>
      <vt:lpstr>'x-216'!TABLE_REFERENCE_GUIDANCE_1</vt:lpstr>
      <vt:lpstr>'x-217'!TABLE_REFERENCE_GUIDANCE_1</vt:lpstr>
      <vt:lpstr>'x-219'!TABLE_REFERENCE_GUIDANCE_1</vt:lpstr>
      <vt:lpstr>'x-301'!TABLE_REFERENCE_GUIDANCE_1</vt:lpstr>
      <vt:lpstr>'x-302'!TABLE_REFERENCE_GUIDANCE_1</vt:lpstr>
      <vt:lpstr>'x-303'!TABLE_REFERENCE_GUIDANCE_1</vt:lpstr>
      <vt:lpstr>'x-304'!TABLE_REFERENCE_GUIDANCE_1</vt:lpstr>
      <vt:lpstr>'x-305'!TABLE_REFERENCE_GUIDANCE_1</vt:lpstr>
      <vt:lpstr>'x-306'!TABLE_REFERENCE_GUIDANCE_1</vt:lpstr>
      <vt:lpstr>'x-307'!TABLE_REFERENCE_GUIDANCE_1</vt:lpstr>
      <vt:lpstr>'x-308'!TABLE_REFERENCE_GUIDANCE_1</vt:lpstr>
      <vt:lpstr>'x-309'!TABLE_REFERENCE_GUIDANCE_1</vt:lpstr>
      <vt:lpstr>'x-314'!TABLE_REFERENCE_GUIDANCE_1</vt:lpstr>
      <vt:lpstr>'x-315'!TABLE_REFERENCE_GUIDANCE_1</vt:lpstr>
      <vt:lpstr>'x-316'!TABLE_REFERENCE_GUIDANCE_1</vt:lpstr>
      <vt:lpstr>'x-317'!TABLE_REFERENCE_GUIDANCE_1</vt:lpstr>
      <vt:lpstr>'x-401'!TABLE_REFERENCE_GUIDANCE_1</vt:lpstr>
      <vt:lpstr>'x-402'!TABLE_REFERENCE_GUIDANCE_1</vt:lpstr>
      <vt:lpstr>'x-501'!TABLE_REFERENCE_GUIDANCE_1</vt:lpstr>
      <vt:lpstr>'x-502'!TABLE_REFERENCE_GUIDANCE_1</vt:lpstr>
      <vt:lpstr>'x-503'!TABLE_REFERENCE_GUIDANCE_1</vt:lpstr>
      <vt:lpstr>'x-504'!TABLE_REFERENCE_GUIDANCE_1</vt:lpstr>
      <vt:lpstr>'x-505'!TABLE_REFERENCE_GUIDANCE_1</vt:lpstr>
      <vt:lpstr>'x-603'!TABLE_REFERENCE_GUIDANCE_1</vt:lpstr>
      <vt:lpstr>'x-609'!TABLE_REFERENCE_GUIDANCE_1</vt:lpstr>
      <vt:lpstr>'x-610'!TABLE_REFERENCE_GUIDANCE_1</vt:lpstr>
      <vt:lpstr>'x-701'!TABLE_REFERENCE_GUIDANCE_1</vt:lpstr>
      <vt:lpstr>'x-702'!TABLE_REFERENCE_GUIDANCE_1</vt:lpstr>
      <vt:lpstr>'x-703'!TABLE_REFERENCE_GUIDANCE_1</vt:lpstr>
      <vt:lpstr>'x-704'!TABLE_REFERENCE_GUIDANCE_1</vt:lpstr>
      <vt:lpstr>'x-705'!TABLE_REFERENCE_GUIDANCE_1</vt:lpstr>
      <vt:lpstr>'x-706'!TABLE_REFERENCE_GUIDANCE_1</vt:lpstr>
      <vt:lpstr>'x-707'!TABLE_REFERENCE_GUIDANCE_1</vt:lpstr>
      <vt:lpstr>'x-708'!TABLE_REFERENCE_GUIDANCE_1</vt:lpstr>
      <vt:lpstr>'x-711'!TABLE_REFERENCE_GUIDANCE_1</vt:lpstr>
      <vt:lpstr>'x-712'!TABLE_REFERENCE_GUIDANCE_1</vt:lpstr>
      <vt:lpstr>'x-713'!TABLE_REFERENCE_GUIDANCE_1</vt:lpstr>
      <vt:lpstr>'x-714'!TABLE_REFERENCE_GUIDANCE_1</vt:lpstr>
      <vt:lpstr>'x-715'!TABLE_REFERENCE_GUIDANCE_1</vt:lpstr>
      <vt:lpstr>'x-716'!TABLE_REFERENCE_GUIDANCE_1</vt:lpstr>
      <vt:lpstr>'x-717'!TABLE_REFERENCE_GUIDANCE_1</vt:lpstr>
      <vt:lpstr>'x-718'!TABLE_REFERENCE_GUIDANCE_1</vt:lpstr>
      <vt:lpstr>'x-719'!TABLE_REFERENCE_GUIDANCE_1</vt:lpstr>
      <vt:lpstr>'x-720'!TABLE_REFERENCE_GUIDANCE_1</vt:lpstr>
      <vt:lpstr>'x-801'!TABLE_REFERENCE_GUIDANCE_1</vt:lpstr>
      <vt:lpstr>'x-802'!TABLE_REFERENCE_GUIDANCE_1</vt:lpstr>
      <vt:lpstr>'x-803'!TABLE_REFERENCE_GUIDANCE_1</vt:lpstr>
      <vt:lpstr>'x-806'!TABLE_REFERENCE_GUIDANCE_1</vt:lpstr>
      <vt:lpstr>'x-807'!TABLE_REFERENCE_GUIDANCE_1</vt:lpstr>
      <vt:lpstr>'x-808'!TABLE_REFERENCE_GUIDANCE_1</vt:lpstr>
      <vt:lpstr>'x-809'!TABLE_REFERENCE_GUIDANCE_1</vt:lpstr>
      <vt:lpstr>'x-810'!TABLE_REFERENCE_GUIDANCE_1</vt:lpstr>
      <vt:lpstr>'x-811'!TABLE_REFERENCE_GUIDANCE_1</vt:lpstr>
      <vt:lpstr>'x-template'!TABLE_REFERENCE_GUIDANCE_1</vt:lpstr>
      <vt:lpstr>'x-501'!TABLE_REFERENCE_GUIDANCE_2</vt:lpstr>
      <vt:lpstr>'x-502'!TABLE_REFERENCE_GUIDANCE_2</vt:lpstr>
      <vt:lpstr>'x-503'!TABLE_REFERENCE_GUIDANCE_2</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'x-209'!TABLE_RELATED_1</vt:lpstr>
      <vt:lpstr>'x-210'!TABLE_RELATED_1</vt:lpstr>
      <vt:lpstr>'x-211'!TABLE_RELATED_1</vt:lpstr>
      <vt:lpstr>'x-212'!TABLE_RELATED_1</vt:lpstr>
      <vt:lpstr>'x-213'!TABLE_RELATED_1</vt:lpstr>
      <vt:lpstr>'x-214'!TABLE_RELATED_1</vt:lpstr>
      <vt:lpstr>'x-215'!TABLE_RELATED_1</vt:lpstr>
      <vt:lpstr>'x-216'!TABLE_RELATED_1</vt:lpstr>
      <vt:lpstr>'x-217'!TABLE_RELATED_1</vt:lpstr>
      <vt:lpstr>'x-219'!TABLE_RELATED_1</vt:lpstr>
      <vt:lpstr>'x-301'!TABLE_RELATED_1</vt:lpstr>
      <vt:lpstr>'x-302'!TABLE_RELATED_1</vt:lpstr>
      <vt:lpstr>'x-303'!TABLE_RELATED_1</vt:lpstr>
      <vt:lpstr>'x-304'!TABLE_RELATED_1</vt:lpstr>
      <vt:lpstr>'x-305'!TABLE_RELATED_1</vt:lpstr>
      <vt:lpstr>'x-306'!TABLE_RELATED_1</vt:lpstr>
      <vt:lpstr>'x-307'!TABLE_RELATED_1</vt:lpstr>
      <vt:lpstr>'x-308'!TABLE_RELATED_1</vt:lpstr>
      <vt:lpstr>'x-309'!TABLE_RELATED_1</vt:lpstr>
      <vt:lpstr>'x-314'!TABLE_RELATED_1</vt:lpstr>
      <vt:lpstr>'x-315'!TABLE_RELATED_1</vt:lpstr>
      <vt:lpstr>'x-316'!TABLE_RELATED_1</vt:lpstr>
      <vt:lpstr>'x-317'!TABLE_RELATED_1</vt:lpstr>
      <vt:lpstr>'x-401'!TABLE_RELATED_1</vt:lpstr>
      <vt:lpstr>'x-402'!TABLE_RELATED_1</vt:lpstr>
      <vt:lpstr>'x-501'!TABLE_RELATED_1</vt:lpstr>
      <vt:lpstr>'x-502'!TABLE_RELATED_1</vt:lpstr>
      <vt:lpstr>'x-503'!TABLE_RELATED_1</vt:lpstr>
      <vt:lpstr>'x-504'!TABLE_RELATED_1</vt:lpstr>
      <vt:lpstr>'x-505'!TABLE_RELATED_1</vt:lpstr>
      <vt:lpstr>'x-603'!TABLE_RELATED_1</vt:lpstr>
      <vt:lpstr>'x-609'!TABLE_RELATED_1</vt:lpstr>
      <vt:lpstr>'x-610'!TABLE_RELATED_1</vt:lpstr>
      <vt:lpstr>'x-701'!TABLE_RELATED_1</vt:lpstr>
      <vt:lpstr>'x-702'!TABLE_RELATED_1</vt:lpstr>
      <vt:lpstr>'x-703'!TABLE_RELATED_1</vt:lpstr>
      <vt:lpstr>'x-704'!TABLE_RELATED_1</vt:lpstr>
      <vt:lpstr>'x-705'!TABLE_RELATED_1</vt:lpstr>
      <vt:lpstr>'x-706'!TABLE_RELATED_1</vt:lpstr>
      <vt:lpstr>'x-707'!TABLE_RELATED_1</vt:lpstr>
      <vt:lpstr>'x-708'!TABLE_RELATED_1</vt:lpstr>
      <vt:lpstr>'x-711'!TABLE_RELATED_1</vt:lpstr>
      <vt:lpstr>'x-712'!TABLE_RELATED_1</vt:lpstr>
      <vt:lpstr>'x-713'!TABLE_RELATED_1</vt:lpstr>
      <vt:lpstr>'x-714'!TABLE_RELATED_1</vt:lpstr>
      <vt:lpstr>'x-715'!TABLE_RELATED_1</vt:lpstr>
      <vt:lpstr>'x-716'!TABLE_RELATED_1</vt:lpstr>
      <vt:lpstr>'x-717'!TABLE_RELATED_1</vt:lpstr>
      <vt:lpstr>'x-718'!TABLE_RELATED_1</vt:lpstr>
      <vt:lpstr>'x-719'!TABLE_RELATED_1</vt:lpstr>
      <vt:lpstr>'x-720'!TABLE_RELATED_1</vt:lpstr>
      <vt:lpstr>'x-801'!TABLE_RELATED_1</vt:lpstr>
      <vt:lpstr>'x-802'!TABLE_RELATED_1</vt:lpstr>
      <vt:lpstr>'x-803'!TABLE_RELATED_1</vt:lpstr>
      <vt:lpstr>'x-806'!TABLE_RELATED_1</vt:lpstr>
      <vt:lpstr>'x-807'!TABLE_RELATED_1</vt:lpstr>
      <vt:lpstr>'x-808'!TABLE_RELATED_1</vt:lpstr>
      <vt:lpstr>'x-809'!TABLE_RELATED_1</vt:lpstr>
      <vt:lpstr>'x-810'!TABLE_RELATED_1</vt:lpstr>
      <vt:lpstr>'x-811'!TABLE_RELATED_1</vt:lpstr>
      <vt:lpstr>'x-template'!TABLE_RELATED_1</vt:lpstr>
      <vt:lpstr>'x-501'!TABLE_RELATED_2</vt:lpstr>
      <vt:lpstr>'x-502'!TABLE_RELATED_2</vt:lpstr>
      <vt:lpstr>'x-503'!TABLE_RELATED_2</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'x-209'!TABLE_SECTION_1</vt:lpstr>
      <vt:lpstr>'x-210'!TABLE_SECTION_1</vt:lpstr>
      <vt:lpstr>'x-211'!TABLE_SECTION_1</vt:lpstr>
      <vt:lpstr>'x-212'!TABLE_SECTION_1</vt:lpstr>
      <vt:lpstr>'x-213'!TABLE_SECTION_1</vt:lpstr>
      <vt:lpstr>'x-214'!TABLE_SECTION_1</vt:lpstr>
      <vt:lpstr>'x-215'!TABLE_SECTION_1</vt:lpstr>
      <vt:lpstr>'x-216'!TABLE_SECTION_1</vt:lpstr>
      <vt:lpstr>'x-217'!TABLE_SECTION_1</vt:lpstr>
      <vt:lpstr>'x-219'!TABLE_SECTION_1</vt:lpstr>
      <vt:lpstr>'x-301'!TABLE_SECTION_1</vt:lpstr>
      <vt:lpstr>'x-302'!TABLE_SECTION_1</vt:lpstr>
      <vt:lpstr>'x-303'!TABLE_SECTION_1</vt:lpstr>
      <vt:lpstr>'x-304'!TABLE_SECTION_1</vt:lpstr>
      <vt:lpstr>'x-305'!TABLE_SECTION_1</vt:lpstr>
      <vt:lpstr>'x-306'!TABLE_SECTION_1</vt:lpstr>
      <vt:lpstr>'x-307'!TABLE_SECTION_1</vt:lpstr>
      <vt:lpstr>'x-308'!TABLE_SECTION_1</vt:lpstr>
      <vt:lpstr>'x-309'!TABLE_SECTION_1</vt:lpstr>
      <vt:lpstr>'x-314'!TABLE_SECTION_1</vt:lpstr>
      <vt:lpstr>'x-315'!TABLE_SECTION_1</vt:lpstr>
      <vt:lpstr>'x-316'!TABLE_SECTION_1</vt:lpstr>
      <vt:lpstr>'x-317'!TABLE_SECTION_1</vt:lpstr>
      <vt:lpstr>'x-401'!TABLE_SECTION_1</vt:lpstr>
      <vt:lpstr>'x-402'!TABLE_SECTION_1</vt:lpstr>
      <vt:lpstr>'x-501'!TABLE_SECTION_1</vt:lpstr>
      <vt:lpstr>'x-502'!TABLE_SECTION_1</vt:lpstr>
      <vt:lpstr>'x-503'!TABLE_SECTION_1</vt:lpstr>
      <vt:lpstr>'x-504'!TABLE_SECTION_1</vt:lpstr>
      <vt:lpstr>'x-505'!TABLE_SECTION_1</vt:lpstr>
      <vt:lpstr>'x-603'!TABLE_SECTION_1</vt:lpstr>
      <vt:lpstr>'x-609'!TABLE_SECTION_1</vt:lpstr>
      <vt:lpstr>'x-610'!TABLE_SECTION_1</vt:lpstr>
      <vt:lpstr>'x-701'!TABLE_SECTION_1</vt:lpstr>
      <vt:lpstr>'x-702'!TABLE_SECTION_1</vt:lpstr>
      <vt:lpstr>'x-703'!TABLE_SECTION_1</vt:lpstr>
      <vt:lpstr>'x-704'!TABLE_SECTION_1</vt:lpstr>
      <vt:lpstr>'x-705'!TABLE_SECTION_1</vt:lpstr>
      <vt:lpstr>'x-706'!TABLE_SECTION_1</vt:lpstr>
      <vt:lpstr>'x-707'!TABLE_SECTION_1</vt:lpstr>
      <vt:lpstr>'x-708'!TABLE_SECTION_1</vt:lpstr>
      <vt:lpstr>'x-711'!TABLE_SECTION_1</vt:lpstr>
      <vt:lpstr>'x-712'!TABLE_SECTION_1</vt:lpstr>
      <vt:lpstr>'x-713'!TABLE_SECTION_1</vt:lpstr>
      <vt:lpstr>'x-714'!TABLE_SECTION_1</vt:lpstr>
      <vt:lpstr>'x-715'!TABLE_SECTION_1</vt:lpstr>
      <vt:lpstr>'x-716'!TABLE_SECTION_1</vt:lpstr>
      <vt:lpstr>'x-717'!TABLE_SECTION_1</vt:lpstr>
      <vt:lpstr>'x-718'!TABLE_SECTION_1</vt:lpstr>
      <vt:lpstr>'x-719'!TABLE_SECTION_1</vt:lpstr>
      <vt:lpstr>'x-720'!TABLE_SECTION_1</vt:lpstr>
      <vt:lpstr>'x-801'!TABLE_SECTION_1</vt:lpstr>
      <vt:lpstr>'x-802'!TABLE_SECTION_1</vt:lpstr>
      <vt:lpstr>'x-803'!TABLE_SECTION_1</vt:lpstr>
      <vt:lpstr>'x-806'!TABLE_SECTION_1</vt:lpstr>
      <vt:lpstr>'x-807'!TABLE_SECTION_1</vt:lpstr>
      <vt:lpstr>'x-808'!TABLE_SECTION_1</vt:lpstr>
      <vt:lpstr>'x-809'!TABLE_SECTION_1</vt:lpstr>
      <vt:lpstr>'x-810'!TABLE_SECTION_1</vt:lpstr>
      <vt:lpstr>'x-811'!TABLE_SECTION_1</vt:lpstr>
      <vt:lpstr>'x-template'!TABLE_SECTION_1</vt:lpstr>
      <vt:lpstr>'x-501'!TABLE_SECTION_2</vt:lpstr>
      <vt:lpstr>'x-502'!TABLE_SECTION_2</vt:lpstr>
      <vt:lpstr>'x-503'!TABLE_SECTION_2</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'x-209'!TABLE_SECTION_NUMBER_1</vt:lpstr>
      <vt:lpstr>'x-210'!TABLE_SECTION_NUMBER_1</vt:lpstr>
      <vt:lpstr>'x-211'!TABLE_SECTION_NUMBER_1</vt:lpstr>
      <vt:lpstr>'x-212'!TABLE_SECTION_NUMBER_1</vt:lpstr>
      <vt:lpstr>'x-213'!TABLE_SECTION_NUMBER_1</vt:lpstr>
      <vt:lpstr>'x-214'!TABLE_SECTION_NUMBER_1</vt:lpstr>
      <vt:lpstr>'x-215'!TABLE_SECTION_NUMBER_1</vt:lpstr>
      <vt:lpstr>'x-216'!TABLE_SECTION_NUMBER_1</vt:lpstr>
      <vt:lpstr>'x-217'!TABLE_SECTION_NUMBER_1</vt:lpstr>
      <vt:lpstr>'x-219'!TABLE_SECTION_NUMBER_1</vt:lpstr>
      <vt:lpstr>'x-301'!TABLE_SECTION_NUMBER_1</vt:lpstr>
      <vt:lpstr>'x-302'!TABLE_SECTION_NUMBER_1</vt:lpstr>
      <vt:lpstr>'x-303'!TABLE_SECTION_NUMBER_1</vt:lpstr>
      <vt:lpstr>'x-304'!TABLE_SECTION_NUMBER_1</vt:lpstr>
      <vt:lpstr>'x-305'!TABLE_SECTION_NUMBER_1</vt:lpstr>
      <vt:lpstr>'x-306'!TABLE_SECTION_NUMBER_1</vt:lpstr>
      <vt:lpstr>'x-307'!TABLE_SECTION_NUMBER_1</vt:lpstr>
      <vt:lpstr>'x-308'!TABLE_SECTION_NUMBER_1</vt:lpstr>
      <vt:lpstr>'x-309'!TABLE_SECTION_NUMBER_1</vt:lpstr>
      <vt:lpstr>'x-314'!TABLE_SECTION_NUMBER_1</vt:lpstr>
      <vt:lpstr>'x-315'!TABLE_SECTION_NUMBER_1</vt:lpstr>
      <vt:lpstr>'x-316'!TABLE_SECTION_NUMBER_1</vt:lpstr>
      <vt:lpstr>'x-317'!TABLE_SECTION_NUMBER_1</vt:lpstr>
      <vt:lpstr>'x-401'!TABLE_SECTION_NUMBER_1</vt:lpstr>
      <vt:lpstr>'x-402'!TABLE_SECTION_NUMBER_1</vt:lpstr>
      <vt:lpstr>'x-501'!TABLE_SECTION_NUMBER_1</vt:lpstr>
      <vt:lpstr>'x-502'!TABLE_SECTION_NUMBER_1</vt:lpstr>
      <vt:lpstr>'x-503'!TABLE_SECTION_NUMBER_1</vt:lpstr>
      <vt:lpstr>'x-504'!TABLE_SECTION_NUMBER_1</vt:lpstr>
      <vt:lpstr>'x-505'!TABLE_SECTION_NUMBER_1</vt:lpstr>
      <vt:lpstr>'x-603'!TABLE_SECTION_NUMBER_1</vt:lpstr>
      <vt:lpstr>'x-609'!TABLE_SECTION_NUMBER_1</vt:lpstr>
      <vt:lpstr>'x-610'!TABLE_SECTION_NUMBER_1</vt:lpstr>
      <vt:lpstr>'x-701'!TABLE_SECTION_NUMBER_1</vt:lpstr>
      <vt:lpstr>'x-702'!TABLE_SECTION_NUMBER_1</vt:lpstr>
      <vt:lpstr>'x-703'!TABLE_SECTION_NUMBER_1</vt:lpstr>
      <vt:lpstr>'x-704'!TABLE_SECTION_NUMBER_1</vt:lpstr>
      <vt:lpstr>'x-705'!TABLE_SECTION_NUMBER_1</vt:lpstr>
      <vt:lpstr>'x-706'!TABLE_SECTION_NUMBER_1</vt:lpstr>
      <vt:lpstr>'x-707'!TABLE_SECTION_NUMBER_1</vt:lpstr>
      <vt:lpstr>'x-708'!TABLE_SECTION_NUMBER_1</vt:lpstr>
      <vt:lpstr>'x-711'!TABLE_SECTION_NUMBER_1</vt:lpstr>
      <vt:lpstr>'x-712'!TABLE_SECTION_NUMBER_1</vt:lpstr>
      <vt:lpstr>'x-713'!TABLE_SECTION_NUMBER_1</vt:lpstr>
      <vt:lpstr>'x-714'!TABLE_SECTION_NUMBER_1</vt:lpstr>
      <vt:lpstr>'x-715'!TABLE_SECTION_NUMBER_1</vt:lpstr>
      <vt:lpstr>'x-716'!TABLE_SECTION_NUMBER_1</vt:lpstr>
      <vt:lpstr>'x-717'!TABLE_SECTION_NUMBER_1</vt:lpstr>
      <vt:lpstr>'x-718'!TABLE_SECTION_NUMBER_1</vt:lpstr>
      <vt:lpstr>'x-719'!TABLE_SECTION_NUMBER_1</vt:lpstr>
      <vt:lpstr>'x-720'!TABLE_SECTION_NUMBER_1</vt:lpstr>
      <vt:lpstr>'x-801'!TABLE_SECTION_NUMBER_1</vt:lpstr>
      <vt:lpstr>'x-802'!TABLE_SECTION_NUMBER_1</vt:lpstr>
      <vt:lpstr>'x-803'!TABLE_SECTION_NUMBER_1</vt:lpstr>
      <vt:lpstr>'x-806'!TABLE_SECTION_NUMBER_1</vt:lpstr>
      <vt:lpstr>'x-807'!TABLE_SECTION_NUMBER_1</vt:lpstr>
      <vt:lpstr>'x-808'!TABLE_SECTION_NUMBER_1</vt:lpstr>
      <vt:lpstr>'x-809'!TABLE_SECTION_NUMBER_1</vt:lpstr>
      <vt:lpstr>'x-810'!TABLE_SECTION_NUMBER_1</vt:lpstr>
      <vt:lpstr>'x-811'!TABLE_SECTION_NUMBER_1</vt:lpstr>
      <vt:lpstr>'x-template'!TABLE_SECTION_NUMBER_1</vt:lpstr>
      <vt:lpstr>'x-501'!TABLE_SECTION_NUMBER_2</vt:lpstr>
      <vt:lpstr>'x-502'!TABLE_SECTION_NUMBER_2</vt:lpstr>
      <vt:lpstr>'x-503'!TABLE_SECTION_NUMBER_2</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'x-209'!TABLE_SERIES_NUMBER_1</vt:lpstr>
      <vt:lpstr>'x-210'!TABLE_SERIES_NUMBER_1</vt:lpstr>
      <vt:lpstr>'x-211'!TABLE_SERIES_NUMBER_1</vt:lpstr>
      <vt:lpstr>'x-212'!TABLE_SERIES_NUMBER_1</vt:lpstr>
      <vt:lpstr>'x-213'!TABLE_SERIES_NUMBER_1</vt:lpstr>
      <vt:lpstr>'x-214'!TABLE_SERIES_NUMBER_1</vt:lpstr>
      <vt:lpstr>'x-215'!TABLE_SERIES_NUMBER_1</vt:lpstr>
      <vt:lpstr>'x-216'!TABLE_SERIES_NUMBER_1</vt:lpstr>
      <vt:lpstr>'x-217'!TABLE_SERIES_NUMBER_1</vt:lpstr>
      <vt:lpstr>'x-219'!TABLE_SERIES_NUMBER_1</vt:lpstr>
      <vt:lpstr>'x-301'!TABLE_SERIES_NUMBER_1</vt:lpstr>
      <vt:lpstr>'x-302'!TABLE_SERIES_NUMBER_1</vt:lpstr>
      <vt:lpstr>'x-303'!TABLE_SERIES_NUMBER_1</vt:lpstr>
      <vt:lpstr>'x-304'!TABLE_SERIES_NUMBER_1</vt:lpstr>
      <vt:lpstr>'x-305'!TABLE_SERIES_NUMBER_1</vt:lpstr>
      <vt:lpstr>'x-306'!TABLE_SERIES_NUMBER_1</vt:lpstr>
      <vt:lpstr>'x-307'!TABLE_SERIES_NUMBER_1</vt:lpstr>
      <vt:lpstr>'x-308'!TABLE_SERIES_NUMBER_1</vt:lpstr>
      <vt:lpstr>'x-309'!TABLE_SERIES_NUMBER_1</vt:lpstr>
      <vt:lpstr>'x-314'!TABLE_SERIES_NUMBER_1</vt:lpstr>
      <vt:lpstr>'x-315'!TABLE_SERIES_NUMBER_1</vt:lpstr>
      <vt:lpstr>'x-316'!TABLE_SERIES_NUMBER_1</vt:lpstr>
      <vt:lpstr>'x-317'!TABLE_SERIES_NUMBER_1</vt:lpstr>
      <vt:lpstr>'x-401'!TABLE_SERIES_NUMBER_1</vt:lpstr>
      <vt:lpstr>'x-402'!TABLE_SERIES_NUMBER_1</vt:lpstr>
      <vt:lpstr>'x-501'!TABLE_SERIES_NUMBER_1</vt:lpstr>
      <vt:lpstr>'x-502'!TABLE_SERIES_NUMBER_1</vt:lpstr>
      <vt:lpstr>'x-503'!TABLE_SERIES_NUMBER_1</vt:lpstr>
      <vt:lpstr>'x-504'!TABLE_SERIES_NUMBER_1</vt:lpstr>
      <vt:lpstr>'x-505'!TABLE_SERIES_NUMBER_1</vt:lpstr>
      <vt:lpstr>'x-603'!TABLE_SERIES_NUMBER_1</vt:lpstr>
      <vt:lpstr>'x-609'!TABLE_SERIES_NUMBER_1</vt:lpstr>
      <vt:lpstr>'x-610'!TABLE_SERIES_NUMBER_1</vt:lpstr>
      <vt:lpstr>'x-701'!TABLE_SERIES_NUMBER_1</vt:lpstr>
      <vt:lpstr>'x-702'!TABLE_SERIES_NUMBER_1</vt:lpstr>
      <vt:lpstr>'x-703'!TABLE_SERIES_NUMBER_1</vt:lpstr>
      <vt:lpstr>'x-704'!TABLE_SERIES_NUMBER_1</vt:lpstr>
      <vt:lpstr>'x-705'!TABLE_SERIES_NUMBER_1</vt:lpstr>
      <vt:lpstr>'x-706'!TABLE_SERIES_NUMBER_1</vt:lpstr>
      <vt:lpstr>'x-707'!TABLE_SERIES_NUMBER_1</vt:lpstr>
      <vt:lpstr>'x-708'!TABLE_SERIES_NUMBER_1</vt:lpstr>
      <vt:lpstr>'x-711'!TABLE_SERIES_NUMBER_1</vt:lpstr>
      <vt:lpstr>'x-712'!TABLE_SERIES_NUMBER_1</vt:lpstr>
      <vt:lpstr>'x-713'!TABLE_SERIES_NUMBER_1</vt:lpstr>
      <vt:lpstr>'x-714'!TABLE_SERIES_NUMBER_1</vt:lpstr>
      <vt:lpstr>'x-715'!TABLE_SERIES_NUMBER_1</vt:lpstr>
      <vt:lpstr>'x-716'!TABLE_SERIES_NUMBER_1</vt:lpstr>
      <vt:lpstr>'x-717'!TABLE_SERIES_NUMBER_1</vt:lpstr>
      <vt:lpstr>'x-718'!TABLE_SERIES_NUMBER_1</vt:lpstr>
      <vt:lpstr>'x-719'!TABLE_SERIES_NUMBER_1</vt:lpstr>
      <vt:lpstr>'x-720'!TABLE_SERIES_NUMBER_1</vt:lpstr>
      <vt:lpstr>'x-801'!TABLE_SERIES_NUMBER_1</vt:lpstr>
      <vt:lpstr>'x-802'!TABLE_SERIES_NUMBER_1</vt:lpstr>
      <vt:lpstr>'x-803'!TABLE_SERIES_NUMBER_1</vt:lpstr>
      <vt:lpstr>'x-806'!TABLE_SERIES_NUMBER_1</vt:lpstr>
      <vt:lpstr>'x-807'!TABLE_SERIES_NUMBER_1</vt:lpstr>
      <vt:lpstr>'x-808'!TABLE_SERIES_NUMBER_1</vt:lpstr>
      <vt:lpstr>'x-809'!TABLE_SERIES_NUMBER_1</vt:lpstr>
      <vt:lpstr>'x-810'!TABLE_SERIES_NUMBER_1</vt:lpstr>
      <vt:lpstr>'x-811'!TABLE_SERIES_NUMBER_1</vt:lpstr>
      <vt:lpstr>'x-template'!TABLE_SERIES_NUMBER_1</vt:lpstr>
      <vt:lpstr>'x-501'!TABLE_SERIES_NUMBER_2</vt:lpstr>
      <vt:lpstr>'x-502'!TABLE_SERIES_NUMBER_2</vt:lpstr>
      <vt:lpstr>'x-503'!TABLE_SERIES_NUMBER_2</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LGPS EW Batch 1&amp;2.xlsm</dc:title>
  <dc:subject/>
  <dc:creator>Garvin, Mathew - GAD</dc:creator>
  <cp:keywords/>
  <dc:description/>
  <cp:lastModifiedBy>Rachel Abbey</cp:lastModifiedBy>
  <cp:revision/>
  <dcterms:created xsi:type="dcterms:W3CDTF">2007-01-30T12:07:56Z</dcterms:created>
  <dcterms:modified xsi:type="dcterms:W3CDTF">2026-07-13T16:36:39Z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0x010100197975E344276F4A8689D4A7054B0E58</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1;#Other|150be646-4ed5-450e-b2aa-5a7d8e5fc7d1</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25dad6e0-5dfd-44ef-98dd-161a94dd8bd0</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ies>
</file>